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sselrosario/Desktop/PREWORK_YF/Module-1/"/>
    </mc:Choice>
  </mc:AlternateContent>
  <xr:revisionPtr revIDLastSave="0" documentId="13_ncr:1_{CCFFF795-C7E8-1B4F-BB31-55326146C405}" xr6:coauthVersionLast="36" xr6:coauthVersionMax="36" xr10:uidLastSave="{00000000-0000-0000-0000-000000000000}"/>
  <bookViews>
    <workbookView xWindow="1120" yWindow="2200" windowWidth="25600" windowHeight="14580" activeTab="3" xr2:uid="{00000000-000D-0000-FFFF-FFFF00000000}"/>
  </bookViews>
  <sheets>
    <sheet name="Sub Category Stats" sheetId="4" r:id="rId1"/>
    <sheet name="Category Stats" sheetId="6" r:id="rId2"/>
    <sheet name="Launch Date Outcome" sheetId="7" r:id="rId3"/>
    <sheet name="Goal Outcomes" sheetId="8" r:id="rId4"/>
    <sheet name="Kickstarter Data" sheetId="1" r:id="rId5"/>
  </sheets>
  <definedNames>
    <definedName name="_xlnm._FilterDatabase" localSheetId="4" hidden="1">'Kickstarter Data'!$A$1:$R$4115</definedName>
    <definedName name="goal">'Kickstarter Data'!$D$2:$D$4115</definedName>
    <definedName name="PercentFunded">'Kickstarter Data'!$O$2:$O$4115</definedName>
    <definedName name="state">'Kickstarter Data'!$F$2:$F$4115</definedName>
  </definedNames>
  <calcPr calcId="162913"/>
  <pivotCaches>
    <pivotCache cacheId="1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0" i="8"/>
  <c r="B10" i="8"/>
  <c r="C11" i="8"/>
  <c r="C9" i="8"/>
  <c r="C8" i="8"/>
  <c r="C7" i="8"/>
  <c r="C6" i="8"/>
  <c r="C5" i="8"/>
  <c r="C4" i="8"/>
  <c r="C3" i="8"/>
  <c r="B4" i="8"/>
  <c r="B5" i="8"/>
  <c r="B6" i="8"/>
  <c r="B7" i="8"/>
  <c r="B8" i="8"/>
  <c r="B9" i="8"/>
  <c r="B11" i="8"/>
  <c r="B12" i="8"/>
  <c r="B13" i="8"/>
  <c r="B3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8" l="1"/>
  <c r="F2" i="8" s="1"/>
  <c r="E10" i="8"/>
  <c r="H10" i="8" s="1"/>
  <c r="E6" i="8"/>
  <c r="G6" i="8" s="1"/>
  <c r="E13" i="8"/>
  <c r="G13" i="8" s="1"/>
  <c r="E9" i="8"/>
  <c r="F9" i="8" s="1"/>
  <c r="E5" i="8"/>
  <c r="F5" i="8" s="1"/>
  <c r="E12" i="8"/>
  <c r="F12" i="8" s="1"/>
  <c r="E8" i="8"/>
  <c r="F8" i="8" s="1"/>
  <c r="E4" i="8"/>
  <c r="G4" i="8" s="1"/>
  <c r="E11" i="8"/>
  <c r="H11" i="8" s="1"/>
  <c r="E7" i="8"/>
  <c r="G7" i="8" s="1"/>
  <c r="E3" i="8"/>
  <c r="F3" i="8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8" l="1"/>
  <c r="F6" i="8"/>
  <c r="G2" i="8"/>
  <c r="F4" i="8"/>
  <c r="H9" i="8"/>
  <c r="G9" i="8"/>
  <c r="H6" i="8"/>
  <c r="G11" i="8"/>
  <c r="H2" i="8"/>
  <c r="H13" i="8"/>
  <c r="F13" i="8"/>
  <c r="H3" i="8"/>
  <c r="G3" i="8"/>
  <c r="H12" i="8"/>
  <c r="G10" i="8"/>
  <c r="F11" i="8"/>
  <c r="F7" i="8"/>
  <c r="H5" i="8"/>
  <c r="H8" i="8"/>
  <c r="G5" i="8"/>
  <c r="G8" i="8"/>
  <c r="F10" i="8"/>
  <c r="H4" i="8"/>
  <c r="H7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<sst xmlns="http://schemas.openxmlformats.org/spreadsheetml/2006/main" count="33046" uniqueCount="8400">
  <si>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</si>
  <si>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</si>
  <si>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</si>
  <si>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</si>
  <si>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</si>
  <si>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</si>
  <si>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</si>
  <si>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</si>
  <si>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</si>
  <si>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</si>
  <si>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</si>
  <si>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</si>
  <si>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</si>
  <si>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</si>
  <si>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</si>
  <si>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</si>
  <si>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</si>
  <si>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</si>
  <si>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</si>
  <si>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</si>
  <si>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</si>
  <si>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</si>
  <si>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</si>
  <si>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</si>
  <si>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</si>
  <si>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</si>
  <si>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</si>
  <si>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</si>
  <si>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</si>
  <si>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</si>
  <si>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</si>
  <si>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</si>
  <si>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</si>
  <si>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</si>
  <si>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</si>
  <si>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</si>
  <si>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</si>
  <si>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</si>
  <si>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</si>
  <si>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</si>
  <si>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</si>
  <si>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</si>
  <si>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</si>
  <si>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</si>
  <si>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</si>
  <si>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</si>
  <si>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</si>
  <si>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</si>
  <si>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</si>
  <si>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</si>
  <si>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</si>
  <si>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</si>
  <si>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</si>
  <si>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</si>
  <si>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</si>
  <si>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</si>
  <si>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</si>
  <si>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</si>
  <si>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</si>
  <si>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</si>
  <si>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</si>
  <si>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</si>
  <si>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</si>
  <si>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</si>
  <si>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</si>
  <si>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</si>
  <si>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</si>
  <si>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</si>
  <si>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</si>
  <si>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</si>
  <si>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</si>
  <si>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</si>
  <si>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</si>
  <si>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</si>
  <si>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</si>
  <si>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</si>
  <si>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</si>
  <si>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</si>
  <si>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</si>
  <si>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</si>
  <si>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</si>
  <si>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</si>
  <si>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</si>
  <si>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</si>
  <si>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</si>
  <si>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</si>
  <si>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</si>
  <si>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</si>
  <si>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</si>
  <si>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</si>
  <si>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</si>
  <si>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</si>
  <si>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</si>
  <si>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</si>
  <si>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</si>
  <si>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</si>
  <si>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</si>
  <si>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</si>
  <si>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</si>
  <si>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</si>
  <si>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</si>
  <si>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</si>
  <si>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</si>
  <si>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</si>
  <si>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</si>
  <si>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</si>
  <si>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</si>
  <si>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</si>
  <si>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</si>
  <si>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</si>
  <si>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</si>
  <si>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</si>
  <si>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</si>
  <si>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</si>
  <si>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</si>
  <si>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</si>
  <si>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</si>
  <si>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</si>
  <si>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</si>
  <si>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</si>
  <si>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</si>
  <si>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</si>
  <si>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</si>
  <si>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</si>
  <si>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</si>
  <si>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</si>
  <si>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</si>
  <si>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</si>
  <si>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</si>
  <si>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</si>
  <si>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</si>
  <si>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</si>
  <si>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</si>
  <si>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</si>
  <si>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</si>
  <si>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</si>
  <si>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</si>
  <si>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</si>
  <si>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</si>
  <si>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</si>
  <si>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</si>
  <si>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</si>
  <si>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</si>
  <si>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</si>
  <si>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</si>
  <si>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</si>
  <si>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</si>
  <si>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</si>
  <si>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</si>
  <si>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</si>
  <si>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</si>
  <si>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</si>
  <si>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</si>
  <si>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</si>
  <si>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</si>
  <si>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</si>
  <si>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</si>
  <si>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</si>
  <si>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</si>
  <si>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</si>
  <si>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</si>
  <si>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</si>
  <si>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</si>
  <si>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</si>
  <si>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</si>
  <si>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</si>
  <si>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</si>
  <si>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</si>
  <si>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</si>
  <si>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</si>
  <si>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</si>
  <si>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</si>
  <si>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</si>
  <si>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</si>
  <si>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</si>
  <si>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</si>
  <si>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</si>
  <si>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</si>
  <si>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</si>
  <si>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</si>
  <si>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</si>
  <si>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</si>
  <si>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</si>
  <si>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</si>
  <si>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</si>
  <si>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</si>
  <si>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</si>
  <si>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</si>
  <si>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</si>
  <si>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</si>
  <si>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</si>
  <si>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</si>
  <si>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</si>
  <si>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</si>
  <si>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</si>
  <si>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</si>
  <si>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</si>
  <si>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</si>
  <si>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</si>
  <si>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</si>
  <si>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</si>
  <si>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</si>
  <si>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</si>
  <si>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</si>
  <si>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</si>
  <si>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</si>
  <si>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</si>
  <si>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</si>
  <si>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</si>
  <si>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</si>
  <si>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</si>
  <si>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</si>
  <si>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</si>
  <si>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</si>
  <si>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</si>
  <si>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</si>
  <si>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</si>
  <si>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</si>
  <si>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</si>
  <si>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</si>
  <si>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</si>
  <si>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</si>
  <si>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</si>
  <si>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</si>
  <si>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</si>
  <si>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</si>
  <si>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</si>
  <si>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</si>
  <si>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</si>
  <si>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</si>
  <si>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</si>
  <si>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</si>
  <si>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</si>
  <si>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</si>
  <si>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</si>
  <si>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</si>
  <si>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</si>
  <si>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</si>
  <si>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</si>
  <si>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</si>
  <si>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</si>
  <si>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</si>
  <si>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</si>
  <si>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</si>
  <si>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</si>
  <si>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</si>
  <si>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</si>
  <si>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</si>
  <si>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</si>
  <si>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</si>
  <si>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</si>
  <si>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</si>
  <si>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</si>
  <si>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</si>
  <si>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</si>
  <si>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</si>
  <si>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</si>
  <si>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</si>
  <si>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</si>
  <si>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</si>
  <si>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</si>
  <si>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</si>
  <si>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</si>
  <si>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</si>
  <si>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</si>
  <si>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</si>
  <si>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</si>
  <si>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</si>
  <si>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</si>
  <si>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</si>
  <si>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</si>
  <si>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</si>
  <si>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</si>
  <si>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</si>
  <si>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</si>
  <si>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</si>
  <si>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</si>
  <si>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</si>
  <si>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</si>
  <si>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</si>
  <si>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</si>
  <si>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</si>
  <si>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</si>
  <si>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</si>
  <si>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</si>
  <si>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</si>
  <si>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</si>
  <si>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</si>
  <si>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</si>
  <si>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</si>
  <si>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</si>
  <si>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</si>
  <si>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</si>
  <si>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</si>
  <si>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</si>
  <si>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</si>
  <si>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</si>
  <si>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</si>
  <si>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</si>
  <si>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</si>
  <si>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</si>
  <si>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</si>
  <si>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</si>
  <si>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</si>
  <si>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</si>
  <si>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</si>
  <si>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</si>
  <si>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</si>
  <si>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</si>
  <si>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</si>
  <si>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</si>
  <si>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</si>
  <si>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</si>
  <si>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</si>
  <si>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</si>
  <si>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</si>
  <si>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</si>
  <si>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</si>
  <si>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</si>
  <si>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</si>
  <si>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</si>
  <si>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</si>
  <si>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</si>
  <si>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</si>
  <si>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</si>
  <si>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</si>
  <si>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</si>
  <si>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</si>
  <si>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</si>
  <si>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</si>
  <si>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</si>
  <si>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</si>
  <si>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</si>
  <si>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</si>
  <si>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</si>
  <si>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</si>
  <si>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</si>
  <si>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</si>
  <si>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</si>
  <si>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</si>
  <si>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</si>
  <si>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</si>
  <si>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</si>
  <si>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</si>
  <si>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</si>
  <si>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</si>
  <si>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</si>
  <si>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</si>
  <si>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</si>
  <si>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</si>
  <si>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</si>
  <si>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</si>
  <si>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</si>
  <si>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</si>
  <si>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</si>
  <si>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</si>
  <si>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</si>
  <si>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</si>
  <si>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</si>
  <si>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</si>
  <si>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</si>
  <si>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</si>
  <si>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</si>
  <si>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</si>
  <si>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</si>
  <si>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</si>
  <si>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</si>
  <si>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</si>
  <si>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</si>
  <si>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</si>
  <si>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</si>
  <si>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</si>
  <si>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</si>
  <si>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</si>
  <si>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</si>
  <si>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</si>
  <si>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</si>
  <si>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</si>
  <si>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</si>
  <si>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</si>
  <si>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</si>
  <si>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</si>
  <si>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</si>
  <si>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</si>
  <si>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</si>
  <si>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</si>
  <si>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</si>
  <si>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</si>
  <si>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</si>
  <si>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</si>
  <si>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</si>
  <si>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</si>
  <si>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</si>
  <si>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</si>
  <si>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</si>
  <si>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</si>
  <si>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</si>
  <si>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</si>
  <si>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</si>
  <si>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</si>
  <si>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</si>
  <si>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</si>
  <si>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</si>
  <si>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</si>
  <si>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</si>
  <si>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</si>
  <si>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</si>
  <si>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</si>
  <si>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</si>
  <si>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</si>
  <si>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</si>
  <si>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</si>
  <si>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</si>
  <si>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</si>
  <si>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</si>
  <si>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</si>
  <si>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</si>
  <si>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</si>
  <si>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</si>
  <si>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</si>
  <si>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</si>
  <si>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</si>
  <si>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</si>
  <si>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</si>
  <si>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</si>
  <si>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</si>
  <si>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</si>
  <si>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</si>
  <si>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</si>
  <si>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</si>
  <si>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</si>
  <si>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</si>
  <si>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</si>
  <si>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</si>
  <si>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</si>
  <si>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</si>
  <si>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</si>
  <si>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</si>
  <si>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</si>
  <si>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</si>
  <si>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</si>
  <si>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</si>
  <si>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</si>
  <si>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</si>
  <si>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</si>
  <si>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</si>
  <si>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</si>
  <si>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</si>
  <si>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</si>
  <si>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</si>
  <si>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</si>
  <si>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</si>
  <si>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</si>
  <si>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</si>
  <si>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</si>
  <si>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</si>
  <si>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</si>
  <si>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</si>
  <si>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</si>
  <si>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</si>
  <si>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</si>
  <si>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</si>
  <si>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</si>
  <si>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</si>
  <si>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</si>
  <si>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</si>
  <si>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</si>
  <si>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</si>
  <si>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</si>
  <si>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</si>
  <si>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</si>
  <si>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</si>
  <si>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</si>
  <si>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</si>
  <si>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</si>
  <si>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</si>
  <si>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</si>
  <si>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</si>
  <si>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</si>
  <si>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</si>
  <si>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</si>
  <si>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</si>
  <si>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</si>
  <si>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</si>
  <si>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</si>
  <si>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</si>
  <si>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</si>
  <si>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</si>
  <si>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</si>
  <si>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</si>
  <si>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</si>
  <si>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</si>
  <si>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</si>
  <si>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</si>
  <si>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</si>
  <si>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</si>
  <si>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</si>
  <si>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</si>
  <si>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</si>
  <si>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</si>
  <si>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</si>
  <si>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</si>
  <si>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</si>
  <si>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</si>
  <si>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</si>
  <si>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</si>
  <si>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</si>
  <si>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</si>
  <si>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</si>
  <si>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</si>
  <si>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</si>
  <si>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</si>
  <si>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</si>
  <si>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</si>
  <si>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</si>
  <si>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</si>
  <si>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</si>
  <si>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</si>
  <si>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</si>
  <si>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</si>
  <si>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</si>
  <si>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</si>
  <si>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</si>
  <si>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</si>
  <si>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</si>
  <si>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</si>
  <si>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</si>
  <si>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</si>
  <si>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</si>
  <si>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</si>
  <si>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</si>
  <si>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</si>
  <si>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</si>
  <si>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</si>
  <si>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</si>
  <si>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</si>
  <si>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</si>
  <si>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</si>
  <si>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</si>
  <si>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</si>
  <si>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</si>
  <si>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</si>
  <si>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</si>
  <si>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</si>
  <si>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</si>
  <si>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</si>
  <si>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</si>
  <si>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</si>
  <si>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</si>
  <si>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</si>
  <si>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</si>
  <si>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</si>
  <si>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</si>
  <si>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</si>
  <si>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</si>
  <si>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</si>
  <si>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</si>
  <si>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</si>
  <si>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</si>
  <si>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</si>
  <si>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</si>
  <si>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</si>
  <si>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</si>
  <si>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</si>
  <si>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</si>
  <si>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</si>
  <si>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</si>
  <si>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</si>
  <si>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</si>
  <si>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</si>
  <si>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</si>
  <si>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</si>
  <si>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</si>
  <si>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</si>
  <si>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</si>
  <si>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</si>
  <si>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</si>
  <si>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</si>
  <si>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</si>
  <si>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</si>
  <si>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</si>
  <si>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</si>
  <si>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</si>
  <si>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</si>
  <si>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</si>
  <si>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</si>
  <si>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</si>
  <si>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</si>
  <si>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</si>
  <si>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</si>
  <si>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</si>
  <si>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</si>
  <si>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</si>
  <si>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</si>
  <si>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</si>
  <si>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</si>
  <si>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</si>
  <si>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</si>
  <si>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</si>
  <si>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</si>
  <si>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</si>
  <si>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</si>
  <si>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</si>
  <si>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</si>
  <si>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</si>
  <si>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</si>
  <si>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</si>
  <si>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</si>
  <si>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</si>
  <si>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</si>
  <si>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</si>
  <si>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</si>
  <si>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</si>
  <si>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</si>
  <si>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</si>
  <si>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</si>
  <si>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</si>
  <si>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</si>
  <si>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</si>
  <si>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</si>
  <si>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</si>
  <si>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</si>
  <si>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</si>
  <si>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</si>
  <si>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</si>
  <si>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</si>
  <si>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</si>
  <si>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</si>
  <si>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</si>
  <si>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</si>
  <si>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</si>
  <si>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</si>
  <si>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</si>
  <si>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</si>
  <si>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</si>
  <si>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</si>
  <si>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</si>
  <si>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</si>
  <si>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</si>
  <si>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</si>
  <si>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</si>
  <si>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</si>
  <si>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</si>
  <si>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</si>
  <si>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</si>
  <si>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</si>
  <si>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</si>
  <si>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</si>
  <si>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</si>
  <si>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</si>
  <si>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</si>
  <si>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</si>
  <si>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</si>
  <si>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</si>
  <si>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</si>
  <si>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</si>
  <si>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</si>
  <si>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</si>
  <si>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</si>
  <si>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</si>
  <si>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</si>
  <si>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</si>
  <si>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</si>
  <si>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</si>
  <si>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</si>
  <si>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</si>
  <si>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</si>
  <si>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</si>
  <si>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</si>
  <si>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</si>
  <si>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</si>
  <si>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</si>
  <si>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</si>
  <si>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</si>
  <si>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</si>
  <si>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</si>
  <si>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</si>
  <si>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</si>
  <si>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</si>
  <si>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</si>
  <si>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</si>
  <si>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</si>
  <si>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</si>
  <si>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</si>
  <si>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</si>
  <si>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</si>
  <si>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</si>
  <si>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</si>
  <si>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</si>
  <si>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</si>
  <si>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</si>
  <si>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</si>
  <si>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</si>
  <si>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</si>
  <si>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</si>
  <si>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</si>
  <si>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</si>
  <si>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</si>
  <si>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</si>
  <si>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</si>
  <si>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</si>
  <si>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</si>
  <si>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</si>
  <si>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</si>
  <si>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</si>
  <si>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</si>
  <si>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</si>
  <si>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</si>
  <si>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</si>
  <si>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</si>
  <si>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</si>
  <si>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</si>
  <si>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</si>
  <si>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</si>
  <si>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</si>
  <si>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</si>
  <si>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</si>
  <si>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</si>
  <si>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</si>
  <si>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</si>
  <si>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</si>
  <si>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</si>
  <si>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</si>
  <si>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</si>
  <si>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</si>
  <si>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</si>
  <si>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</si>
  <si>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</si>
  <si>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</si>
  <si>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</si>
  <si>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</si>
  <si>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</si>
  <si>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</si>
  <si>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</si>
  <si>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</si>
  <si>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</si>
  <si>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</si>
  <si>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</si>
  <si>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</si>
  <si>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</si>
  <si>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</si>
  <si>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</si>
  <si>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</si>
  <si>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</si>
  <si>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</si>
  <si>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</si>
  <si>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</si>
  <si>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</si>
  <si>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</si>
  <si>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</si>
  <si>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</si>
  <si>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</si>
  <si>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</si>
  <si>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</si>
  <si>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</si>
  <si>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</si>
  <si>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</si>
  <si>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</si>
  <si>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</si>
  <si>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</si>
  <si>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</si>
  <si>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</si>
  <si>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</si>
  <si>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</si>
  <si>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</si>
  <si>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</si>
  <si>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</si>
  <si>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</si>
  <si>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</si>
  <si>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</si>
  <si>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</si>
  <si>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</si>
  <si>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</si>
  <si>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</si>
  <si>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</si>
  <si>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</si>
  <si>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</si>
  <si>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</si>
  <si>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</si>
  <si>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</si>
  <si>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</si>
  <si>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</si>
  <si>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</si>
  <si>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</si>
  <si>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</si>
  <si>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</si>
  <si>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</si>
  <si>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</si>
  <si>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</si>
  <si>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</si>
  <si>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</si>
  <si>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</si>
  <si>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</si>
  <si>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</si>
  <si>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</si>
  <si>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</si>
  <si>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</si>
  <si>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</si>
  <si>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</si>
  <si>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</si>
  <si>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</si>
  <si>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</si>
  <si>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</si>
  <si>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</si>
  <si>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</si>
  <si>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</si>
  <si>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</si>
  <si>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</si>
  <si>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</si>
  <si>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</si>
  <si>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</si>
  <si>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</si>
  <si>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</si>
  <si>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</si>
  <si>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</si>
  <si>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</si>
  <si>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</si>
  <si>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</si>
  <si>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</si>
  <si>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</si>
  <si>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</si>
  <si>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</si>
  <si>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</si>
  <si>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</si>
  <si>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</si>
  <si>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</si>
  <si>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</si>
  <si>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</si>
  <si>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</si>
  <si>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</si>
  <si>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</si>
  <si>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</si>
  <si>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</si>
  <si>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</si>
  <si>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</si>
  <si>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</si>
  <si>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</si>
  <si>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</si>
  <si>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</si>
  <si>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</si>
  <si>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</si>
  <si>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</si>
  <si>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</si>
  <si>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</si>
  <si>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</si>
  <si>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</si>
  <si>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</si>
  <si>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</si>
  <si>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</si>
  <si>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</si>
  <si>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</si>
  <si>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</si>
  <si>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</si>
  <si>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</si>
  <si>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</si>
  <si>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</si>
  <si>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</si>
  <si>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</si>
  <si>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</si>
  <si>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</si>
  <si>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</si>
  <si>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</si>
  <si>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</si>
  <si>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</si>
  <si>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</si>
  <si>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</si>
  <si>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</si>
  <si>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</si>
  <si>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</si>
  <si>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</si>
  <si>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</si>
  <si>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</si>
  <si>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</si>
  <si>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</si>
  <si>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</si>
  <si>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</si>
  <si>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</si>
  <si>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</si>
  <si>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</si>
  <si>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</si>
  <si>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</si>
  <si>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</si>
  <si>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</si>
  <si>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</si>
  <si>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</si>
  <si>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</si>
  <si>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</si>
  <si>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</si>
  <si>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</si>
  <si>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</si>
  <si>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</si>
  <si>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</si>
  <si>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</si>
  <si>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</si>
  <si>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</si>
  <si>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</si>
  <si>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</si>
  <si>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</si>
  <si>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</si>
  <si>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</si>
  <si>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</si>
  <si>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</si>
  <si>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</si>
  <si>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</si>
  <si>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</si>
  <si>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</si>
  <si>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</si>
  <si>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</si>
  <si>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</si>
  <si>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</si>
  <si>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</si>
  <si>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</si>
  <si>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</si>
  <si>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</si>
  <si>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</si>
  <si>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</si>
  <si>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</si>
  <si>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</si>
  <si>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</si>
  <si>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</si>
  <si>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</si>
  <si>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</si>
  <si>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</si>
  <si>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</si>
  <si>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</si>
  <si>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</si>
  <si>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</si>
  <si>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</si>
  <si>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</si>
  <si>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</si>
  <si>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</si>
  <si>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</si>
  <si>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</si>
  <si>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</si>
  <si>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</si>
  <si>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</si>
  <si>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</si>
  <si>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</si>
  <si>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</si>
  <si>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</si>
  <si>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</si>
  <si>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</si>
  <si>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</si>
  <si>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</si>
  <si>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</si>
  <si>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</si>
  <si>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</si>
  <si>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</si>
  <si>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</si>
  <si>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</si>
  <si>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</si>
  <si>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</si>
  <si>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</si>
  <si>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</si>
  <si>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</si>
  <si>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</si>
  <si>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</si>
  <si>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</si>
  <si>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</si>
  <si>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</si>
  <si>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</si>
  <si>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</si>
  <si>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</si>
  <si>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</si>
  <si>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</si>
  <si>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</si>
  <si>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</si>
  <si>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</si>
  <si>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</si>
  <si>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</si>
  <si>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</si>
  <si>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</si>
  <si>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</si>
  <si>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</si>
  <si>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</si>
  <si>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</si>
  <si>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</si>
  <si>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</si>
  <si>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</si>
  <si>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</si>
  <si>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</si>
  <si>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</si>
  <si>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</si>
  <si>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</si>
  <si>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</si>
  <si>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</si>
  <si>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</si>
  <si>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</si>
  <si>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</si>
  <si>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</si>
  <si>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</si>
  <si>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</si>
  <si>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</si>
  <si>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</si>
  <si>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</si>
  <si>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</si>
  <si>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</si>
  <si>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</si>
  <si>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</si>
  <si>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</si>
  <si>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</si>
  <si>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</si>
  <si>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</si>
  <si>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</si>
  <si>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</si>
  <si>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</si>
  <si>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</si>
  <si>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</si>
  <si>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</si>
  <si>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</si>
  <si>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</si>
  <si>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</si>
  <si>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</si>
  <si>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</si>
  <si>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</si>
  <si>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</si>
  <si>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</si>
  <si>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</si>
  <si>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</si>
  <si>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</si>
  <si>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</si>
  <si>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</si>
  <si>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</si>
  <si>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</si>
  <si>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</si>
  <si>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</si>
  <si>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</si>
  <si>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</si>
  <si>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</si>
  <si>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</si>
  <si>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</si>
  <si>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</si>
  <si>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</si>
  <si>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</si>
  <si>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</si>
  <si>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</si>
  <si>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</si>
  <si>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</si>
  <si>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</si>
  <si>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</si>
  <si>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</si>
  <si>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</si>
  <si>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</si>
  <si>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</si>
  <si>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</si>
  <si>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</si>
  <si>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</si>
  <si>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</si>
  <si>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</si>
  <si>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</si>
  <si>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</si>
  <si>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</si>
  <si>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</si>
  <si>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</si>
  <si>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</si>
  <si>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</si>
  <si>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</si>
  <si>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</si>
  <si>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</si>
  <si>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</si>
  <si>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</si>
  <si>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</si>
  <si>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</si>
  <si>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</si>
  <si>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</si>
  <si>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</si>
  <si>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</si>
  <si>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</si>
  <si>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</si>
  <si>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</si>
  <si>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</si>
  <si>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</si>
  <si>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</si>
  <si>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</si>
  <si>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</si>
  <si>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</si>
  <si>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</si>
  <si>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</si>
  <si>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</si>
  <si>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</si>
  <si>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</si>
  <si>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</si>
  <si>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</si>
  <si>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</si>
  <si>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</si>
  <si>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</si>
  <si>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</si>
  <si>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</si>
  <si>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</si>
  <si>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</si>
  <si>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</si>
  <si>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</si>
  <si>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</si>
  <si>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</si>
  <si>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</si>
  <si>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</si>
  <si>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</si>
  <si>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</si>
  <si>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</si>
  <si>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</si>
  <si>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</si>
  <si>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</si>
  <si>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</si>
  <si>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</si>
  <si>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</si>
  <si>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</si>
  <si>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</si>
  <si>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</si>
  <si>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</si>
  <si>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</si>
  <si>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</si>
  <si>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</si>
  <si>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</si>
  <si>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</si>
  <si>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</si>
  <si>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</si>
  <si>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</si>
  <si>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</si>
  <si>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</si>
  <si>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</si>
  <si>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</si>
  <si>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</si>
  <si>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</si>
  <si>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</si>
  <si>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</si>
  <si>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</si>
  <si>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</si>
  <si>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</si>
  <si>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</si>
  <si>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</si>
  <si>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</si>
  <si>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</si>
  <si>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</si>
  <si>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</si>
  <si>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</si>
  <si>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</si>
  <si>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</si>
  <si>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</si>
  <si>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</si>
  <si>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</si>
  <si>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</si>
  <si>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</si>
  <si>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</si>
  <si>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</si>
  <si>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</si>
  <si>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</si>
  <si>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</si>
  <si>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</si>
  <si>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</si>
  <si>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</si>
  <si>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</si>
  <si>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</si>
  <si>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</si>
  <si>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</si>
  <si>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</si>
  <si>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</si>
  <si>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</si>
  <si>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</si>
  <si>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</si>
  <si>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</si>
  <si>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</si>
  <si>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</si>
  <si>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</si>
  <si>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</si>
  <si>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</si>
  <si>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</si>
  <si>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</si>
  <si>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</si>
  <si>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</si>
  <si>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</si>
  <si>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</si>
  <si>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</si>
  <si>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</si>
  <si>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</si>
  <si>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</si>
  <si>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</si>
  <si>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</si>
  <si>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</si>
  <si>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</si>
  <si>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</si>
  <si>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</si>
  <si>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</si>
  <si>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</si>
  <si>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</si>
  <si>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</si>
  <si>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</si>
  <si>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</si>
  <si>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</si>
  <si>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</si>
  <si>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</si>
  <si>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</si>
  <si>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</si>
  <si>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</si>
  <si>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</si>
  <si>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</si>
  <si>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</si>
  <si>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</si>
  <si>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</si>
  <si>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</si>
  <si>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</si>
  <si>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</si>
  <si>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</si>
  <si>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</si>
  <si>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</si>
  <si>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</si>
  <si>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</si>
  <si>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</si>
  <si>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</si>
  <si>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</si>
  <si>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</si>
  <si>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</si>
  <si>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</si>
  <si>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</si>
  <si>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</si>
  <si>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</si>
  <si>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</si>
  <si>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</si>
  <si>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</si>
  <si>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</si>
  <si>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</si>
  <si>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</si>
  <si>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</si>
  <si>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</si>
  <si>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</si>
  <si>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</si>
  <si>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</si>
  <si>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</si>
  <si>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</si>
  <si>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</si>
  <si>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</si>
  <si>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</si>
  <si>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</si>
  <si>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</si>
  <si>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</si>
  <si>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</si>
  <si>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</si>
  <si>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</si>
  <si>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</si>
  <si>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</si>
  <si>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</si>
  <si>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</si>
  <si>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</si>
  <si>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</si>
  <si>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</si>
  <si>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</si>
  <si>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</si>
  <si>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</si>
  <si>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</si>
  <si>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</si>
  <si>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</si>
  <si>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</si>
  <si>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</si>
  <si>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</si>
  <si>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</si>
  <si>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</si>
  <si>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</si>
  <si>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</si>
  <si>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</si>
  <si>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</si>
  <si>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</si>
  <si>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</si>
  <si>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</si>
  <si>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</si>
  <si>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</si>
  <si>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</si>
  <si>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</si>
  <si>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</si>
  <si>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</si>
  <si>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</si>
  <si>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</si>
  <si>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</si>
  <si>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</si>
  <si>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</si>
  <si>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</si>
  <si>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</si>
  <si>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</si>
  <si>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</si>
  <si>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</si>
  <si>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</si>
  <si>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</si>
  <si>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</si>
  <si>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</si>
  <si>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</si>
  <si>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</si>
  <si>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</si>
  <si>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</si>
  <si>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</si>
  <si>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</si>
  <si>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</si>
  <si>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</si>
  <si>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</si>
  <si>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</si>
  <si>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</si>
  <si>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</si>
  <si>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</si>
  <si>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</si>
  <si>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</si>
  <si>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</si>
  <si>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</si>
  <si>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</si>
  <si>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</si>
  <si>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</si>
  <si>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</si>
  <si>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</si>
  <si>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</si>
  <si>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</si>
  <si>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</si>
  <si>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</si>
  <si>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</si>
  <si>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</si>
  <si>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</si>
  <si>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</si>
  <si>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</si>
  <si>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</si>
  <si>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</si>
  <si>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</si>
  <si>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</si>
  <si>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</si>
  <si>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</si>
  <si>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</si>
  <si>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</si>
  <si>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</si>
  <si>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</si>
  <si>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</si>
  <si>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</si>
  <si>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</si>
  <si>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</si>
  <si>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</si>
  <si>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</si>
  <si>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</si>
  <si>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</si>
  <si>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</si>
  <si>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</si>
  <si>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</si>
  <si>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</si>
  <si>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</si>
  <si>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</si>
  <si>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</si>
  <si>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</si>
  <si>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</si>
  <si>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</si>
  <si>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</si>
  <si>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</si>
  <si>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</si>
  <si>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</si>
  <si>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</si>
  <si>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</si>
  <si>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</si>
  <si>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</si>
  <si>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</si>
  <si>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</si>
  <si>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</si>
  <si>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</si>
  <si>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</si>
  <si>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</si>
  <si>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</si>
  <si>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</si>
  <si>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</si>
  <si>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</si>
  <si>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</si>
  <si>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</si>
  <si>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</si>
  <si>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</si>
  <si>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</si>
  <si>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</si>
  <si>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</si>
  <si>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</si>
  <si>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</si>
  <si>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</si>
  <si>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</si>
  <si>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</si>
  <si>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</si>
  <si>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</si>
  <si>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</si>
  <si>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</si>
  <si>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</si>
  <si>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</si>
  <si>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</si>
  <si>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</si>
  <si>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</si>
  <si>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</si>
  <si>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</si>
  <si>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</si>
  <si>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</si>
  <si>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</si>
  <si>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</si>
  <si>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</si>
  <si>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</si>
  <si>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</si>
  <si>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</si>
  <si>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</si>
  <si>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</si>
  <si>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</si>
  <si>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</si>
  <si>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</si>
  <si>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</si>
  <si>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</si>
  <si>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</si>
  <si>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</si>
  <si>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</si>
  <si>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</si>
  <si>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</si>
  <si>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</si>
  <si>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</si>
  <si>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</si>
  <si>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</si>
  <si>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</si>
  <si>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</si>
  <si>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</si>
  <si>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</si>
  <si>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</si>
  <si>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</si>
  <si>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</si>
  <si>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</si>
  <si>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</si>
  <si>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</si>
  <si>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</si>
  <si>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</si>
  <si>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</si>
  <si>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</si>
  <si>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</si>
  <si>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</si>
  <si>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</si>
  <si>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</si>
  <si>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</si>
  <si>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</si>
  <si>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</si>
  <si>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</si>
  <si>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</si>
  <si>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</si>
  <si>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</si>
  <si>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</si>
  <si>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</si>
  <si>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</si>
  <si>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</si>
  <si>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</si>
  <si>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</si>
  <si>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</si>
  <si>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</si>
  <si>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</si>
  <si>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</si>
  <si>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</si>
  <si>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</si>
  <si>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</si>
  <si>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</si>
  <si>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</si>
  <si>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</si>
  <si>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</si>
  <si>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</si>
  <si>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</si>
  <si>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</si>
  <si>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</si>
  <si>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</si>
  <si>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</si>
  <si>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</si>
  <si>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</si>
  <si>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</si>
  <si>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</si>
  <si>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</si>
  <si>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</si>
  <si>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</si>
  <si>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</si>
  <si>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</si>
  <si>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</si>
  <si>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</si>
  <si>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</si>
  <si>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</si>
  <si>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</si>
  <si>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</si>
  <si>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</si>
  <si>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</si>
  <si>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</si>
  <si>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</si>
  <si>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</si>
  <si>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</si>
  <si>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</si>
  <si>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</si>
  <si>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</si>
  <si>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</si>
  <si>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</si>
  <si>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</si>
  <si>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</si>
  <si>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</si>
  <si>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</si>
  <si>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</si>
  <si>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</si>
  <si>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</si>
  <si>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</si>
  <si>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</si>
  <si>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</si>
  <si>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</si>
  <si>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</si>
  <si>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</si>
  <si>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</si>
  <si>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</si>
  <si>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</si>
  <si>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</si>
  <si>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</si>
  <si>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</si>
  <si>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</si>
  <si>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</si>
  <si>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</si>
  <si>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</si>
  <si>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</si>
  <si>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</si>
  <si>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</si>
  <si>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</si>
  <si>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</si>
  <si>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</si>
  <si>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</si>
  <si>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</si>
  <si>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</si>
  <si>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</si>
  <si>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</si>
  <si>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</si>
  <si>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</si>
  <si>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</si>
  <si>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</si>
  <si>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</si>
  <si>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</si>
  <si>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</si>
  <si>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</si>
  <si>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</si>
  <si>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</si>
  <si>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</si>
  <si>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</si>
  <si>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</si>
  <si>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</si>
  <si>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</si>
  <si>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</si>
  <si>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</si>
  <si>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</si>
  <si>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</si>
  <si>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</si>
  <si>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</si>
  <si>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</si>
  <si>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</si>
  <si>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</si>
  <si>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</si>
  <si>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</si>
  <si>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</si>
  <si>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</si>
  <si>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</si>
  <si>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</si>
  <si>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</si>
  <si>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</si>
  <si>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</si>
  <si>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</si>
  <si>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</si>
  <si>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</si>
  <si>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</si>
  <si>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</si>
  <si>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</si>
  <si>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</si>
  <si>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</si>
  <si>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</si>
  <si>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</si>
  <si>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</si>
  <si>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</si>
  <si>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</si>
  <si>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</si>
  <si>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</si>
  <si>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</si>
  <si>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</si>
  <si>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</si>
  <si>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</si>
  <si>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</si>
  <si>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</si>
  <si>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</si>
  <si>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</si>
  <si>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</si>
  <si>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</si>
  <si>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</si>
  <si>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</si>
  <si>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</si>
  <si>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</si>
  <si>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</si>
  <si>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</si>
  <si>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</si>
  <si>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</si>
  <si>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</si>
  <si>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</si>
  <si>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</si>
  <si>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</si>
  <si>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</si>
  <si>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</si>
  <si>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</si>
  <si>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</si>
  <si>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</si>
  <si>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</si>
  <si>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</si>
  <si>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</si>
  <si>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</si>
  <si>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</si>
  <si>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</si>
  <si>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</si>
  <si>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</si>
  <si>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</si>
  <si>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</si>
  <si>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</si>
  <si>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</si>
  <si>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</si>
  <si>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</si>
  <si>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</si>
  <si>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</si>
  <si>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</si>
  <si>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</si>
  <si>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</si>
  <si>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</si>
  <si>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</si>
  <si>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</si>
  <si>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</si>
  <si>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</si>
  <si>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</si>
  <si>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</si>
  <si>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</si>
  <si>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</si>
  <si>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</si>
  <si>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</si>
  <si>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</si>
  <si>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</si>
  <si>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</si>
  <si>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</si>
  <si>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</si>
  <si>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</si>
  <si>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</si>
  <si>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</si>
  <si>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</si>
  <si>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</si>
  <si>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</si>
  <si>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</si>
  <si>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</si>
  <si>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</si>
  <si>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</si>
  <si>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</si>
  <si>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</si>
  <si>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</si>
  <si>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</si>
  <si>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</si>
  <si>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</si>
  <si>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</si>
  <si>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</si>
  <si>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</si>
  <si>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</si>
  <si>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</si>
  <si>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</si>
  <si>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</si>
  <si>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</si>
  <si>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</si>
  <si>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</si>
  <si>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</si>
  <si>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</si>
  <si>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</si>
  <si>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</si>
  <si>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</si>
  <si>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</si>
  <si>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</si>
  <si>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</si>
  <si>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</si>
  <si>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</si>
  <si>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</si>
  <si>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</si>
  <si>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</si>
  <si>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</si>
  <si>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</si>
  <si>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</si>
  <si>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</si>
  <si>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</si>
  <si>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</si>
  <si>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</si>
  <si>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</si>
  <si>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</si>
  <si>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</si>
  <si>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</si>
  <si>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</si>
  <si>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</si>
  <si>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</si>
  <si>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</si>
  <si>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</si>
  <si>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</si>
  <si>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</si>
  <si>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</si>
  <si>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</si>
  <si>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</si>
  <si>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</si>
  <si>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</si>
  <si>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</si>
  <si>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</si>
  <si>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</si>
  <si>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</si>
  <si>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</si>
  <si>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</si>
  <si>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</si>
  <si>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</si>
  <si>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</si>
  <si>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</si>
  <si>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</si>
  <si>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</si>
  <si>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</si>
  <si>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</si>
  <si>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</si>
  <si>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</si>
  <si>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</si>
  <si>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</si>
  <si>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</si>
  <si>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</si>
  <si>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</si>
  <si>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</si>
  <si>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</si>
  <si>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</si>
  <si>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</si>
  <si>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</si>
  <si>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</si>
  <si>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</si>
  <si>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</si>
  <si>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</si>
  <si>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</si>
  <si>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</si>
  <si>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</si>
  <si>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</si>
  <si>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</si>
  <si>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</si>
  <si>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</si>
  <si>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</si>
  <si>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</si>
  <si>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</si>
  <si>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</si>
  <si>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</si>
  <si>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</si>
  <si>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</si>
  <si>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</si>
  <si>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</si>
  <si>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</si>
  <si>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</si>
  <si>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</si>
  <si>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</si>
  <si>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</si>
  <si>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</si>
  <si>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</si>
  <si>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</si>
  <si>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</si>
  <si>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</si>
  <si>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</si>
  <si>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</si>
  <si>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</si>
  <si>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</si>
  <si>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</si>
  <si>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</si>
  <si>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</si>
  <si>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</si>
  <si>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</si>
  <si>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</si>
  <si>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</si>
  <si>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</si>
  <si>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</si>
  <si>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</si>
  <si>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</si>
  <si>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</si>
  <si>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</si>
  <si>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</si>
  <si>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</si>
  <si>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</si>
  <si>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</si>
  <si>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</si>
  <si>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</si>
  <si>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</si>
  <si>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</si>
  <si>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</si>
  <si>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</si>
  <si>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</si>
  <si>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</si>
  <si>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</si>
  <si>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</si>
  <si>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</si>
  <si>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</si>
  <si>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</si>
  <si>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</si>
  <si>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</si>
  <si>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</si>
  <si>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</si>
  <si>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</si>
  <si>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</si>
  <si>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</si>
  <si>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</si>
  <si>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</si>
  <si>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</si>
  <si>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</si>
  <si>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</si>
  <si>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</si>
  <si>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</si>
  <si>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</si>
  <si>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</si>
  <si>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</si>
  <si>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</si>
  <si>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</si>
  <si>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</si>
  <si>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</si>
  <si>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</si>
  <si>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</si>
  <si>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</si>
  <si>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</si>
  <si>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</si>
  <si>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</si>
  <si>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</si>
  <si>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</si>
  <si>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</si>
  <si>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</si>
  <si>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</si>
  <si>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</si>
  <si>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</si>
  <si>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</si>
  <si>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</si>
  <si>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</si>
  <si>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</si>
  <si>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</si>
  <si>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</si>
  <si>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</si>
  <si>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</si>
  <si>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</si>
  <si>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</si>
  <si>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</si>
  <si>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</si>
  <si>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</si>
  <si>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</si>
  <si>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</si>
  <si>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</si>
  <si>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</si>
  <si>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</si>
  <si>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</si>
  <si>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</si>
  <si>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</si>
  <si>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</si>
  <si>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</si>
  <si>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</si>
  <si>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</si>
  <si>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</si>
  <si>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</si>
  <si>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</si>
  <si>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</si>
  <si>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</si>
  <si>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</si>
  <si>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</si>
  <si>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</si>
  <si>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</si>
  <si>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</si>
  <si>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</si>
  <si>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</si>
  <si>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</si>
  <si>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</si>
  <si>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</si>
  <si>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</si>
  <si>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</si>
  <si>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</si>
  <si>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</si>
  <si>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</si>
  <si>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</si>
  <si>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</si>
  <si>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</si>
  <si>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</si>
  <si>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</si>
  <si>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</si>
  <si>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</si>
  <si>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</si>
  <si>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</si>
  <si>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</si>
  <si>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</si>
  <si>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</si>
  <si>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</si>
  <si>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</si>
  <si>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</si>
  <si>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</si>
  <si>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</si>
  <si>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</si>
  <si>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</si>
  <si>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</si>
  <si>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</si>
  <si>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</si>
  <si>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</si>
  <si>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</si>
  <si>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</si>
  <si>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</si>
  <si>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</si>
  <si>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</si>
  <si>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</si>
  <si>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</si>
  <si>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</si>
  <si>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</si>
  <si>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</si>
  <si>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</si>
  <si>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</si>
  <si>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</si>
  <si>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</si>
  <si>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</si>
  <si>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</si>
  <si>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</si>
  <si>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</si>
  <si>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</si>
  <si>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</si>
  <si>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</si>
  <si>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</si>
  <si>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</si>
  <si>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</si>
  <si>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</si>
  <si>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</si>
  <si>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</si>
  <si>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</si>
  <si>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</si>
  <si>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</si>
  <si>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</si>
  <si>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</si>
  <si>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</si>
  <si>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</si>
  <si>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</si>
  <si>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</si>
  <si>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</si>
  <si>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</si>
  <si>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</si>
  <si>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</si>
  <si>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</si>
  <si>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</si>
  <si>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</si>
  <si>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</si>
  <si>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</si>
  <si>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</si>
  <si>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</si>
  <si>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</si>
  <si>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</si>
  <si>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</si>
  <si>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</si>
  <si>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</si>
  <si>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</si>
  <si>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</si>
  <si>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</si>
  <si>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</si>
  <si>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</si>
  <si>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</si>
  <si>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</si>
  <si>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</si>
  <si>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</si>
  <si>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</si>
  <si>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</si>
  <si>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</si>
  <si>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</si>
  <si>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</si>
  <si>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</si>
  <si>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</si>
  <si>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</si>
  <si>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</si>
  <si>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</si>
  <si>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</si>
  <si>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</si>
  <si>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</si>
  <si>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</si>
  <si>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</si>
  <si>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</si>
  <si>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</si>
  <si>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</si>
  <si>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</si>
  <si>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</si>
  <si>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</si>
  <si>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</si>
  <si>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</si>
  <si>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</si>
  <si>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</si>
  <si>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</si>
  <si>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</si>
  <si>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</si>
  <si>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</si>
  <si>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</si>
  <si>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</si>
  <si>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</si>
  <si>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</si>
  <si>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</si>
  <si>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</si>
  <si>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</si>
  <si>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</si>
  <si>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</si>
  <si>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</si>
  <si>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</si>
  <si>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</si>
  <si>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</si>
  <si>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</si>
  <si>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</si>
  <si>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</si>
  <si>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</si>
  <si>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</si>
  <si>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</si>
  <si>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</si>
  <si>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</si>
  <si>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</si>
  <si>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</si>
  <si>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</si>
  <si>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</si>
  <si>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</si>
  <si>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</si>
  <si>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</si>
  <si>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</si>
  <si>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</si>
  <si>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</si>
  <si>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</si>
  <si>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</si>
  <si>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</si>
  <si>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</si>
  <si>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</si>
  <si>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</si>
  <si>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</si>
  <si>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</si>
  <si>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</si>
  <si>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</si>
  <si>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</si>
  <si>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</si>
  <si>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</si>
  <si>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</si>
  <si>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</si>
  <si>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</si>
  <si>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</si>
  <si>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</si>
  <si>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</si>
  <si>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</si>
  <si>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</si>
  <si>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</si>
  <si>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</si>
  <si>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</si>
  <si>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</si>
  <si>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</si>
  <si>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</si>
  <si>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</si>
  <si>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</si>
  <si>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</si>
  <si>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</si>
  <si>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</si>
  <si>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</si>
  <si>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</si>
  <si>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</si>
  <si>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</si>
  <si>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</si>
  <si>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</si>
  <si>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</si>
  <si>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</si>
  <si>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</si>
  <si>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</si>
  <si>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</si>
  <si>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</si>
  <si>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</si>
  <si>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</si>
  <si>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</si>
  <si>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</si>
  <si>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</si>
  <si>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</si>
  <si>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</si>
  <si>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</si>
  <si>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</si>
  <si>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</si>
  <si>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</si>
  <si>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</si>
  <si>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</si>
  <si>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</si>
  <si>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</si>
  <si>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</si>
  <si>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</si>
  <si>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</si>
  <si>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</si>
  <si>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</si>
  <si>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</si>
  <si>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</si>
  <si>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</si>
  <si>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</si>
  <si>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</si>
  <si>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</si>
  <si>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</si>
  <si>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</si>
  <si>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</si>
  <si>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</si>
  <si>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</si>
  <si>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</si>
  <si>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</si>
  <si>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</si>
  <si>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</si>
  <si>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</si>
  <si>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</si>
  <si>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</si>
  <si>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</si>
  <si>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</si>
  <si>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</si>
  <si>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</si>
  <si>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</si>
  <si>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</si>
  <si>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</si>
  <si>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</si>
  <si>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</si>
  <si>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</si>
  <si>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</si>
  <si>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</si>
  <si>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</si>
  <si>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</si>
  <si>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</si>
  <si>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</si>
  <si>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</si>
  <si>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</si>
  <si>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</si>
  <si>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</si>
  <si>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</si>
  <si>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</si>
  <si>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</si>
  <si>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</si>
  <si>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</si>
  <si>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</si>
  <si>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</si>
  <si>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</si>
  <si>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</si>
  <si>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</si>
  <si>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</si>
  <si>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</si>
  <si>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</si>
  <si>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</si>
  <si>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</si>
  <si>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</si>
  <si>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</si>
  <si>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</si>
  <si>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</si>
  <si>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</si>
  <si>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</si>
  <si>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</si>
  <si>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</si>
  <si>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</si>
  <si>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</si>
  <si>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</si>
  <si>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</si>
  <si>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</si>
  <si>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</si>
  <si>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</si>
  <si>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</si>
  <si>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</si>
  <si>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</si>
  <si>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</si>
  <si>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</si>
  <si>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</si>
  <si>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</si>
  <si>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</si>
  <si>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</si>
  <si>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</si>
  <si>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</si>
  <si>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</si>
  <si>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</si>
  <si>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</si>
  <si>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</si>
  <si>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</si>
  <si>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</si>
  <si>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</si>
  <si>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</si>
  <si>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</si>
  <si>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</si>
  <si>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</si>
  <si>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</si>
  <si>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</si>
  <si>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</si>
  <si>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</si>
  <si>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</si>
  <si>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</si>
  <si>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</si>
  <si>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</si>
  <si>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</si>
  <si>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</si>
  <si>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</si>
  <si>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</si>
  <si>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</si>
  <si>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</si>
  <si>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</si>
  <si>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</si>
  <si>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</si>
  <si>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</si>
  <si>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</si>
  <si>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</si>
  <si>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</si>
  <si>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</si>
  <si>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</si>
  <si>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</si>
  <si>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</si>
  <si>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</si>
  <si>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</si>
  <si>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</si>
  <si>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</si>
  <si>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</si>
  <si>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</si>
  <si>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</si>
  <si>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</si>
  <si>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</si>
  <si>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</si>
  <si>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</si>
  <si>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</si>
  <si>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</si>
  <si>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</si>
  <si>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</si>
  <si>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</si>
  <si>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</si>
  <si>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</si>
  <si>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</si>
  <si>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</si>
  <si>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</si>
  <si>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</si>
  <si>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</si>
  <si>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</si>
  <si>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</si>
  <si>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</si>
  <si>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</si>
  <si>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</si>
  <si>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</si>
  <si>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</si>
  <si>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</si>
  <si>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</si>
  <si>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</si>
  <si>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</si>
  <si>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</si>
  <si>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</si>
  <si>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</si>
  <si>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</si>
  <si>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</si>
  <si>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</si>
  <si>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</si>
  <si>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</si>
  <si>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</si>
  <si>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</si>
  <si>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</si>
  <si>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</si>
  <si>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</si>
  <si>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</si>
  <si>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</si>
  <si>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</si>
  <si>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</si>
  <si>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</si>
  <si>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</si>
  <si>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</si>
  <si>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</si>
  <si>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</si>
  <si>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</si>
  <si>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</si>
  <si>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</si>
  <si>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</si>
  <si>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</si>
  <si>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</si>
  <si>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</si>
  <si>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</si>
  <si>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</si>
  <si>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</si>
  <si>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</si>
  <si>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</si>
  <si>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</si>
  <si>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</si>
  <si>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</si>
  <si>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</si>
  <si>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</si>
  <si>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</si>
  <si>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</si>
  <si>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</si>
  <si>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</si>
  <si>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</si>
  <si>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</si>
  <si>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</si>
  <si>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</si>
  <si>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</si>
  <si>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</si>
  <si>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</si>
  <si>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</si>
  <si>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</si>
  <si>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</si>
  <si>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</si>
  <si>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</si>
  <si>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</si>
  <si>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</si>
  <si>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</si>
  <si>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</si>
  <si>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</si>
  <si>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</si>
  <si>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</si>
  <si>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</si>
  <si>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</si>
  <si>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</si>
  <si>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</si>
  <si>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</si>
  <si>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</si>
  <si>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</si>
  <si>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</si>
  <si>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</si>
  <si>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</si>
  <si>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</si>
  <si>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</si>
  <si>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</si>
  <si>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</si>
  <si>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</si>
  <si>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</si>
  <si>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</si>
  <si>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</si>
  <si>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</si>
  <si>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</si>
  <si>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</si>
  <si>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</si>
  <si>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</si>
  <si>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</si>
  <si>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</si>
  <si>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</si>
  <si>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</si>
  <si>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</si>
  <si>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</si>
  <si>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</si>
  <si>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</si>
  <si>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</si>
  <si>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</si>
  <si>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</si>
  <si>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</si>
  <si>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</si>
  <si>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</si>
  <si>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</si>
  <si>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</si>
  <si>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</si>
  <si>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</si>
  <si>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</si>
  <si>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</si>
  <si>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</si>
  <si>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</si>
  <si>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</si>
  <si>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</si>
  <si>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</si>
  <si>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</si>
  <si>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</si>
  <si>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</si>
  <si>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</si>
  <si>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</si>
  <si>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</si>
  <si>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</si>
  <si>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</si>
  <si>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</si>
  <si>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</si>
  <si>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</si>
  <si>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</si>
  <si>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</si>
  <si>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</si>
  <si>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</si>
  <si>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</si>
  <si>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</si>
  <si>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</si>
  <si>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</si>
  <si>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</si>
  <si>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</si>
  <si>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</si>
  <si>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</si>
  <si>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</si>
  <si>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</si>
  <si>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</si>
  <si>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</si>
  <si>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</si>
  <si>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</si>
  <si>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</si>
  <si>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</si>
  <si>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</si>
  <si>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</si>
  <si>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</si>
  <si>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</si>
  <si>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</si>
  <si>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</si>
  <si>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</si>
  <si>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</si>
  <si>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</si>
  <si>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</si>
  <si>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</si>
  <si>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</si>
  <si>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</si>
  <si>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</si>
  <si>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</si>
  <si>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</si>
  <si>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</si>
  <si>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</si>
  <si>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</si>
  <si>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</si>
  <si>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</si>
  <si>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</si>
  <si>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</si>
  <si>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</si>
  <si>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</si>
  <si>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</si>
  <si>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</si>
  <si>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</si>
  <si>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</si>
  <si>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</si>
  <si>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</si>
  <si>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</si>
  <si>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</si>
  <si>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</si>
  <si>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</si>
  <si>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</si>
  <si>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</si>
  <si>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</si>
  <si>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</si>
  <si>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</si>
  <si>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</si>
  <si>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</si>
  <si>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</si>
  <si>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</si>
  <si>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</si>
  <si>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</si>
  <si>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</si>
  <si>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</si>
  <si>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</si>
  <si>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</si>
  <si>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</si>
  <si>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</si>
  <si>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</si>
  <si>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</si>
  <si>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</si>
  <si>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</si>
  <si>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</si>
  <si>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</si>
  <si>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</si>
  <si>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</si>
  <si>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</si>
  <si>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</si>
  <si>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</si>
  <si>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</si>
  <si>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</si>
  <si>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</si>
  <si>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</si>
  <si>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</si>
  <si>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</si>
  <si>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</si>
  <si>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</si>
  <si>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</si>
  <si>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</si>
  <si>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</si>
  <si>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</si>
  <si>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</si>
  <si>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</si>
  <si>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</si>
  <si>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</si>
  <si>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</si>
  <si>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</si>
  <si>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</si>
  <si>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</si>
  <si>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</si>
  <si>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</si>
  <si>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</si>
  <si>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</si>
  <si>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</si>
  <si>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</si>
  <si>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</si>
  <si>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</si>
  <si>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</si>
  <si>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</si>
  <si>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</si>
  <si>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</si>
  <si>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</si>
  <si>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</si>
  <si>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</si>
  <si>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</si>
  <si>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</si>
  <si>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</si>
  <si>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</si>
  <si>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</si>
  <si>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</si>
  <si>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</si>
  <si>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</si>
  <si>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</si>
  <si>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</si>
  <si>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</si>
  <si>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</si>
  <si>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</si>
  <si>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</si>
  <si>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</si>
  <si>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</si>
  <si>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</si>
  <si>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</si>
  <si>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</si>
  <si>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</si>
  <si>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</si>
  <si>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</si>
  <si>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</si>
  <si>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</si>
  <si>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</si>
  <si>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</si>
  <si>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</si>
  <si>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</si>
  <si>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</si>
  <si>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</si>
  <si>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</si>
  <si>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</si>
  <si>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</si>
  <si>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</si>
  <si>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</si>
  <si>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</si>
  <si>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</si>
  <si>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</si>
  <si>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</si>
  <si>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</si>
  <si>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</si>
  <si>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</si>
  <si>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</si>
  <si>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</si>
  <si>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</si>
  <si>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</si>
  <si>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</si>
  <si>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</si>
  <si>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</si>
  <si>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</si>
  <si>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</si>
  <si>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</si>
  <si>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</si>
  <si>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</si>
  <si>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</si>
  <si>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</si>
  <si>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</si>
  <si>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</si>
  <si>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</si>
  <si>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</si>
  <si>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</si>
  <si>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</si>
  <si>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</si>
  <si>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</si>
  <si>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</si>
  <si>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</si>
  <si>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</si>
  <si>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</si>
  <si>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</si>
  <si>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</si>
  <si>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</si>
  <si>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</si>
  <si>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</si>
  <si>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</si>
  <si>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</si>
  <si>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</si>
  <si>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</si>
  <si>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</si>
  <si>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</si>
  <si>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</si>
  <si>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</si>
  <si>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</si>
  <si>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</si>
  <si>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</si>
  <si>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</si>
  <si>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</si>
  <si>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</si>
  <si>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</si>
  <si>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</si>
  <si>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</si>
  <si>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</si>
  <si>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</si>
  <si>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</si>
  <si>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</si>
  <si>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</si>
  <si>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</si>
  <si>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</si>
  <si>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</si>
  <si>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</si>
  <si>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</si>
  <si>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</si>
  <si>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</si>
  <si>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</si>
  <si>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</si>
  <si>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</si>
  <si>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</si>
  <si>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</si>
  <si>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</si>
  <si>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</si>
  <si>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</si>
  <si>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</si>
  <si>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</si>
  <si>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</si>
  <si>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</si>
  <si>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</si>
  <si>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</si>
  <si>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</si>
  <si>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</si>
  <si>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</si>
  <si>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</si>
  <si>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</si>
  <si>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</si>
  <si>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</si>
  <si>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</si>
  <si>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</si>
  <si>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</si>
  <si>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</si>
  <si>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</si>
  <si>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</si>
  <si>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</si>
  <si>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</si>
  <si>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</si>
  <si>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</si>
  <si>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</si>
  <si>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</si>
  <si>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</si>
  <si>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</si>
  <si>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</si>
  <si>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</si>
  <si>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</si>
  <si>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</si>
  <si>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</si>
  <si>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</si>
  <si>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</si>
  <si>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</si>
  <si>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</si>
  <si>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</si>
  <si>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</si>
  <si>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</si>
  <si>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</si>
  <si>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</si>
  <si>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</si>
  <si>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</si>
  <si>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</si>
  <si>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</si>
  <si>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</si>
  <si>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</si>
  <si>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</si>
  <si>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</si>
  <si>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</si>
  <si>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</si>
  <si>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</si>
  <si>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</si>
  <si>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</si>
  <si>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</si>
  <si>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</si>
  <si>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</si>
  <si>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</si>
  <si>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</si>
  <si>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</si>
  <si>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</si>
  <si>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</si>
  <si>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</si>
  <si>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</si>
  <si>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</si>
  <si>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</si>
  <si>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</si>
  <si>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</si>
  <si>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</si>
  <si>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</si>
  <si>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</si>
  <si>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</si>
  <si>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</si>
  <si>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</si>
  <si>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</si>
  <si>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</si>
  <si>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</si>
  <si>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</si>
  <si>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</si>
  <si>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</si>
  <si>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</si>
  <si>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</si>
  <si>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</si>
  <si>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</si>
  <si>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</si>
  <si>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</si>
  <si>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</si>
  <si>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</si>
  <si>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</si>
  <si>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</si>
  <si>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</si>
  <si>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</si>
  <si>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</si>
  <si>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</si>
  <si>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</si>
  <si>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</si>
  <si>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</si>
  <si>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</si>
  <si>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</si>
  <si>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</si>
  <si>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</si>
  <si>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</si>
  <si>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</si>
  <si>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</si>
  <si>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</si>
  <si>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</si>
  <si>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</si>
  <si>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</si>
  <si>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</si>
  <si>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</si>
  <si>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</si>
  <si>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</si>
  <si>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</si>
  <si>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</si>
  <si>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</si>
  <si>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</si>
  <si>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</si>
  <si>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</si>
  <si>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</si>
  <si>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</si>
  <si>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</si>
  <si>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</si>
  <si>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</si>
  <si>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</si>
  <si>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</si>
  <si>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</si>
  <si>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</si>
  <si>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</si>
  <si>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</si>
  <si>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</si>
  <si>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</si>
  <si>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</si>
  <si>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</si>
  <si>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</si>
  <si>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</si>
  <si>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</si>
  <si>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</si>
  <si>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</si>
  <si>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</si>
  <si>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</si>
  <si>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</si>
  <si>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</si>
  <si>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</si>
  <si>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</si>
  <si>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</si>
  <si>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</si>
  <si>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</si>
  <si>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</si>
  <si>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</si>
  <si>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</si>
  <si>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</si>
  <si>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</si>
  <si>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</si>
  <si>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</si>
  <si>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</si>
  <si>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</si>
  <si>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</si>
  <si>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</si>
  <si>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</si>
  <si>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</si>
  <si>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</si>
  <si>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</si>
  <si>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</si>
  <si>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</si>
  <si>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</si>
  <si>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</si>
  <si>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</si>
  <si>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</si>
  <si>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</si>
  <si>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</si>
  <si>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</si>
  <si>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</si>
  <si>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</si>
  <si>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</si>
  <si>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</si>
  <si>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</si>
  <si>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</si>
  <si>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</si>
  <si>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</si>
  <si>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</si>
  <si>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</si>
  <si>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</si>
  <si>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</si>
  <si>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</si>
  <si>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</si>
  <si>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</si>
  <si>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</si>
  <si>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</si>
  <si>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</si>
  <si>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</si>
  <si>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</si>
  <si>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</si>
  <si>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</si>
  <si>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</si>
  <si>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</si>
  <si>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</si>
  <si>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</si>
  <si>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</si>
  <si>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</si>
  <si>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</si>
  <si>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</si>
  <si>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</si>
  <si>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</si>
  <si>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</si>
  <si>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</si>
  <si>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</si>
  <si>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</si>
  <si>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</si>
  <si>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</si>
  <si>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</si>
  <si>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</si>
  <si>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</si>
  <si>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</si>
  <si>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</si>
  <si>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</si>
  <si>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</si>
  <si>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</si>
  <si>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</si>
  <si>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</si>
  <si>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</si>
  <si>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</si>
  <si>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</si>
  <si>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</si>
  <si>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</si>
  <si>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</si>
  <si>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</si>
  <si>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</si>
  <si>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</si>
  <si>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</si>
  <si>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</si>
  <si>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</si>
  <si>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</si>
  <si>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</si>
  <si>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</si>
  <si>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</si>
  <si>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</si>
  <si>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</si>
  <si>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</si>
  <si>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</si>
  <si>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</si>
  <si>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</si>
  <si>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</si>
  <si>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</si>
  <si>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</si>
  <si>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</si>
  <si>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</si>
  <si>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</si>
  <si>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</si>
  <si>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</si>
  <si>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</si>
  <si>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</si>
  <si>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</si>
  <si>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</si>
  <si>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</si>
  <si>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</si>
  <si>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</si>
  <si>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</si>
  <si>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</si>
  <si>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</si>
  <si>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</si>
  <si>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</si>
  <si>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</si>
  <si>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</si>
  <si>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</si>
  <si>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</si>
  <si>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</si>
  <si>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</si>
  <si>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</si>
  <si>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</si>
  <si>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</si>
  <si>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</si>
  <si>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</si>
  <si>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</si>
  <si>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</si>
  <si>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</si>
  <si>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</si>
  <si>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</si>
  <si>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</si>
  <si>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</si>
  <si>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</si>
  <si>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</si>
  <si>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</si>
  <si>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</si>
  <si>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</si>
  <si>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</si>
  <si>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</si>
  <si>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</si>
  <si>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</si>
  <si>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</si>
  <si>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</si>
  <si>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</si>
  <si>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</si>
  <si>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</si>
  <si>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</si>
  <si>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</si>
  <si>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</si>
  <si>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</si>
  <si>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</si>
  <si>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</si>
  <si>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</si>
  <si>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</si>
  <si>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</si>
  <si>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</si>
  <si>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</si>
  <si>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</si>
  <si>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</si>
  <si>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</si>
  <si>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</si>
  <si>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</si>
  <si>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</si>
  <si>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</si>
  <si>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</si>
  <si>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</si>
  <si>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</si>
  <si>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</si>
  <si>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</si>
  <si>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</si>
  <si>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</si>
  <si>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</si>
  <si>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</si>
  <si>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</si>
  <si>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</si>
  <si>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</si>
  <si>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</si>
  <si>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</si>
  <si>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</si>
  <si>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</si>
  <si>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</si>
  <si>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</si>
  <si>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</si>
  <si>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</si>
  <si>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</si>
  <si>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</si>
  <si>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</si>
  <si>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</si>
  <si>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</si>
  <si>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</si>
  <si>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</si>
  <si>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</si>
  <si>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</si>
  <si>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</si>
  <si>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</si>
  <si>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</si>
  <si>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</si>
  <si>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</si>
  <si>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</si>
  <si>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</si>
  <si>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</si>
  <si>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</si>
  <si>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</si>
  <si>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</si>
  <si>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</si>
  <si>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</si>
  <si>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</si>
  <si>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</si>
  <si>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</si>
  <si>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</si>
  <si>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</si>
  <si>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</si>
  <si>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</si>
  <si>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</si>
  <si>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</si>
  <si>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</si>
  <si>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</si>
  <si>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</si>
  <si>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</si>
  <si>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</si>
  <si>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</si>
  <si>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</si>
  <si>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</si>
  <si>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</si>
  <si>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</si>
  <si>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</si>
  <si>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</si>
  <si>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</si>
  <si>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</si>
  <si>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</si>
  <si>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</si>
  <si>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</si>
  <si>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</si>
  <si>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</si>
  <si>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</si>
  <si>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</si>
  <si>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</si>
  <si>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</si>
  <si>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</si>
  <si>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</si>
  <si>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</si>
  <si>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</si>
  <si>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</si>
  <si>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</si>
  <si>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</si>
  <si>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</si>
  <si>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</si>
  <si>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</si>
  <si>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</si>
  <si>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</si>
  <si>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</si>
  <si>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</si>
  <si>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</si>
  <si>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</si>
  <si>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</si>
  <si>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</si>
  <si>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</si>
  <si>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</si>
  <si>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</si>
  <si>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</si>
  <si>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</si>
  <si>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</si>
  <si>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</si>
  <si>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</si>
  <si>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</si>
  <si>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</si>
  <si>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</si>
  <si>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</si>
  <si>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</si>
  <si>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</si>
  <si>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</si>
  <si>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</si>
  <si>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</si>
  <si>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</si>
  <si>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</si>
  <si>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</si>
  <si>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</si>
  <si>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</si>
  <si>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</si>
  <si>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</si>
  <si>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</si>
  <si>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</si>
  <si>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</si>
  <si>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</si>
  <si>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</si>
  <si>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</si>
  <si>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</si>
  <si>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</si>
  <si>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</si>
  <si>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</si>
  <si>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</si>
  <si>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</si>
  <si>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</si>
  <si>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</si>
  <si>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</si>
  <si>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</si>
  <si>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</si>
  <si>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</si>
  <si>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</si>
  <si>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</si>
  <si>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</si>
  <si>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</si>
  <si>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</si>
  <si>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</si>
  <si>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</si>
  <si>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</si>
  <si>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</si>
  <si>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</si>
  <si>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</si>
  <si>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</si>
  <si>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</si>
  <si>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</si>
  <si>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</si>
  <si>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</si>
  <si>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</si>
  <si>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</si>
  <si>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</si>
  <si>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</si>
  <si>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</si>
  <si>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</si>
  <si>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</si>
  <si>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</si>
  <si>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</si>
  <si>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</si>
  <si>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</si>
  <si>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</si>
  <si>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</si>
  <si>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</si>
  <si>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</si>
  <si>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</si>
  <si>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</si>
  <si>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</si>
  <si>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</si>
  <si>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</si>
  <si>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</si>
  <si>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</si>
  <si>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</si>
  <si>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</si>
  <si>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</si>
  <si>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</si>
  <si>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</si>
  <si>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</si>
  <si>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</si>
  <si>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</si>
  <si>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</si>
  <si>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</si>
  <si>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</si>
  <si>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</si>
  <si>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</si>
  <si>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</si>
  <si>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</si>
  <si>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</si>
  <si>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</si>
  <si>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</si>
  <si>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</si>
  <si>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</si>
  <si>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</si>
  <si>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</si>
  <si>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</si>
  <si>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</si>
  <si>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</si>
  <si>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</si>
  <si>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</si>
  <si>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</si>
  <si>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</si>
  <si>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</si>
  <si>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</si>
  <si>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</si>
  <si>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</si>
  <si>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</si>
  <si>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</si>
  <si>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</si>
  <si>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</si>
  <si>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</si>
  <si>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</si>
  <si>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</si>
  <si>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</si>
  <si>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</si>
  <si>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</si>
  <si>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</si>
  <si>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</si>
  <si>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</si>
  <si>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</si>
  <si>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</si>
  <si>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</si>
  <si>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</si>
  <si>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</si>
  <si>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</si>
  <si>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</si>
  <si>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</si>
  <si>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</si>
  <si>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</si>
  <si>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</si>
  <si>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</si>
  <si>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</si>
  <si>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</si>
  <si>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</si>
  <si>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</si>
  <si>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</si>
  <si>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</si>
  <si>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</si>
  <si>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</si>
  <si>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</si>
  <si>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</si>
  <si>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</si>
  <si>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</si>
  <si>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</si>
  <si>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</si>
  <si>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</si>
  <si>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</si>
  <si>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</si>
  <si>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</si>
  <si>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</si>
  <si>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</si>
  <si>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</si>
  <si>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</si>
  <si>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</si>
  <si>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</si>
  <si>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</si>
  <si>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</si>
  <si>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</si>
  <si>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</si>
  <si>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</si>
  <si>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</si>
  <si>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</si>
  <si>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</si>
  <si>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</si>
  <si>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</si>
  <si>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</si>
  <si>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</si>
  <si>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</si>
  <si>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</si>
  <si>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</si>
  <si>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</si>
  <si>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</si>
  <si>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</si>
  <si>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</si>
  <si>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</si>
  <si>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</si>
  <si>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</si>
  <si>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</si>
  <si>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</si>
  <si>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</si>
  <si>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</si>
  <si>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</si>
  <si>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</si>
  <si>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</si>
  <si>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</si>
  <si>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</si>
  <si>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</si>
  <si>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</si>
  <si>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</si>
  <si>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</si>
  <si>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</si>
  <si>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</si>
  <si>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</si>
  <si>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</si>
  <si>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</si>
  <si>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</si>
  <si>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</si>
  <si>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</si>
  <si>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</si>
  <si>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</si>
  <si>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</si>
  <si>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</si>
  <si>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</si>
  <si>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</si>
  <si>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</si>
  <si>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</si>
  <si>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</si>
  <si>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</si>
  <si>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</si>
  <si>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</si>
  <si>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</si>
  <si>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</si>
  <si>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</si>
  <si>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</si>
  <si>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</si>
  <si>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</si>
  <si>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</si>
  <si>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</si>
  <si>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</si>
  <si>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</si>
  <si>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</si>
  <si>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</si>
  <si>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</si>
  <si>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</si>
  <si>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</si>
  <si>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</si>
  <si>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</si>
  <si>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</si>
  <si>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</si>
  <si>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</si>
  <si>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</si>
  <si>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</si>
  <si>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</si>
  <si>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</si>
  <si>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</si>
  <si>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</si>
  <si>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</si>
  <si>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</si>
  <si>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</si>
  <si>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</si>
  <si>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</si>
  <si>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</si>
  <si>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</si>
  <si>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</si>
  <si>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</si>
  <si>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</si>
  <si>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</si>
  <si>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</si>
  <si>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</si>
  <si>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</si>
  <si>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</si>
  <si>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</si>
  <si>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</si>
  <si>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</si>
  <si>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</si>
  <si>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</si>
  <si>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</si>
  <si>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</si>
  <si>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</si>
  <si>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</si>
  <si>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</si>
  <si>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</si>
  <si>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</si>
  <si>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</si>
  <si>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</si>
  <si>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</si>
  <si>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</si>
  <si>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</si>
  <si>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</si>
  <si>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</si>
  <si>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</si>
  <si>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</si>
  <si>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</si>
  <si>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</si>
  <si>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</si>
  <si>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</si>
  <si>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</si>
  <si>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</si>
  <si>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</si>
  <si>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</si>
  <si>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</si>
  <si>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</si>
  <si>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</si>
  <si>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</si>
  <si>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</si>
  <si>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</si>
  <si>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</si>
  <si>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</si>
  <si>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</si>
  <si>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</si>
  <si>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</si>
  <si>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</si>
  <si>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</si>
  <si>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</si>
  <si>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</si>
  <si>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</si>
  <si>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</si>
  <si>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</si>
  <si>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</si>
  <si>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</si>
  <si>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</si>
  <si>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</si>
  <si>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</si>
  <si>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</si>
  <si>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</si>
  <si>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</si>
  <si>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</si>
  <si>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</si>
  <si>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</si>
  <si>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</si>
  <si>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</si>
  <si>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</si>
  <si>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</si>
  <si>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</si>
  <si>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</si>
  <si>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</si>
  <si>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</si>
  <si>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</si>
  <si>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</si>
  <si>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</si>
  <si>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</si>
  <si>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</si>
  <si>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</si>
  <si>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</si>
  <si>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</si>
  <si>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</si>
  <si>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</si>
  <si>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</si>
  <si>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</si>
  <si>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</si>
  <si>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</si>
  <si>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</si>
  <si>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</si>
  <si>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</si>
  <si>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</si>
  <si>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</si>
  <si>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</si>
  <si>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</si>
  <si>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</si>
  <si>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</si>
  <si>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</si>
  <si>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</si>
  <si>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</si>
  <si>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</si>
  <si>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</si>
  <si>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</si>
  <si>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</si>
  <si>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</si>
  <si>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</si>
  <si>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</si>
  <si>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</si>
  <si>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</si>
  <si>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</si>
  <si>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</si>
  <si>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</si>
  <si>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</si>
  <si>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</si>
  <si>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</si>
  <si>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</si>
  <si>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</si>
  <si>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</si>
  <si>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</si>
  <si>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</si>
  <si>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</si>
  <si>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</si>
  <si>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</si>
  <si>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</si>
  <si>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</si>
  <si>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</si>
  <si>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</si>
  <si>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</si>
  <si>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</si>
  <si>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</si>
  <si>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</si>
  <si>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</si>
  <si>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</si>
  <si>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</si>
  <si>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</si>
  <si>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</si>
  <si>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</si>
  <si>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</si>
  <si>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</si>
  <si>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</si>
  <si>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</si>
  <si>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</si>
  <si>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</si>
  <si>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</si>
  <si>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</si>
  <si>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</si>
  <si>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</si>
  <si>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</si>
  <si>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</si>
  <si>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</si>
  <si>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</si>
  <si>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</si>
  <si>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</si>
  <si>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</si>
  <si>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</si>
  <si>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</si>
  <si>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</si>
  <si>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</si>
  <si>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</si>
  <si>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</si>
  <si>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</si>
  <si>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</si>
  <si>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</si>
  <si>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</si>
  <si>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</si>
  <si>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</si>
  <si>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</si>
  <si>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</si>
  <si>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</si>
  <si>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</si>
  <si>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</si>
  <si>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</si>
  <si>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</si>
  <si>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</si>
  <si>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</si>
  <si>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</si>
  <si>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</si>
  <si>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</si>
  <si>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</si>
  <si>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</si>
  <si>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</si>
  <si>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</si>
  <si>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</si>
  <si>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</si>
  <si>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</si>
  <si>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</si>
  <si>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</si>
  <si>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</si>
  <si>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</si>
  <si>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</si>
  <si>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</si>
  <si>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</si>
  <si>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</si>
  <si>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</si>
  <si>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</si>
  <si>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</si>
  <si>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</si>
  <si>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</si>
  <si>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</si>
  <si>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</si>
  <si>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</si>
  <si>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</si>
  <si>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</si>
  <si>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</si>
  <si>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</si>
  <si>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</si>
  <si>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</si>
  <si>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</si>
  <si>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</si>
  <si>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</si>
  <si>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</si>
  <si>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</si>
  <si>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</si>
  <si>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</si>
  <si>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</si>
  <si>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</si>
  <si>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</si>
  <si>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</si>
  <si>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</si>
  <si>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</si>
  <si>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</si>
  <si>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</si>
  <si>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</si>
  <si>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</si>
  <si>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</si>
  <si>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</si>
  <si>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</si>
  <si>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</si>
  <si>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</si>
  <si>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</si>
  <si>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</si>
  <si>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</si>
  <si>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</si>
  <si>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</si>
  <si>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</si>
  <si>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</si>
  <si>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</si>
  <si>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</si>
  <si>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</si>
  <si>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</si>
  <si>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</si>
  <si>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</si>
  <si>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</si>
  <si>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</si>
  <si>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</si>
  <si>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</si>
  <si>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</si>
  <si>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</si>
  <si>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</si>
  <si>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</si>
  <si>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</si>
  <si>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</si>
  <si>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</si>
  <si>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</si>
  <si>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</si>
  <si>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</si>
  <si>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</si>
  <si>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</si>
  <si>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</si>
  <si>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</si>
  <si>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</si>
  <si>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</si>
  <si>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</si>
  <si>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</si>
  <si>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</si>
  <si>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</si>
  <si>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</si>
  <si>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</si>
  <si>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</si>
  <si>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</si>
  <si>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</si>
  <si>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</si>
  <si>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</si>
  <si>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</si>
  <si>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</si>
  <si>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</si>
  <si>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</si>
  <si>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</si>
  <si>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</si>
  <si>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</si>
  <si>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</si>
  <si>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</si>
  <si>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</si>
  <si>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</si>
  <si>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</si>
  <si>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</si>
  <si>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</si>
  <si>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</si>
  <si>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</si>
  <si>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</si>
  <si>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</si>
  <si>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</si>
  <si>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</si>
  <si>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</si>
  <si>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</si>
  <si>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</si>
  <si>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</si>
  <si>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</si>
  <si>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</si>
  <si>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</si>
  <si>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</si>
  <si>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</si>
  <si>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</si>
  <si>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</si>
  <si>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</si>
  <si>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</si>
  <si>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</si>
  <si>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</si>
  <si>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</si>
  <si>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</si>
  <si>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</si>
  <si>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</si>
  <si>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</si>
  <si>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</si>
  <si>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</si>
  <si>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</si>
  <si>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</si>
  <si>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</si>
  <si>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</si>
  <si>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</si>
  <si>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</si>
  <si>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</si>
  <si>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</si>
  <si>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</si>
  <si>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</si>
  <si>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</si>
  <si>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</si>
  <si>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</si>
  <si>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</si>
  <si>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</si>
  <si>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</si>
  <si>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</si>
  <si>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</si>
  <si>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</si>
  <si>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</si>
  <si>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</si>
  <si>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</si>
  <si>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</si>
  <si>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</si>
  <si>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</si>
  <si>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</si>
  <si>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</si>
  <si>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</si>
  <si>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</si>
  <si>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</si>
  <si>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</si>
  <si>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</si>
  <si>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</si>
  <si>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</si>
  <si>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</si>
  <si>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</si>
  <si>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</si>
  <si>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</si>
  <si>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</si>
  <si>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</si>
  <si>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</si>
  <si>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</si>
  <si>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</si>
  <si>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</si>
  <si>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</si>
  <si>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</si>
  <si>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</si>
  <si>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</si>
  <si>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</si>
  <si>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</si>
  <si>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</si>
  <si>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</si>
  <si>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</si>
  <si>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</si>
  <si>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</si>
  <si>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</si>
  <si>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</si>
  <si>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</si>
  <si>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</si>
  <si>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</si>
  <si>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</si>
  <si>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</si>
  <si>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</si>
  <si>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</si>
  <si>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</si>
  <si>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</si>
  <si>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</si>
  <si>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</si>
  <si>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</si>
  <si>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</si>
  <si>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</si>
  <si>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</si>
  <si>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</si>
  <si>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</si>
  <si>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</si>
  <si>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</si>
  <si>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</si>
  <si>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</si>
  <si>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</si>
  <si>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</si>
  <si>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</si>
  <si>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</si>
  <si>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</si>
  <si>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</si>
  <si>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</si>
  <si>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</si>
  <si>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</si>
  <si>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</si>
  <si>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</si>
  <si>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</si>
  <si>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</si>
  <si>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</si>
  <si>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</si>
  <si>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</si>
  <si>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</si>
  <si>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</si>
  <si>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</si>
  <si>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</si>
  <si>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</si>
  <si>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</si>
  <si>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</si>
  <si>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</si>
  <si>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</si>
  <si>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</si>
  <si>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</si>
  <si>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</si>
  <si>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</si>
  <si>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</si>
  <si>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</si>
  <si>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</si>
  <si>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</si>
  <si>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</si>
  <si>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</si>
  <si>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</si>
  <si>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</si>
  <si>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</si>
  <si>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</si>
  <si>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</si>
  <si>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</si>
  <si>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</si>
  <si>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</si>
  <si>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</si>
  <si>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</si>
  <si>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</si>
  <si>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</si>
  <si>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</si>
  <si>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</si>
  <si>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</si>
  <si>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</si>
  <si>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</si>
  <si>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</si>
  <si>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</si>
  <si>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</si>
  <si>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</si>
  <si>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</si>
  <si>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</si>
  <si>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</si>
  <si>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</si>
  <si>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</si>
  <si>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</si>
  <si>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</si>
  <si>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</si>
  <si>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</si>
  <si>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</si>
  <si>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</si>
  <si>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</si>
  <si>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</si>
  <si>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</si>
  <si>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</si>
  <si>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</si>
  <si>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</si>
  <si>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</si>
  <si>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</si>
  <si>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</si>
  <si>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</si>
  <si>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</si>
  <si>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</si>
  <si>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</si>
  <si>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</si>
  <si>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</si>
  <si>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</si>
  <si>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</si>
  <si>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</si>
  <si>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</si>
  <si>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</si>
  <si>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</si>
  <si>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</si>
  <si>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</si>
  <si>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</si>
  <si>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</si>
  <si>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</si>
  <si>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</si>
  <si>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</si>
  <si>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</si>
  <si>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</si>
  <si>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</si>
  <si>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</si>
  <si>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</si>
  <si>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</si>
  <si>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</si>
  <si>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</si>
  <si>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</si>
  <si>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</si>
  <si>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</si>
  <si>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</si>
  <si>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</si>
  <si>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</si>
  <si>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</si>
  <si>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</si>
  <si>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</si>
  <si>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</si>
  <si>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</si>
  <si>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</si>
  <si>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</si>
  <si>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</si>
  <si>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</si>
  <si>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</si>
  <si>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</si>
  <si>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</si>
  <si>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</si>
  <si>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</si>
  <si>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</si>
  <si>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</si>
  <si>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</si>
  <si>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</si>
  <si>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</si>
  <si>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</si>
  <si>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</si>
  <si>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</si>
  <si>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</si>
  <si>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</si>
  <si>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</si>
  <si>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</si>
  <si>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</si>
  <si>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</si>
  <si>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</si>
  <si>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</si>
  <si>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</si>
  <si>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</si>
  <si>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</si>
  <si>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</si>
  <si>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</si>
  <si>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</si>
  <si>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</si>
  <si>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</si>
  <si>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</si>
  <si>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</si>
  <si>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</si>
  <si>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</si>
  <si>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</si>
  <si>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</si>
  <si>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</si>
  <si>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</si>
  <si>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</si>
  <si>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</si>
  <si>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</si>
  <si>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</si>
  <si>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</si>
  <si>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</si>
  <si>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</si>
  <si>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</si>
  <si>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</si>
  <si>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</si>
  <si>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</si>
  <si>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</si>
  <si>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</si>
  <si>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</si>
  <si>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</si>
  <si>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</si>
  <si>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</si>
  <si>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</si>
  <si>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</si>
  <si>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</si>
  <si>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</si>
  <si>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</si>
  <si>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</si>
  <si>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</si>
  <si>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</si>
  <si>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</si>
  <si>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</si>
  <si>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</si>
  <si>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</si>
  <si>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</si>
  <si>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</si>
  <si>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</si>
  <si>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</si>
  <si>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</si>
  <si>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</si>
  <si>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</si>
  <si>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</si>
  <si>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</si>
  <si>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</si>
  <si>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</si>
  <si>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</si>
  <si>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</si>
  <si>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</si>
  <si>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</si>
  <si>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</si>
  <si>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</si>
  <si>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</si>
  <si>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</si>
  <si>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</si>
  <si>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</si>
  <si>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</si>
  <si>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</si>
  <si>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</si>
  <si>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</si>
  <si>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</si>
  <si>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</si>
  <si>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</si>
  <si>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</si>
  <si>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</si>
  <si>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</si>
  <si>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</si>
  <si>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</si>
  <si>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</si>
  <si>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</si>
  <si>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</si>
  <si>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</si>
  <si>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</si>
  <si>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</si>
  <si>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</si>
  <si>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</si>
  <si>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</si>
  <si>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</si>
  <si>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</si>
  <si>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</si>
  <si>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</si>
  <si>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</si>
  <si>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</si>
  <si>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</si>
  <si>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</si>
  <si>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</si>
  <si>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</si>
  <si>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</si>
  <si>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</si>
  <si>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</si>
  <si>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</si>
  <si>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</si>
  <si>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</si>
  <si>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</si>
  <si>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</si>
  <si>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</si>
  <si>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</si>
  <si>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</si>
  <si>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</si>
  <si>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</si>
  <si>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</si>
  <si>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</si>
  <si>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</si>
  <si>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</si>
  <si>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</si>
  <si>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</si>
  <si>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</si>
  <si>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</si>
  <si>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</si>
  <si>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</si>
  <si>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</si>
  <si>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</si>
  <si>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</si>
  <si>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</si>
  <si>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</si>
  <si>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</si>
  <si>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</si>
  <si>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</si>
  <si>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</si>
  <si>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</si>
  <si>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</si>
  <si>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</si>
  <si>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</si>
  <si>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</si>
  <si>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</si>
  <si>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</si>
  <si>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</si>
  <si>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</si>
  <si>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</si>
  <si>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</si>
  <si>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</si>
  <si>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</si>
  <si>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</si>
  <si>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</si>
  <si>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</si>
  <si>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</si>
  <si>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</si>
  <si>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</si>
  <si>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</si>
  <si>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</si>
  <si>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</si>
  <si>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</si>
  <si>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</si>
  <si>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</si>
  <si>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</si>
  <si>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</si>
  <si>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</si>
  <si>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</si>
  <si>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</si>
  <si>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</si>
  <si>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</si>
  <si>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</si>
  <si>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</si>
  <si>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</si>
  <si>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</si>
  <si>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</si>
  <si>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</si>
  <si>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</si>
  <si>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</si>
  <si>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</si>
  <si>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</si>
  <si>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</si>
  <si>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</si>
  <si>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</si>
  <si>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</si>
  <si>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</si>
  <si>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</si>
  <si>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</si>
  <si>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</si>
  <si>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</si>
  <si>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</si>
  <si>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</si>
  <si>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</si>
  <si>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</si>
  <si>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</si>
  <si>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</si>
  <si>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</si>
  <si>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</si>
  <si>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</si>
  <si>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</si>
  <si>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</si>
  <si>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</si>
  <si>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</si>
  <si>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</si>
  <si>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</si>
  <si>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</si>
  <si>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</si>
  <si>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</si>
  <si>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</si>
  <si>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</si>
  <si>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</si>
  <si>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</si>
  <si>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</si>
  <si>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</si>
  <si>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</si>
  <si>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</si>
  <si>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</si>
  <si>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</si>
  <si>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</si>
  <si>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</si>
  <si>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</si>
  <si>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</si>
  <si>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</si>
  <si>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</si>
  <si>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</si>
  <si>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</si>
  <si>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</si>
  <si>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</si>
  <si>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</si>
  <si>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</si>
  <si>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</si>
  <si>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</si>
  <si>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</si>
  <si>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</si>
  <si>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</si>
  <si>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</si>
  <si>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</si>
  <si>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</si>
  <si>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</si>
  <si>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</si>
  <si>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</si>
  <si>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</si>
  <si>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</si>
  <si>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</si>
  <si>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</si>
  <si>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</si>
  <si>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</si>
  <si>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</si>
  <si>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</si>
  <si>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</si>
  <si>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</si>
  <si>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</si>
  <si>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</si>
  <si>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</si>
  <si>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</si>
  <si>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</si>
  <si>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</si>
  <si>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</si>
  <si>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</si>
  <si>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</si>
  <si>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</si>
  <si>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</si>
  <si>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</si>
  <si>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</si>
  <si>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</si>
  <si>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</si>
  <si>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</si>
  <si>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</si>
  <si>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</si>
  <si>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</si>
  <si>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</si>
  <si>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</si>
  <si>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</si>
  <si>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</si>
  <si>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</si>
  <si>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</si>
  <si>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</si>
  <si>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</si>
  <si>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</si>
  <si>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</si>
  <si>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</si>
  <si>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</si>
  <si>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</si>
  <si>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</si>
  <si>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</si>
  <si>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</si>
  <si>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</si>
  <si>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</si>
  <si>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</si>
  <si>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</si>
  <si>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</si>
  <si>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</si>
  <si>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</si>
  <si>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</si>
  <si>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</si>
  <si>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</si>
  <si>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</si>
  <si>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</si>
  <si>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</si>
  <si>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</si>
  <si>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</si>
  <si>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</si>
  <si>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</si>
  <si>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</si>
  <si>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</si>
  <si>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</si>
  <si>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</si>
  <si>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</si>
  <si>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</si>
  <si>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</si>
  <si>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</si>
  <si>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</si>
  <si>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</si>
  <si>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</si>
  <si>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</si>
  <si>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</si>
  <si>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</si>
  <si>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</si>
  <si>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</si>
  <si>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</si>
  <si>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</si>
  <si>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</si>
  <si>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</si>
  <si>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</si>
  <si>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</si>
  <si>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</si>
  <si>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</si>
  <si>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</si>
  <si>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</si>
  <si>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</si>
  <si>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</si>
  <si>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</si>
  <si>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</si>
  <si>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</si>
  <si>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</si>
  <si>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</si>
  <si>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</si>
  <si>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</si>
  <si>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</si>
  <si>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</si>
  <si>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</si>
  <si>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</si>
  <si>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</si>
  <si>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</si>
  <si>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</si>
  <si>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</si>
  <si>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</si>
  <si>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</si>
  <si>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</si>
  <si>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</si>
  <si>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</si>
  <si>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</si>
  <si>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</si>
  <si>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</si>
  <si>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</si>
  <si>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</si>
  <si>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</si>
  <si>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</si>
  <si>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</si>
  <si>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</si>
  <si>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</si>
  <si>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</si>
  <si>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</si>
  <si>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</si>
  <si>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</si>
  <si>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</si>
  <si>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</si>
  <si>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</si>
  <si>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</si>
  <si>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</si>
  <si>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</si>
  <si>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</si>
  <si>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</si>
  <si>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</si>
  <si>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</si>
  <si>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</si>
  <si>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</si>
  <si>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</si>
  <si>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</si>
  <si>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</si>
  <si>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</si>
  <si>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</si>
  <si>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</si>
  <si>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</si>
  <si>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</si>
  <si>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</si>
  <si>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</si>
  <si>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</si>
  <si>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</si>
  <si>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</si>
  <si>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</si>
  <si>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</si>
  <si>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</si>
  <si>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</si>
  <si>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</si>
  <si>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</si>
  <si>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</si>
  <si>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</si>
  <si>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</si>
  <si>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</si>
  <si>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</si>
  <si>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</si>
  <si>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</si>
  <si>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</si>
  <si>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</si>
  <si>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</si>
  <si>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</si>
  <si>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</si>
  <si>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</si>
  <si>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</si>
  <si>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</si>
  <si>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</si>
  <si>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</si>
  <si>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</si>
  <si>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</si>
  <si>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</si>
  <si>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</si>
  <si>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</si>
  <si>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</si>
  <si>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</si>
  <si>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</si>
  <si>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</si>
  <si>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</si>
  <si>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</si>
  <si>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</si>
  <si>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</si>
  <si>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</si>
  <si>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</si>
  <si>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</si>
  <si>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</si>
  <si>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</si>
  <si>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</si>
  <si>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</si>
  <si>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</si>
  <si>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</si>
  <si>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</si>
  <si>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</si>
  <si>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</si>
  <si>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</si>
  <si>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</si>
  <si>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</si>
  <si>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</si>
  <si>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</si>
  <si>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</si>
  <si>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</si>
  <si>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</si>
  <si>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</si>
  <si>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</si>
  <si>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</si>
  <si>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</si>
  <si>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</si>
  <si>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</si>
  <si>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</si>
  <si>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</si>
  <si>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</si>
  <si>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</si>
  <si>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</si>
  <si>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</si>
  <si>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</si>
  <si>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</si>
  <si>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</si>
  <si>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</si>
  <si>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</si>
  <si>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</si>
  <si>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</si>
  <si>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</si>
  <si>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</si>
  <si>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</si>
  <si>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</si>
  <si>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</si>
  <si>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</si>
  <si>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</si>
  <si>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</si>
  <si>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</si>
  <si>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</si>
  <si>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</si>
  <si>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</si>
  <si>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</si>
  <si>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</si>
  <si>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</si>
  <si>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</si>
  <si>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</si>
  <si>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</si>
  <si>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</si>
  <si>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</si>
  <si>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</si>
  <si>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</si>
  <si>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</si>
  <si>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</si>
  <si>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</si>
  <si>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</si>
  <si>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</si>
  <si>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</si>
  <si>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</si>
  <si>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</si>
  <si>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</si>
  <si>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</si>
  <si>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</si>
  <si>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</si>
  <si>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</si>
  <si>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</si>
  <si>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</si>
  <si>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</si>
  <si>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</si>
  <si>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</si>
  <si>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</si>
  <si>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</si>
  <si>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</si>
  <si>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</si>
  <si>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</si>
  <si>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</si>
  <si>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</si>
  <si>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</si>
  <si>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</si>
  <si>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</si>
  <si>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</si>
  <si>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</si>
  <si>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</si>
  <si>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</si>
  <si>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</si>
  <si>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</si>
  <si>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</si>
  <si>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</si>
  <si>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</si>
  <si>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</si>
  <si>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</si>
  <si>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</si>
  <si>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</si>
  <si>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</si>
  <si>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</si>
  <si>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</si>
  <si>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</si>
  <si>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</si>
  <si>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</si>
  <si>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</si>
  <si>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</si>
  <si>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</si>
  <si>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</si>
  <si>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</si>
  <si>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</si>
  <si>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</si>
  <si>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</si>
  <si>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</si>
  <si>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</si>
  <si>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</si>
  <si>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</si>
  <si>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</si>
  <si>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</si>
  <si>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</si>
  <si>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</si>
  <si>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</si>
  <si>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</si>
  <si>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</si>
  <si>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</si>
  <si>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</si>
  <si>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</si>
  <si>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</si>
  <si>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</si>
  <si>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</si>
  <si>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</si>
  <si>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</si>
  <si>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</si>
  <si>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</si>
  <si>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</si>
  <si>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</si>
  <si>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</si>
  <si>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</si>
  <si>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</si>
  <si>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</si>
  <si>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</si>
  <si>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</si>
  <si>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</si>
  <si>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</si>
  <si>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</si>
  <si>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</si>
  <si>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</si>
  <si>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</si>
  <si>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</si>
  <si>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</si>
  <si>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</si>
  <si>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</si>
  <si>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</si>
  <si>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</si>
  <si>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</si>
  <si>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</si>
  <si>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</si>
  <si>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</si>
  <si>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</si>
  <si>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</si>
  <si>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</si>
  <si>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</si>
  <si>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</si>
  <si>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</si>
  <si>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</si>
  <si>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</si>
  <si>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</si>
  <si>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</si>
  <si>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</si>
  <si>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</si>
  <si>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</si>
  <si>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</si>
  <si>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</si>
  <si>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</si>
  <si>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</si>
  <si>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</si>
  <si>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</si>
  <si>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</si>
  <si>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</si>
  <si>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</si>
  <si>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</si>
  <si>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</si>
  <si>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</si>
  <si>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</si>
  <si>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</si>
  <si>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</si>
  <si>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</si>
  <si>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</si>
  <si>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</si>
  <si>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</si>
  <si>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</si>
  <si>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</si>
  <si>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</si>
  <si>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</si>
  <si>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</si>
  <si>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</si>
  <si>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</si>
  <si>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</si>
  <si>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</si>
  <si>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</si>
  <si>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</si>
  <si>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</si>
  <si>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</si>
  <si>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</si>
  <si>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</si>
  <si>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</si>
  <si>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</si>
  <si>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</si>
  <si>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</si>
  <si>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</si>
  <si>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</si>
  <si>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</si>
  <si>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</si>
  <si>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</si>
  <si>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</si>
  <si>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</si>
  <si>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</si>
  <si>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</si>
  <si>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</si>
  <si>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</si>
  <si>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</si>
  <si>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</si>
  <si>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</si>
  <si>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</si>
  <si>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</si>
  <si>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</si>
  <si>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</si>
  <si>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</si>
  <si>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</si>
  <si>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</si>
  <si>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</si>
  <si>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</si>
  <si>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</si>
  <si>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</si>
  <si>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</si>
  <si>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</si>
  <si>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</si>
  <si>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</si>
  <si>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</si>
  <si>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</si>
  <si>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</si>
  <si>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</si>
  <si>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</si>
  <si>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</si>
  <si>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</si>
  <si>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</si>
  <si>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</si>
  <si>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</si>
  <si>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</si>
  <si>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</si>
  <si>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</si>
  <si>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</si>
  <si>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</si>
  <si>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</si>
  <si>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</si>
  <si>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</si>
  <si>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</si>
  <si>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</si>
  <si>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</si>
  <si>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</si>
  <si>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</si>
  <si>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</si>
  <si>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</si>
  <si>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</si>
  <si>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</si>
  <si>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</si>
  <si>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</si>
  <si>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</si>
  <si>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</si>
  <si>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</si>
  <si>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</si>
  <si>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</si>
  <si>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</si>
  <si>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</si>
  <si>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</si>
  <si>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</si>
  <si>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</si>
  <si>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</si>
  <si>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</si>
  <si>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</si>
  <si>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</si>
  <si>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</si>
  <si>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</si>
  <si>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</si>
  <si>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</si>
  <si>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</si>
  <si>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</si>
  <si>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</si>
  <si>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</si>
  <si>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</si>
  <si>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</si>
  <si>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</si>
  <si>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</si>
  <si>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</si>
  <si>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</si>
  <si>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</si>
  <si>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</si>
  <si>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</si>
  <si>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</si>
  <si>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</si>
  <si>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</si>
  <si>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</si>
  <si>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</si>
  <si>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</si>
  <si>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</si>
  <si>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</si>
  <si>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</si>
  <si>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</si>
  <si>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</si>
  <si>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</si>
  <si>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</si>
  <si>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</si>
  <si>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</si>
  <si>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</si>
  <si>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</si>
  <si>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</si>
  <si>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</si>
  <si>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</si>
  <si>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</si>
  <si>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</si>
  <si>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</si>
  <si>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</si>
  <si>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</si>
  <si>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</si>
  <si>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</si>
  <si>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</si>
  <si>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</si>
  <si>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</si>
  <si>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</si>
  <si>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</si>
  <si>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</si>
  <si>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</si>
  <si>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</si>
  <si>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</si>
  <si>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</si>
  <si>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</si>
  <si>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</si>
  <si>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</si>
  <si>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</si>
  <si>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</si>
  <si>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</si>
  <si>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</si>
  <si>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</si>
  <si>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</si>
  <si>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</si>
  <si>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</si>
  <si>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</si>
  <si>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</si>
  <si>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</si>
  <si>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</si>
  <si>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</si>
  <si>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</si>
  <si>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</si>
  <si>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</si>
  <si>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</si>
  <si>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</si>
  <si>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</si>
  <si>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</si>
  <si>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</si>
  <si>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</si>
  <si>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</si>
  <si>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</si>
  <si>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</si>
  <si>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</si>
  <si>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</si>
  <si>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</si>
  <si>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</si>
  <si>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</si>
  <si>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</si>
  <si>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</si>
  <si>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</si>
  <si>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</si>
  <si>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</si>
  <si>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</si>
  <si>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</si>
  <si>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</si>
  <si>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</si>
  <si>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</si>
  <si>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</si>
  <si>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</si>
  <si>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</si>
  <si>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</si>
  <si>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</si>
  <si>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</si>
  <si>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</si>
  <si>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</si>
  <si>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</si>
  <si>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</si>
  <si>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</si>
  <si>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</si>
  <si>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</si>
  <si>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</si>
  <si>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</si>
  <si>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</si>
  <si>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</si>
  <si>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</si>
  <si>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</si>
  <si>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</si>
  <si>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</si>
  <si>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</si>
  <si>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</si>
  <si>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</si>
  <si>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</si>
  <si>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</si>
  <si>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</si>
  <si>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</si>
  <si>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</si>
  <si>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</si>
  <si>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</si>
  <si>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</si>
  <si>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</si>
  <si>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</si>
  <si>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</si>
  <si>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</si>
  <si>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</si>
  <si>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</si>
  <si>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</si>
  <si>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</si>
  <si>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</si>
  <si>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</si>
  <si>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</si>
  <si>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</si>
  <si>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</si>
  <si>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</si>
  <si>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</si>
  <si>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</si>
  <si>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</si>
  <si>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</si>
  <si>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</si>
  <si>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</si>
  <si>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</si>
  <si>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</si>
  <si>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</si>
  <si>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</si>
  <si>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</si>
  <si>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</si>
  <si>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</si>
  <si>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</si>
  <si>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</si>
  <si>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</si>
  <si>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</si>
  <si>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</si>
  <si>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</si>
  <si>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</si>
  <si>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</si>
  <si>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</si>
  <si>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</si>
  <si>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</si>
  <si>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</si>
  <si>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</si>
  <si>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</si>
  <si>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</si>
  <si>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</si>
  <si>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</si>
  <si>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</si>
  <si>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</si>
  <si>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</si>
  <si>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</si>
  <si>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</si>
  <si>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</si>
  <si>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</si>
  <si>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</si>
  <si>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</si>
  <si>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</si>
  <si>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</si>
  <si>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</si>
  <si>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</si>
  <si>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</si>
  <si>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</si>
  <si>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</si>
  <si>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</si>
  <si>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</si>
  <si>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</si>
  <si>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</si>
  <si>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</si>
  <si>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</si>
  <si>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</si>
  <si>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</si>
  <si>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</si>
  <si>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</si>
  <si>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</si>
  <si>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</si>
  <si>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</si>
  <si>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</si>
  <si>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</si>
  <si>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</si>
  <si>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</si>
  <si>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</si>
  <si>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</si>
  <si>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</si>
  <si>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</si>
  <si>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</si>
  <si>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</si>
  <si>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</si>
  <si>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</si>
  <si>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</si>
  <si>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</si>
  <si>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</si>
  <si>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</si>
  <si>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</si>
  <si>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</si>
  <si>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</si>
  <si>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</si>
  <si>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</si>
  <si>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</si>
  <si>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</si>
  <si>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</si>
  <si>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</si>
  <si>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</si>
  <si>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</si>
  <si>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</si>
  <si>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</si>
  <si>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</si>
  <si>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</si>
  <si>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</si>
  <si>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</si>
  <si>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</si>
  <si>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</si>
  <si>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</si>
  <si>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</si>
  <si>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</si>
  <si>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</si>
  <si>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</si>
  <si>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</si>
  <si>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</si>
  <si>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</si>
  <si>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</si>
  <si>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</si>
  <si>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</si>
  <si>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</si>
  <si>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</si>
  <si>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</si>
  <si>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</si>
  <si>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</si>
  <si>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</si>
  <si>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</si>
  <si>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</si>
  <si>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</si>
  <si>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</si>
  <si>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</si>
  <si>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</si>
  <si>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</si>
  <si>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</si>
  <si>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</si>
  <si>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</si>
  <si>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</si>
  <si>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</si>
  <si>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</si>
  <si>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</si>
  <si>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</si>
  <si>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</si>
  <si>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</si>
  <si>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</si>
  <si>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</si>
  <si>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</si>
  <si>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</si>
  <si>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</si>
  <si>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</si>
  <si>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</si>
  <si>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</si>
  <si>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</si>
  <si>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</si>
  <si>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</si>
  <si>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</si>
  <si>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</si>
  <si>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</si>
  <si>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</si>
  <si>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</si>
  <si>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</si>
  <si>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</si>
  <si>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</si>
  <si>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</si>
  <si>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</si>
  <si>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</si>
  <si>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</si>
  <si>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</si>
  <si>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</si>
  <si>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</si>
  <si>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</si>
  <si>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</si>
  <si>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</si>
  <si>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</si>
  <si>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</si>
  <si>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</si>
  <si>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</si>
  <si>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</si>
  <si>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</si>
  <si>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</si>
  <si>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</si>
  <si>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</si>
  <si>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</si>
  <si>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</si>
  <si>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</si>
  <si>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</si>
  <si>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</si>
  <si>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</si>
  <si>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</si>
  <si>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</si>
  <si>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</si>
  <si>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</si>
  <si>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</si>
  <si>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</si>
  <si>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</si>
  <si>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</si>
  <si>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</si>
  <si>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</si>
  <si>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</si>
  <si>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</si>
  <si>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</si>
  <si>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</si>
  <si>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</si>
  <si>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</si>
  <si>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</si>
  <si>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</si>
  <si>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</si>
  <si>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</si>
  <si>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</si>
  <si>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</si>
  <si>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</si>
  <si>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</si>
  <si>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</si>
  <si>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</si>
  <si>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</si>
  <si>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</si>
  <si>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</si>
  <si>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</si>
  <si>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</si>
  <si>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</si>
  <si>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</si>
  <si>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</si>
  <si>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</si>
  <si>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</si>
  <si>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</si>
  <si>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</si>
  <si>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</si>
  <si>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</si>
  <si>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</si>
  <si>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</si>
  <si>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</si>
  <si>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</si>
  <si>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</si>
  <si>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</si>
  <si>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</si>
  <si>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</si>
  <si>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</si>
  <si>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</si>
  <si>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</si>
  <si>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</si>
  <si>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</si>
  <si>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</si>
  <si>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</si>
  <si>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</si>
  <si>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</si>
  <si>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</si>
  <si>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</si>
  <si>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</si>
  <si>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</si>
  <si>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</si>
  <si>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</si>
  <si>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</si>
  <si>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</si>
  <si>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</si>
  <si>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</si>
  <si>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</si>
  <si>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</si>
  <si>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</si>
  <si>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</si>
  <si>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</si>
  <si>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</si>
  <si>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</si>
  <si>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</si>
  <si>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</si>
  <si>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</si>
  <si>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</si>
  <si>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</si>
  <si>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</si>
  <si>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</si>
  <si>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</si>
  <si>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</si>
  <si>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</si>
  <si>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</si>
  <si>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</si>
  <si>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</si>
  <si>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</si>
  <si>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</si>
  <si>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</si>
  <si>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</si>
  <si>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</si>
  <si>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</si>
  <si>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</si>
  <si>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</si>
  <si>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</si>
  <si>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</si>
  <si>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</si>
  <si>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</si>
  <si>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</si>
  <si>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</si>
  <si>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</si>
  <si>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</si>
  <si>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</si>
  <si>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</si>
  <si>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</si>
  <si>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</si>
  <si>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</si>
  <si>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</si>
  <si>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</si>
  <si>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</si>
  <si>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</si>
  <si>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</si>
  <si>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</si>
  <si>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</si>
  <si>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</si>
  <si>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</si>
  <si>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</si>
  <si>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</si>
  <si>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</si>
  <si>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</si>
  <si>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</si>
  <si>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</si>
  <si>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</si>
  <si>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</si>
  <si>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</si>
  <si>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</si>
  <si>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</si>
  <si>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</si>
  <si>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</si>
  <si>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</si>
  <si>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</si>
  <si>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</si>
  <si>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</si>
  <si>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</si>
  <si>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</si>
  <si>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</si>
  <si>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</si>
  <si>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</si>
  <si>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</si>
  <si>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</si>
  <si>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</si>
  <si>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</si>
  <si>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</si>
  <si>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</si>
  <si>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</si>
  <si>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</si>
  <si>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</si>
  <si>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</si>
  <si>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</si>
  <si>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</si>
  <si>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</si>
  <si>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</si>
  <si>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</si>
  <si>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</si>
  <si>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</si>
  <si>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</si>
  <si>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</si>
  <si>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</si>
  <si>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</si>
  <si>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</si>
  <si>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</si>
  <si>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</si>
  <si>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</si>
  <si>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</si>
  <si>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</si>
  <si>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</si>
  <si>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</si>
  <si>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</si>
  <si>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</si>
  <si>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</si>
  <si>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</si>
  <si>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</si>
  <si>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</si>
  <si>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</si>
  <si>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</si>
  <si>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</si>
  <si>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</si>
  <si>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</si>
  <si>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</si>
  <si>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</si>
  <si>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</si>
  <si>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</si>
  <si>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</si>
  <si>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</si>
  <si>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</si>
  <si>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</si>
  <si>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</si>
  <si>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</si>
  <si>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</si>
  <si>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</si>
  <si>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</si>
  <si>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</si>
  <si>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</si>
  <si>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</si>
  <si>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</si>
  <si>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</si>
  <si>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</si>
  <si>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</si>
  <si>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</si>
  <si>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</si>
  <si>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</si>
  <si>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</si>
  <si>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</si>
  <si>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</si>
  <si>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</si>
  <si>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</si>
  <si>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</si>
  <si>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</si>
  <si>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</si>
  <si>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</si>
  <si>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</si>
  <si>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</si>
  <si>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</si>
  <si>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</si>
  <si>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</si>
  <si>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</si>
  <si>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</si>
  <si>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</si>
  <si>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</si>
  <si>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</si>
  <si>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</si>
  <si>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</si>
  <si>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</si>
  <si>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</si>
  <si>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</si>
  <si>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</si>
  <si>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</si>
  <si>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</si>
  <si>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</si>
  <si>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</si>
  <si>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</si>
  <si>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</si>
  <si>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</si>
  <si>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</si>
  <si>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</si>
  <si>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</si>
  <si>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</si>
  <si>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</si>
  <si>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</si>
  <si>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</si>
  <si>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</si>
  <si>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</si>
  <si>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</si>
  <si>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</si>
  <si>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</si>
  <si>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</si>
  <si>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</si>
  <si>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</si>
  <si>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</si>
  <si>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</si>
  <si>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</si>
  <si>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</si>
  <si>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</si>
  <si>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</si>
  <si>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</si>
  <si>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</si>
  <si>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</si>
  <si>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</si>
  <si>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</si>
  <si>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</si>
  <si>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</si>
  <si>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</si>
  <si>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</si>
  <si>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</si>
  <si>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</si>
  <si>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</si>
  <si>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</si>
  <si>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</si>
  <si>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</si>
  <si>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</si>
  <si>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</si>
  <si>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</si>
  <si>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</si>
  <si>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</si>
  <si>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</si>
  <si>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</si>
  <si>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</si>
  <si>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</si>
  <si>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</si>
  <si>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</si>
  <si>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</si>
  <si>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</si>
  <si>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</si>
  <si>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</si>
  <si>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</si>
  <si>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</si>
  <si>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</si>
  <si>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</si>
  <si>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</si>
  <si>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</si>
  <si>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</si>
  <si>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</si>
  <si>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</si>
  <si>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</si>
  <si>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</si>
  <si>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</si>
  <si>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</si>
  <si>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</si>
  <si>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</si>
  <si>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</si>
  <si>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</si>
  <si>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</si>
  <si>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</si>
  <si>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</si>
  <si>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</si>
  <si>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</si>
  <si>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</si>
  <si>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</si>
  <si>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</si>
  <si>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</si>
  <si>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</si>
  <si>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</si>
  <si>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</si>
  <si>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</si>
  <si>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</si>
  <si>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</si>
  <si>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</si>
  <si>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</si>
  <si>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</si>
  <si>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</si>
  <si>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</si>
  <si>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</si>
  <si>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</si>
  <si>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</si>
  <si>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</si>
  <si>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</si>
  <si>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</si>
  <si>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</si>
  <si>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</si>
  <si>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</si>
  <si>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</si>
  <si>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</si>
  <si>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</si>
  <si>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</si>
  <si>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</si>
  <si>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</si>
  <si>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</si>
  <si>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</si>
  <si>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</si>
  <si>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</si>
  <si>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</si>
  <si>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</si>
  <si>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</si>
  <si>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</si>
  <si>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</si>
  <si>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</si>
  <si>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</si>
  <si>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</si>
  <si>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</si>
  <si>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</si>
  <si>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</si>
  <si>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</si>
  <si>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</si>
  <si>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</si>
  <si>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</si>
  <si>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</si>
  <si>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</si>
  <si>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</si>
  <si>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</si>
  <si>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</si>
  <si>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</si>
  <si>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</si>
  <si>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</si>
  <si>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</si>
  <si>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</si>
  <si>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</si>
  <si>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</si>
  <si>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</si>
  <si>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</si>
  <si>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</si>
  <si>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</si>
  <si>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</si>
  <si>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</si>
  <si>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</si>
  <si>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</si>
  <si>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</si>
  <si>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</si>
  <si>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</si>
  <si>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</si>
  <si>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</si>
  <si>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</si>
  <si>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</si>
  <si>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</si>
  <si>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</si>
  <si>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</si>
  <si>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</si>
  <si>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</si>
  <si>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</si>
  <si>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</si>
  <si>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</si>
  <si>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</si>
  <si>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</si>
  <si>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</si>
  <si>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</si>
  <si>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</si>
  <si>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</si>
  <si>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</si>
  <si>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</si>
  <si>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</si>
  <si>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</si>
  <si>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</si>
  <si>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</si>
  <si>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</si>
  <si>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</si>
  <si>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</si>
  <si>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</si>
  <si>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</si>
  <si>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</si>
  <si>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</si>
  <si>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</si>
  <si>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</si>
  <si>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</si>
  <si>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</si>
  <si>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</si>
  <si>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</si>
  <si>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</si>
  <si>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</si>
  <si>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</si>
  <si>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</si>
  <si>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</si>
  <si>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</si>
  <si>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</si>
  <si>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</si>
  <si>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</si>
  <si>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</si>
  <si>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</si>
  <si>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</si>
  <si>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</si>
  <si>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</si>
  <si>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</si>
  <si>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</si>
  <si>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</si>
  <si>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</si>
  <si>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</si>
  <si>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</si>
  <si>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</si>
  <si>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</si>
  <si>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</si>
  <si>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</si>
  <si>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</si>
  <si>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</si>
  <si>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</si>
  <si>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</si>
  <si>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</si>
  <si>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</si>
  <si>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</si>
  <si>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</si>
  <si>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</si>
  <si>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</si>
  <si>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</si>
  <si>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</si>
  <si>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</si>
  <si>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</si>
  <si>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</si>
  <si>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</si>
  <si>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</si>
  <si>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</si>
  <si>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</si>
  <si>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</si>
  <si>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</si>
  <si>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</si>
  <si>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</si>
  <si>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</si>
  <si>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</si>
  <si>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</si>
  <si>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</si>
  <si>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</si>
  <si>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</si>
  <si>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</si>
  <si>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</si>
  <si>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</si>
  <si>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</si>
  <si>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</si>
  <si>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</si>
  <si>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</si>
  <si>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</si>
  <si>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</si>
  <si>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</si>
  <si>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</si>
  <si>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</si>
  <si>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</si>
  <si>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</si>
  <si>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</si>
  <si>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</si>
  <si>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</si>
  <si>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</si>
  <si>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</si>
  <si>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</si>
  <si>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</si>
  <si>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</si>
  <si>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</si>
  <si>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</si>
  <si>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</si>
  <si>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</si>
  <si>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</si>
  <si>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</si>
  <si>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</si>
  <si>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</si>
  <si>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</si>
  <si>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</si>
  <si>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</si>
  <si>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</si>
  <si>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</si>
  <si>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</si>
  <si>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</si>
  <si>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</si>
  <si>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</si>
  <si>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</si>
  <si>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</si>
  <si>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</si>
  <si>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</si>
  <si>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</si>
  <si>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</si>
  <si>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</si>
  <si>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</si>
  <si>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</si>
  <si>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</si>
  <si>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</si>
  <si>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</si>
  <si>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</si>
  <si>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</si>
  <si>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</si>
  <si>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</si>
  <si>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</si>
  <si>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</si>
  <si>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</si>
  <si>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</si>
  <si>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</si>
  <si>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</si>
  <si>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</si>
  <si>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</si>
  <si>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</si>
  <si>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</si>
  <si>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</si>
  <si>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</si>
  <si>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</si>
  <si>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</si>
  <si>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</si>
  <si>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</si>
  <si>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</si>
  <si>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</si>
  <si>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</si>
  <si>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</si>
  <si>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</si>
  <si>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</si>
  <si>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</si>
  <si>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</si>
  <si>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</si>
  <si>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</si>
  <si>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</si>
  <si>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</si>
  <si>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</si>
  <si>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</si>
  <si>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</si>
  <si>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</si>
  <si>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</si>
  <si>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</si>
  <si>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</si>
  <si>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</si>
  <si>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</si>
  <si>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</si>
  <si>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</si>
  <si>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</si>
  <si>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</si>
  <si>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</si>
  <si>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</si>
  <si>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</si>
  <si>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</si>
  <si>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</si>
  <si>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</si>
  <si>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</si>
  <si>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</si>
  <si>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</si>
  <si>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</si>
  <si>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</si>
  <si>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</si>
  <si>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</si>
  <si>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</si>
  <si>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</si>
  <si>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</si>
  <si>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</si>
  <si>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</si>
  <si>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</si>
  <si>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</si>
  <si>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</si>
  <si>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</si>
  <si>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</si>
  <si>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</si>
  <si>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</si>
  <si>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</si>
  <si>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</si>
  <si>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</si>
  <si>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</si>
  <si>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</si>
  <si>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</si>
  <si>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</si>
  <si>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</si>
  <si>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</si>
  <si>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</si>
  <si>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</si>
  <si>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</si>
  <si>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</si>
  <si>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</si>
  <si>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</si>
  <si>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</si>
  <si>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</si>
  <si>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</si>
  <si>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</si>
  <si>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</si>
  <si>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</si>
  <si>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</si>
  <si>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</si>
  <si>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</si>
  <si>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</si>
  <si>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</si>
  <si>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</si>
  <si>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</si>
  <si>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</si>
  <si>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</si>
  <si>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</si>
  <si>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</si>
  <si>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</si>
  <si>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</si>
  <si>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</si>
  <si>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</si>
  <si>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</si>
  <si>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</si>
  <si>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</si>
  <si>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</si>
  <si>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</si>
  <si>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</si>
  <si>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</si>
  <si>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</si>
  <si>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</si>
  <si>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</si>
  <si>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</si>
  <si>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</si>
  <si>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</si>
  <si>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</si>
  <si>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</si>
  <si>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</si>
  <si>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</si>
  <si>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</si>
  <si>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</si>
  <si>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</si>
  <si>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</si>
  <si>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</si>
  <si>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</si>
  <si>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</si>
  <si>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</si>
  <si>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</si>
  <si>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</si>
  <si>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</si>
  <si>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</si>
  <si>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</si>
  <si>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</si>
  <si>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</si>
  <si>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</si>
  <si>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</si>
  <si>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</si>
  <si>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</si>
  <si>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</si>
  <si>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</si>
  <si>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</si>
  <si>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</si>
  <si>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</si>
  <si>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</si>
  <si>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</si>
  <si>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</si>
  <si>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</si>
  <si>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</si>
  <si>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</si>
  <si>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</si>
  <si>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</si>
  <si>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</si>
  <si>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</si>
  <si>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</si>
  <si>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</si>
  <si>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</si>
  <si>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</si>
  <si>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</si>
  <si>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</si>
  <si>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</si>
  <si>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</si>
  <si>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</si>
  <si>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</si>
  <si>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</si>
  <si>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</si>
  <si>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</si>
  <si>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</si>
  <si>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</si>
  <si>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</si>
  <si>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</si>
  <si>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</si>
  <si>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</si>
  <si>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</si>
  <si>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</si>
  <si>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</si>
  <si>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</si>
  <si>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</si>
  <si>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</si>
  <si>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</si>
  <si>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</si>
  <si>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</si>
  <si>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</si>
  <si>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</si>
  <si>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</si>
  <si>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</si>
  <si>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</si>
  <si>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</si>
  <si>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</si>
  <si>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</si>
  <si>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</si>
  <si>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</si>
  <si>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</si>
  <si>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</si>
  <si>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</si>
  <si>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</si>
  <si>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</si>
  <si>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</si>
  <si>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</si>
  <si>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</si>
  <si>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</si>
  <si>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</si>
  <si>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</si>
  <si>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</si>
  <si>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</si>
  <si>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</si>
  <si>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</si>
  <si>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</si>
  <si>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</si>
  <si>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</si>
  <si>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</si>
  <si>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</si>
  <si>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</si>
  <si>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</si>
  <si>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</si>
  <si>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</si>
  <si>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</si>
  <si>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</si>
  <si>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</si>
  <si>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</si>
  <si>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</si>
  <si>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</si>
  <si>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</si>
  <si>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</si>
  <si>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</si>
  <si>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</si>
  <si>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</si>
  <si>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</si>
  <si>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</si>
  <si>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</si>
  <si>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</si>
  <si>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</si>
  <si>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</si>
  <si>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</si>
  <si>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</si>
  <si>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</si>
  <si>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</si>
  <si>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</si>
  <si>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</si>
  <si>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</si>
  <si>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</si>
  <si>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</si>
  <si>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</si>
  <si>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</si>
  <si>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</si>
  <si>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</si>
  <si>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</si>
  <si>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</si>
  <si>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</si>
  <si>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</si>
  <si>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</si>
  <si>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</si>
  <si>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</si>
  <si>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</si>
  <si>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</si>
  <si>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</si>
  <si>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</si>
  <si>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</si>
  <si>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</si>
  <si>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</si>
  <si>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</si>
  <si>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</si>
  <si>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</si>
  <si>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</si>
  <si>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</si>
  <si>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</si>
  <si>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</si>
  <si>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</si>
  <si>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</si>
  <si>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</si>
  <si>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</si>
  <si>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</si>
  <si>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</si>
  <si>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</si>
  <si>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</si>
  <si>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</si>
  <si>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</si>
  <si>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</si>
  <si>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</si>
  <si>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</si>
  <si>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</si>
  <si>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</si>
  <si>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</si>
  <si>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</si>
  <si>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</si>
  <si>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</si>
  <si>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</si>
  <si>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</si>
  <si>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</si>
  <si>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</si>
  <si>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</si>
  <si>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</si>
  <si>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</si>
  <si>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</si>
  <si>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</si>
  <si>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</si>
  <si>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</si>
  <si>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</si>
  <si>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</si>
  <si>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</si>
  <si>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</si>
  <si>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</si>
  <si>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</si>
  <si>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</si>
  <si>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</si>
  <si>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</si>
  <si>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</si>
  <si>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</si>
  <si>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</si>
  <si>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</si>
  <si>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</si>
  <si>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</si>
  <si>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</si>
  <si>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</si>
  <si>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</si>
  <si>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</si>
  <si>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</si>
  <si>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</si>
  <si>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</si>
  <si>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</si>
  <si>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</si>
  <si>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</si>
  <si>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</si>
  <si>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</si>
  <si>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</si>
  <si>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</si>
  <si>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</si>
  <si>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</si>
  <si>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</si>
  <si>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</si>
  <si>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</si>
  <si>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</si>
  <si>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</si>
  <si>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</si>
  <si>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</si>
  <si>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</si>
  <si>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</si>
  <si>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</si>
  <si>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</si>
  <si>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</si>
  <si>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</si>
  <si>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</si>
  <si>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</si>
  <si>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</si>
  <si>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</si>
  <si>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</si>
  <si>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</si>
  <si>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</si>
  <si>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</si>
  <si>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</si>
  <si>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</si>
  <si>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</si>
  <si>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</si>
  <si>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</si>
  <si>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</si>
  <si>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</si>
  <si>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</si>
  <si>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</si>
  <si>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</si>
  <si>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</si>
  <si>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</si>
  <si>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</si>
  <si>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</si>
  <si>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</si>
  <si>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</si>
  <si>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</si>
  <si>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</si>
  <si>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</si>
  <si>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</si>
  <si>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</si>
  <si>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</si>
  <si>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</si>
  <si>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</si>
  <si>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</si>
  <si>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</si>
  <si>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</si>
  <si>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</si>
  <si>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</si>
  <si>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</si>
  <si>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</si>
  <si>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</si>
  <si>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</si>
  <si>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</si>
  <si>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</si>
  <si>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</si>
  <si>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</si>
  <si>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</si>
  <si>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</si>
  <si>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</si>
  <si>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</si>
  <si>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</si>
  <si>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</si>
  <si>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</si>
  <si>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</si>
  <si>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</si>
  <si>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</si>
  <si>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</si>
  <si>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</si>
  <si>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</si>
  <si>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</si>
  <si>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</si>
  <si>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</si>
  <si>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</si>
  <si>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</si>
  <si>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</si>
  <si>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</si>
  <si>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</si>
  <si>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</si>
  <si>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</si>
  <si>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</si>
  <si>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</si>
  <si>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</si>
  <si>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</si>
  <si>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</si>
  <si>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</si>
  <si>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</si>
  <si>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</si>
  <si>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</si>
  <si>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</si>
  <si>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</si>
  <si>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</si>
  <si>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</si>
  <si>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</si>
  <si>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</si>
  <si>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</si>
  <si>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</si>
  <si>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</si>
  <si>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</si>
  <si>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</si>
  <si>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</si>
  <si>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</si>
  <si>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</si>
  <si>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</si>
  <si>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</si>
  <si>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</si>
  <si>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</si>
  <si>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</si>
  <si>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</si>
  <si>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</si>
  <si>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</si>
  <si>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</si>
  <si>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</si>
  <si>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</si>
  <si>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</si>
  <si>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</si>
  <si>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</si>
  <si>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</si>
  <si>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</si>
  <si>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</si>
  <si>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</si>
  <si>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</si>
  <si>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</si>
  <si>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</si>
  <si>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</si>
  <si>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</si>
  <si>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</si>
  <si>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</si>
  <si>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</si>
  <si>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</si>
  <si>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</si>
  <si>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</si>
  <si>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</si>
  <si>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</si>
  <si>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</si>
  <si>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</si>
  <si>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</si>
  <si>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</si>
  <si>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</si>
  <si>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</si>
  <si>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</si>
  <si>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</si>
  <si>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</si>
  <si>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</si>
  <si>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</si>
  <si>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</si>
  <si>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</si>
  <si>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</si>
  <si>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</si>
  <si>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</si>
  <si>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</si>
  <si>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</si>
  <si>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</si>
  <si>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</si>
  <si>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</si>
  <si>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</si>
  <si>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</si>
  <si>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</si>
  <si>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</si>
  <si>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</si>
  <si>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</si>
  <si>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</si>
  <si>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</si>
  <si>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</si>
  <si>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</si>
  <si>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</si>
  <si>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</si>
  <si>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</si>
  <si>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</si>
  <si>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</si>
  <si>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</si>
  <si>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</si>
  <si>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</si>
  <si>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</si>
  <si>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</si>
  <si>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</si>
  <si>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</si>
  <si>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</si>
  <si>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</si>
  <si>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</si>
  <si>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</si>
  <si>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</si>
  <si>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</si>
  <si>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</si>
  <si>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</si>
  <si>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</si>
  <si>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</si>
  <si>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</si>
  <si>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</si>
  <si>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</si>
  <si>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</si>
  <si>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</si>
  <si>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</si>
  <si>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</si>
  <si>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</si>
  <si>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</si>
  <si>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</si>
  <si>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</si>
  <si>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</si>
  <si>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</si>
  <si>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</si>
  <si>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</si>
  <si>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</si>
  <si>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</si>
  <si>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</si>
  <si>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</si>
  <si>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</si>
  <si>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</si>
  <si>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</si>
  <si>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</si>
  <si>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</si>
  <si>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</si>
  <si>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</si>
  <si>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</si>
  <si>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</si>
  <si>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</si>
  <si>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</si>
  <si>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</si>
  <si>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</si>
  <si>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</si>
  <si>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</si>
  <si>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</si>
  <si>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</si>
  <si>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</si>
  <si>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</si>
  <si>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</si>
  <si>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</si>
  <si>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</si>
  <si>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</si>
  <si>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</si>
  <si>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</si>
  <si>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</si>
  <si>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</si>
  <si>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</si>
  <si>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</si>
  <si>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</si>
  <si>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</si>
  <si>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</si>
  <si>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</si>
  <si>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</si>
  <si>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</si>
  <si>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</si>
  <si>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</si>
  <si>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</si>
  <si>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</si>
  <si>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</si>
  <si>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</si>
  <si>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</si>
  <si>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</si>
  <si>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</si>
  <si>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</si>
  <si>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</si>
  <si>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</si>
  <si>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</si>
  <si>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</si>
  <si>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</si>
  <si>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</si>
  <si>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</si>
  <si>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</si>
  <si>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</si>
  <si>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</si>
  <si>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</si>
  <si>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</si>
  <si>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</si>
  <si>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</si>
  <si>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</si>
  <si>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</si>
  <si>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</si>
  <si>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</si>
  <si>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</si>
  <si>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</si>
  <si>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</si>
  <si>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</si>
  <si>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</si>
  <si>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</si>
  <si>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</si>
  <si>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</si>
  <si>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</si>
  <si>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</si>
  <si>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</si>
  <si>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</si>
  <si>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</si>
  <si>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</si>
  <si>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</si>
  <si>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</si>
  <si>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</si>
  <si>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</si>
  <si>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</si>
  <si>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</si>
  <si>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</si>
  <si>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</si>
  <si>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</si>
  <si>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</si>
  <si>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</si>
  <si>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</si>
  <si>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</si>
  <si>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</si>
  <si>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</si>
  <si>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</si>
  <si>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</si>
  <si>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</si>
  <si>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</si>
  <si>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</si>
  <si>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</si>
  <si>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</si>
  <si>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</si>
  <si>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</si>
  <si>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</si>
  <si>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</si>
  <si>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</si>
  <si>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</si>
  <si>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</si>
  <si>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</si>
  <si>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</si>
  <si>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</si>
  <si>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</si>
  <si>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</si>
  <si>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</si>
  <si>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</si>
  <si>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</si>
  <si>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</si>
  <si>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</si>
  <si>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</si>
  <si>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</si>
  <si>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</si>
  <si>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</si>
  <si>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</si>
  <si>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</si>
  <si>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</si>
  <si>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</si>
  <si>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</si>
  <si>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</si>
  <si>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</si>
  <si>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</si>
  <si>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</si>
  <si>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</si>
  <si>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</si>
  <si>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</si>
  <si>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</si>
  <si>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</si>
  <si>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</si>
  <si>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</si>
  <si>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</si>
  <si>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</si>
  <si>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</si>
  <si>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</si>
  <si>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</si>
  <si>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</si>
  <si>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</si>
  <si>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</si>
  <si>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</si>
  <si>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</si>
  <si>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</si>
  <si>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</si>
  <si>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</si>
  <si>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</si>
  <si>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</si>
  <si>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</si>
  <si>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</si>
  <si>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</si>
  <si>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</si>
  <si>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</si>
  <si>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</si>
  <si>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</si>
  <si>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</si>
  <si>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</si>
  <si>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</si>
  <si>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</si>
  <si>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</si>
  <si>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</si>
  <si>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</si>
  <si>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</si>
  <si>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</si>
  <si>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</si>
  <si>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</si>
  <si>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</si>
  <si>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</si>
  <si>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</si>
  <si>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</si>
  <si>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</si>
  <si>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</si>
  <si>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</si>
  <si>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</si>
  <si>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</si>
  <si>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</si>
  <si>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</si>
  <si>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</si>
  <si>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</si>
  <si>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</si>
  <si>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</si>
  <si>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</si>
  <si>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</si>
  <si>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</si>
  <si>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</si>
  <si>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</si>
  <si>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</si>
  <si>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</si>
  <si>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</si>
  <si>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</si>
  <si>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</si>
  <si>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</si>
  <si>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</si>
  <si>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</si>
  <si>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</si>
  <si>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</si>
  <si>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</si>
  <si>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</si>
  <si>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</si>
  <si>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</si>
  <si>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</si>
  <si>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</si>
  <si>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</si>
  <si>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</si>
  <si>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</si>
  <si>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</si>
  <si>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</si>
  <si>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</si>
  <si>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</si>
  <si>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</si>
  <si>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</si>
  <si>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</si>
  <si>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</si>
  <si>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</si>
  <si>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</si>
  <si>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</si>
  <si>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</si>
  <si>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</si>
  <si>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</si>
  <si>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</si>
  <si>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</si>
  <si>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</si>
  <si>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</si>
  <si>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</si>
  <si>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</si>
  <si>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</si>
  <si>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</si>
  <si>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</si>
  <si>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</si>
  <si>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</si>
  <si>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</si>
  <si>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</si>
  <si>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</si>
  <si>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</si>
  <si>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</si>
  <si>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</si>
  <si>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</si>
  <si>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</si>
  <si>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</si>
  <si>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</si>
  <si>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</si>
  <si>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</si>
  <si>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</si>
  <si>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</si>
  <si>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</si>
  <si>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</si>
  <si>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</si>
  <si>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</si>
  <si>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</si>
  <si>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</si>
  <si>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</si>
  <si>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</si>
  <si>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</si>
  <si>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</si>
  <si>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</si>
  <si>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</si>
  <si>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</si>
  <si>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</si>
  <si>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</si>
  <si>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</si>
  <si>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</si>
  <si>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</si>
  <si>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</si>
  <si>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</si>
  <si>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</si>
  <si>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</si>
  <si>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</si>
  <si>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</si>
  <si>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</si>
  <si>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</si>
  <si>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</si>
  <si>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</si>
  <si>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</si>
  <si>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</si>
  <si>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</si>
  <si>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</si>
  <si>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</si>
  <si>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</si>
  <si>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</si>
  <si>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</si>
  <si>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</si>
  <si>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</si>
  <si>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</si>
  <si>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</si>
  <si>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</si>
  <si>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</si>
  <si>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</si>
  <si>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</si>
  <si>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</si>
  <si>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</si>
  <si>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</si>
  <si>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</si>
  <si>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</si>
  <si>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</si>
  <si>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</si>
  <si>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</si>
  <si>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</si>
  <si>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</si>
  <si>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</si>
  <si>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</si>
  <si>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</si>
  <si>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</si>
  <si>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</si>
  <si>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</si>
  <si>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</si>
  <si>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</si>
  <si>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</si>
  <si>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</si>
  <si>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</si>
  <si>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</si>
  <si>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</si>
  <si>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</si>
  <si>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</si>
  <si>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</si>
  <si>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</si>
  <si>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</si>
  <si>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</si>
  <si>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</si>
  <si>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</si>
  <si>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</si>
  <si>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</si>
  <si>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</si>
  <si>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</si>
  <si>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</si>
  <si>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</si>
  <si>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</si>
  <si>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</si>
  <si>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</si>
  <si>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</si>
  <si>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</si>
  <si>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</si>
  <si>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</si>
  <si>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</si>
  <si>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</si>
  <si>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</si>
  <si>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</si>
  <si>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</si>
  <si>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</si>
  <si>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</si>
  <si>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</si>
  <si>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</si>
  <si>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</si>
  <si>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</si>
  <si>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</si>
  <si>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</si>
  <si>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</si>
  <si>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</si>
  <si>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</si>
  <si>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</si>
  <si>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</si>
  <si>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</si>
  <si>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</si>
  <si>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</si>
  <si>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</si>
  <si>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</si>
  <si>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</si>
  <si>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</si>
  <si>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</si>
  <si>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</si>
  <si>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</si>
  <si>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</si>
  <si>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</si>
  <si>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</si>
  <si>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</si>
  <si>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</si>
  <si>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</si>
  <si>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</si>
  <si>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</si>
  <si>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</si>
  <si>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</si>
  <si>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</si>
  <si>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</si>
  <si>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</si>
  <si>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</si>
  <si>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</si>
  <si>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</si>
  <si>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</si>
  <si>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</si>
  <si>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</si>
  <si>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</si>
  <si>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</si>
  <si>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</si>
  <si>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</si>
  <si>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</si>
  <si>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</si>
  <si>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</si>
  <si>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</si>
  <si>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</si>
  <si>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</si>
  <si>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</si>
  <si>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</si>
  <si>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</si>
  <si>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</si>
  <si>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</si>
  <si>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</si>
  <si>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</si>
  <si>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</si>
  <si>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</si>
  <si>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</si>
  <si>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</si>
  <si>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</si>
  <si>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</si>
  <si>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</si>
  <si>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</si>
  <si>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</si>
  <si>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</si>
  <si>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</si>
  <si>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</si>
  <si>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</si>
  <si>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</si>
  <si>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</si>
  <si>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</si>
  <si>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</si>
  <si>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</si>
  <si>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</si>
  <si>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</si>
  <si>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</si>
  <si>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</si>
  <si>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</si>
  <si>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</si>
  <si>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</si>
  <si>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</si>
  <si>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</si>
  <si>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</si>
  <si>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</si>
  <si>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</si>
  <si>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</si>
  <si>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</si>
  <si>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</si>
  <si>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</si>
  <si>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</si>
  <si>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</si>
  <si>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</si>
  <si>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</si>
  <si>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</si>
  <si>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</si>
  <si>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</si>
  <si>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</si>
  <si>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</si>
  <si>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</si>
  <si>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</si>
  <si>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</si>
  <si>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</si>
  <si>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</si>
  <si>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</si>
  <si>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</si>
  <si>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</si>
  <si>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</si>
  <si>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</si>
  <si>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</si>
  <si>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</si>
  <si>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</si>
  <si>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</si>
  <si>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</si>
  <si>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</si>
  <si>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</si>
  <si>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</si>
  <si>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</si>
  <si>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</si>
  <si>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</si>
  <si>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</si>
  <si>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</si>
  <si>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</si>
  <si>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</si>
  <si>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</si>
  <si>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</si>
  <si>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</si>
  <si>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</si>
  <si>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</si>
  <si>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</si>
  <si>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</si>
  <si>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</si>
  <si>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</si>
  <si>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</si>
  <si>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</si>
  <si>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</si>
  <si>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</si>
  <si>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</si>
  <si>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</si>
  <si>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</si>
  <si>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</si>
  <si>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</si>
  <si>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</si>
  <si>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</si>
  <si>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</si>
  <si>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</si>
  <si>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</si>
  <si>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</si>
  <si>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</si>
  <si>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</si>
  <si>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</si>
  <si>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</si>
  <si>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</si>
  <si>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</si>
  <si>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</si>
  <si>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</si>
  <si>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</si>
  <si>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</si>
  <si>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</si>
  <si>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</si>
  <si>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</si>
  <si>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</si>
  <si>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</si>
  <si>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</si>
  <si>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</si>
  <si>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</si>
  <si>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</si>
  <si>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</si>
  <si>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</si>
  <si>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</si>
  <si>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</si>
  <si>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</si>
  <si>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</si>
  <si>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</si>
  <si>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</si>
  <si>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</si>
  <si>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</si>
  <si>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</si>
  <si>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</si>
  <si>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</si>
  <si>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</si>
  <si>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</si>
  <si>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</si>
  <si>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</si>
  <si>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</si>
  <si>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</si>
  <si>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</si>
  <si>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</si>
  <si>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</si>
  <si>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</si>
  <si>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</si>
  <si>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</si>
  <si>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</si>
  <si>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</si>
  <si>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</si>
  <si>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</si>
  <si>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</si>
  <si>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</si>
  <si>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</si>
  <si>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</si>
  <si>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</si>
  <si>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</si>
  <si>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</si>
  <si>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</si>
  <si>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</si>
  <si>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</si>
  <si>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</si>
  <si>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</si>
  <si>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</si>
  <si>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</si>
  <si>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</si>
  <si>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</si>
  <si>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</si>
  <si>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</si>
  <si>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</si>
  <si>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</si>
  <si>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</si>
  <si>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</si>
  <si>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</si>
  <si>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</si>
  <si>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</si>
  <si>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</si>
  <si>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</si>
  <si>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</si>
  <si>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</si>
  <si>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</si>
  <si>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</si>
  <si>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</si>
  <si>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</si>
  <si>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</si>
  <si>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</si>
  <si>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</si>
  <si>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</si>
  <si>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</si>
  <si>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</si>
  <si>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</si>
  <si>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</si>
  <si>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</si>
  <si>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</si>
  <si>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</si>
  <si>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</si>
  <si>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</si>
  <si>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</si>
  <si>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</si>
  <si>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</si>
  <si>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</si>
  <si>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</si>
  <si>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</si>
  <si>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</si>
  <si>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</si>
  <si>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</si>
  <si>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</si>
  <si>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</si>
  <si>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</si>
  <si>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</si>
  <si>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</si>
  <si>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</si>
  <si>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</si>
  <si>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</si>
  <si>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</si>
  <si>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</si>
  <si>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</si>
  <si>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</si>
  <si>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</si>
  <si>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</si>
  <si>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</si>
  <si>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</si>
  <si>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</si>
  <si>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</si>
  <si>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</si>
  <si>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</si>
  <si>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</si>
  <si>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</si>
  <si>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</si>
  <si>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</si>
  <si>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</si>
  <si>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</si>
  <si>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</si>
  <si>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</si>
  <si>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</si>
  <si>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</si>
  <si>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</si>
  <si>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</si>
  <si>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</si>
  <si>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</si>
  <si>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</si>
  <si>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</si>
  <si>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</si>
  <si>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</si>
  <si>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</si>
  <si>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</si>
  <si>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</si>
  <si>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</si>
  <si>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</si>
  <si>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</si>
  <si>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</si>
  <si>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</si>
  <si>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</si>
  <si>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</si>
  <si>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</si>
  <si>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</si>
  <si>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</si>
  <si>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</si>
  <si>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</si>
  <si>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</si>
  <si>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</si>
  <si>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</si>
  <si>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</si>
  <si>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</si>
  <si>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</si>
  <si>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</si>
  <si>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</si>
  <si>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</si>
  <si>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</si>
  <si>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</si>
  <si>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</si>
  <si>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</si>
  <si>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</si>
  <si>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</si>
  <si>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</si>
  <si>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</si>
  <si>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</si>
  <si>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</si>
  <si>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</si>
  <si>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</si>
  <si>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</si>
  <si>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</si>
  <si>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</si>
  <si>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</si>
  <si>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</si>
  <si>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</si>
  <si>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</si>
  <si>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</si>
  <si>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</si>
  <si>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</si>
  <si>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</si>
  <si>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</si>
  <si>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</si>
  <si>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</si>
  <si>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</si>
  <si>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</si>
  <si>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</si>
  <si>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</si>
  <si>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</si>
  <si>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</si>
  <si>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</si>
  <si>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</si>
  <si>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</si>
  <si>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</si>
  <si>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</si>
  <si>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</si>
  <si>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</si>
  <si>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</si>
  <si>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</si>
  <si>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</si>
  <si>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</si>
  <si>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</si>
  <si>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</si>
  <si>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</si>
  <si>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</si>
  <si>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</si>
  <si>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</si>
  <si>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</si>
  <si>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</si>
  <si>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</si>
  <si>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</si>
  <si>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</si>
  <si>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</si>
  <si>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</si>
  <si>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</si>
  <si>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</si>
  <si>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</si>
  <si>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</si>
  <si>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</si>
  <si>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</si>
  <si>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</si>
  <si>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</si>
  <si>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</si>
  <si>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</si>
  <si>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</si>
  <si>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</si>
  <si>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</si>
  <si>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</si>
  <si>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</si>
  <si>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</si>
  <si>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</si>
  <si>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</si>
  <si>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</si>
  <si>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</si>
  <si>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</si>
  <si>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</si>
  <si>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</si>
  <si>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</si>
  <si>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</si>
  <si>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</si>
  <si>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</si>
  <si>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</si>
  <si>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</si>
  <si>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</si>
  <si>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</si>
  <si>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</si>
  <si>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</si>
  <si>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</si>
  <si>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</si>
  <si>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</si>
  <si>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</si>
  <si>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</si>
  <si>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</si>
  <si>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</si>
  <si>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</si>
  <si>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</si>
  <si>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</si>
  <si>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</si>
  <si>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</si>
  <si>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</si>
  <si>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</si>
  <si>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</si>
  <si>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</si>
  <si>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</si>
  <si>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</si>
  <si>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</si>
  <si>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</si>
  <si>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</si>
  <si>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</si>
  <si>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</si>
  <si>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</si>
  <si>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</si>
  <si>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</si>
  <si>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</si>
  <si>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</si>
  <si>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</si>
  <si>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</si>
  <si>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</si>
  <si>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</si>
  <si>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</si>
  <si>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</si>
  <si>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</si>
  <si>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</si>
  <si>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</si>
  <si>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</si>
  <si>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</si>
  <si>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</si>
  <si>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</si>
  <si>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</si>
  <si>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</si>
  <si>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</si>
  <si>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</si>
  <si>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</si>
  <si>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</si>
  <si>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</si>
  <si>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</si>
  <si>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</si>
  <si>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</si>
  <si>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</si>
  <si>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</si>
  <si>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</si>
  <si>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</si>
  <si>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</si>
  <si>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</si>
  <si>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</si>
  <si>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</si>
  <si>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</si>
  <si>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</si>
  <si>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</si>
  <si>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</si>
  <si>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</si>
  <si>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</si>
  <si>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</si>
  <si>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</si>
  <si>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</si>
  <si>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</si>
  <si>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</si>
  <si>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</si>
  <si>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</si>
  <si>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</si>
  <si>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</si>
  <si>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</si>
  <si>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</si>
  <si>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</si>
  <si>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</si>
  <si>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</si>
  <si>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</si>
  <si>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</si>
  <si>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</si>
  <si>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</si>
  <si>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</si>
  <si>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</si>
  <si>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</si>
  <si>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</si>
  <si>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</si>
  <si>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</si>
  <si>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</si>
  <si>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</si>
  <si>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</si>
  <si>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</si>
  <si>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</si>
  <si>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</si>
  <si>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</si>
  <si>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</si>
  <si>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</si>
  <si>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</si>
  <si>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</si>
  <si>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</si>
  <si>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</si>
  <si>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</si>
  <si>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</si>
  <si>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</si>
  <si>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</si>
  <si>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</si>
  <si>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</si>
  <si>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</si>
  <si>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</si>
  <si>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</si>
  <si>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</si>
  <si>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</si>
  <si>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</si>
  <si>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</si>
  <si>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</si>
  <si>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</si>
  <si>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</si>
  <si>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</si>
  <si>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</si>
  <si>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</si>
  <si>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</si>
  <si>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</si>
  <si>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</si>
  <si>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</si>
  <si>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</si>
  <si>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</si>
  <si>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</si>
  <si>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</si>
  <si>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</si>
  <si>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</si>
  <si>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</si>
  <si>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</si>
  <si>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</si>
  <si>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</si>
  <si>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</si>
  <si>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</si>
  <si>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</si>
  <si>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</si>
  <si>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</si>
  <si>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</si>
  <si>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</si>
  <si>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</si>
  <si>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</si>
  <si>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</si>
  <si>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</si>
  <si>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</si>
  <si>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</si>
  <si>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</si>
  <si>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</si>
  <si>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</si>
  <si>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</si>
  <si>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</si>
  <si>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</si>
  <si>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</si>
  <si>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</si>
  <si>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</si>
  <si>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</si>
  <si>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</si>
  <si>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</si>
  <si>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</si>
  <si>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</si>
  <si>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</si>
  <si>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</si>
  <si>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</si>
  <si>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</si>
  <si>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</si>
  <si>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</si>
  <si>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</si>
  <si>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</si>
  <si>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</si>
  <si>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</si>
  <si>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</si>
  <si>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</si>
  <si>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</si>
  <si>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</si>
  <si>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</si>
  <si>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</si>
  <si>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</si>
  <si>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</si>
  <si>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</si>
  <si>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</si>
  <si>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</si>
  <si>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</si>
  <si>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</si>
  <si>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</si>
  <si>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</si>
  <si>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</si>
  <si>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</si>
  <si>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</si>
  <si>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</si>
  <si>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</si>
  <si>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</si>
  <si>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</si>
  <si>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</si>
  <si>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</si>
  <si>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</si>
  <si>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</si>
  <si>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</si>
  <si>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</si>
  <si>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</si>
  <si>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</si>
  <si>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</si>
  <si>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</si>
  <si>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</si>
  <si>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</si>
  <si>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</si>
  <si>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</si>
  <si>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</si>
  <si>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</si>
  <si>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</si>
  <si>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</si>
  <si>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</si>
  <si>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</si>
  <si>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</si>
  <si>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</si>
  <si>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</si>
  <si>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</si>
  <si>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</si>
  <si>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</si>
  <si>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</si>
  <si>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</si>
  <si>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</si>
  <si>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</si>
  <si>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</si>
  <si>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</si>
  <si>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</si>
  <si>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</si>
  <si>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</si>
  <si>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</si>
  <si>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</si>
  <si>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</si>
  <si>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</si>
  <si>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</si>
  <si>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</si>
  <si>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</si>
  <si>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</si>
  <si>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</si>
  <si>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</si>
  <si>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</si>
  <si>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</si>
  <si>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</si>
  <si>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</si>
  <si>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</si>
  <si>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</si>
  <si>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</si>
  <si>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</si>
  <si>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</si>
  <si>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</si>
  <si>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</si>
  <si>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</si>
  <si>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</si>
  <si>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</si>
  <si>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</si>
  <si>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</si>
  <si>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</si>
  <si>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</si>
  <si>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</si>
  <si>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</si>
  <si>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</si>
  <si>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</si>
  <si>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</si>
  <si>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</si>
  <si>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</si>
  <si>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</si>
  <si>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</si>
  <si>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</si>
  <si>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</si>
  <si>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</si>
  <si>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</si>
  <si>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</si>
  <si>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</si>
  <si>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</si>
  <si>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</si>
  <si>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</si>
  <si>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</si>
  <si>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</si>
  <si>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</si>
  <si>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</si>
  <si>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</si>
  <si>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</si>
  <si>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</si>
  <si>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</si>
  <si>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</si>
  <si>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</si>
  <si>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</si>
  <si>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</si>
  <si>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</si>
  <si>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</si>
  <si>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</si>
  <si>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</si>
  <si>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</si>
  <si>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</si>
  <si>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</si>
  <si>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</si>
  <si>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</si>
  <si>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</si>
  <si>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</si>
  <si>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</si>
  <si>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</si>
  <si>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</si>
  <si>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</si>
  <si>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</si>
  <si>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</si>
  <si>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</si>
  <si>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</si>
  <si>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</si>
  <si>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</si>
  <si>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</si>
  <si>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</si>
  <si>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</si>
  <si>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</si>
  <si>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</si>
  <si>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</si>
  <si>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</si>
  <si>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</si>
  <si>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</si>
  <si>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</si>
  <si>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</si>
  <si>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</si>
  <si>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</si>
  <si>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</si>
  <si>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</si>
  <si>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</si>
  <si>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</si>
  <si>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</si>
  <si>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</si>
  <si>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</si>
  <si>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</si>
  <si>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</si>
  <si>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</si>
  <si>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</si>
  <si>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</si>
  <si>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</si>
  <si>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</si>
  <si>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</si>
  <si>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</si>
  <si>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</si>
  <si>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</si>
  <si>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</si>
  <si>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</si>
  <si>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</si>
  <si>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</si>
  <si>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</si>
  <si>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</si>
  <si>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</si>
  <si>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</si>
  <si>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</si>
  <si>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</si>
  <si>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</si>
  <si>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</si>
  <si>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</si>
  <si>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</si>
  <si>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</si>
  <si>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</si>
  <si>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</si>
  <si>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</si>
  <si>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</si>
  <si>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</si>
  <si>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</si>
  <si>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</si>
  <si>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</si>
  <si>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</si>
  <si>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</si>
  <si>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</si>
  <si>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</si>
  <si>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</si>
  <si>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</si>
  <si>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</si>
  <si>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</si>
  <si>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</si>
  <si>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</si>
  <si>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</si>
  <si>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</si>
  <si>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</si>
  <si>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</si>
  <si>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</si>
  <si>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</si>
  <si>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</si>
  <si>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</si>
  <si>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</si>
  <si>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</si>
  <si>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</si>
  <si>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</si>
  <si>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</si>
  <si>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</si>
  <si>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</si>
  <si>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</si>
  <si>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</si>
  <si>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</si>
  <si>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</si>
  <si>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</si>
  <si>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</si>
  <si>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</si>
  <si>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</si>
  <si>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</si>
  <si>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</si>
  <si>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</si>
  <si>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</si>
  <si>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</si>
  <si>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</si>
  <si>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</si>
  <si>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</si>
  <si>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</si>
  <si>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</si>
  <si>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</si>
  <si>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</si>
  <si>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</si>
  <si>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</si>
  <si>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</si>
  <si>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</si>
  <si>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</si>
  <si>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</si>
  <si>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</si>
  <si>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</si>
  <si>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</si>
  <si>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</si>
  <si>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</si>
  <si>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</si>
  <si>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</si>
  <si>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</si>
  <si>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</si>
  <si>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</si>
  <si>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</si>
  <si>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</si>
  <si>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</si>
  <si>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</si>
  <si>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</si>
  <si>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</si>
  <si>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</si>
  <si>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</si>
  <si>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</si>
  <si>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</si>
  <si>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</si>
  <si>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</si>
  <si>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</si>
  <si>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</si>
  <si>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</si>
  <si>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</si>
  <si>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</si>
  <si>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</si>
  <si>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</si>
  <si>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</si>
  <si>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</si>
  <si>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</si>
  <si>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</si>
  <si>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</si>
  <si>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</si>
  <si>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</si>
  <si>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</si>
  <si>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</si>
  <si>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</si>
  <si>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</si>
  <si>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</si>
  <si>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</si>
  <si>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</si>
  <si>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</si>
  <si>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</si>
  <si>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</si>
  <si>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</si>
  <si>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</si>
  <si>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</si>
  <si>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</si>
  <si>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</si>
  <si>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</si>
  <si>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</si>
  <si>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</si>
  <si>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</si>
  <si>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</si>
  <si>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</si>
  <si>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</si>
  <si>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</si>
  <si>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</si>
  <si>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</si>
  <si>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</si>
  <si>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</si>
  <si>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</si>
  <si>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</si>
  <si>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</si>
  <si>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</si>
  <si>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</si>
  <si>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</si>
  <si>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</si>
  <si>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</si>
  <si>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</si>
  <si>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</si>
  <si>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</si>
  <si>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</si>
  <si>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</si>
  <si>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</si>
  <si>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</si>
  <si>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</si>
  <si>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</si>
  <si>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</si>
  <si>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</si>
  <si>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</si>
  <si>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</si>
  <si>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</si>
  <si>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</si>
  <si>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</si>
  <si>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</si>
  <si>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</si>
  <si>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</si>
  <si>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</si>
  <si>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</si>
  <si>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</si>
  <si>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</si>
  <si>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</si>
  <si>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</si>
  <si>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</si>
  <si>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</si>
  <si>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</si>
  <si>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</si>
  <si>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</si>
  <si>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</si>
  <si>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</si>
  <si>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</si>
  <si>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</si>
  <si>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</si>
  <si>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</si>
  <si>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</si>
  <si>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</si>
  <si>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</si>
  <si>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</si>
  <si>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</si>
  <si>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</si>
  <si>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</si>
  <si>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</si>
  <si>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</si>
  <si>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</si>
  <si>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</si>
  <si>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</si>
  <si>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</si>
  <si>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</si>
  <si>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</si>
  <si>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</si>
  <si>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</si>
  <si>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</si>
  <si>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</si>
  <si>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</si>
  <si>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</si>
  <si>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</si>
  <si>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</si>
  <si>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</si>
  <si>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</si>
  <si>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</si>
  <si>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</si>
  <si>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</si>
  <si>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</si>
  <si>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</si>
  <si>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</si>
  <si>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</si>
  <si>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</si>
  <si>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</si>
  <si>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</si>
  <si>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</si>
  <si>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</si>
  <si>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</si>
  <si>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</si>
  <si>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</si>
  <si>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</si>
  <si>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</si>
  <si>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</si>
  <si>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</si>
  <si>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</si>
  <si>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</si>
  <si>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</si>
  <si>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</si>
  <si>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</si>
  <si>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</si>
  <si>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</si>
  <si>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</si>
  <si>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</si>
  <si>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</si>
  <si>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</si>
  <si>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</si>
  <si>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</si>
  <si>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</si>
  <si>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</si>
  <si>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</si>
  <si>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</si>
  <si>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</si>
  <si>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</si>
  <si>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</si>
  <si>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</si>
  <si>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</si>
  <si>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</si>
  <si>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</si>
  <si>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</si>
  <si>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</si>
  <si>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</si>
  <si>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</si>
  <si>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</si>
  <si>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</si>
  <si>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</si>
  <si>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</si>
  <si>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</si>
  <si>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</si>
  <si>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</si>
  <si>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</si>
  <si>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</si>
  <si>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</si>
  <si>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</si>
  <si>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</si>
  <si>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</si>
  <si>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</si>
  <si>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</si>
  <si>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</si>
  <si>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</si>
  <si>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</si>
  <si>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</si>
  <si>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</si>
  <si>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</si>
  <si>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</si>
  <si>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</si>
  <si>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</si>
  <si>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</si>
  <si>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</si>
  <si>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</si>
  <si>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</si>
  <si>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</si>
  <si>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</si>
  <si>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</si>
  <si>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</si>
  <si>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</si>
  <si>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</si>
  <si>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</si>
  <si>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</si>
  <si>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</si>
  <si>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</si>
  <si>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</si>
  <si>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</si>
  <si>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</si>
  <si>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</si>
  <si>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</si>
  <si>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</si>
  <si>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</si>
  <si>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</si>
  <si>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</si>
  <si>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</si>
  <si>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</si>
  <si>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</si>
  <si>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</si>
  <si>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</si>
  <si>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</si>
  <si>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</si>
  <si>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</si>
  <si>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</si>
  <si>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</si>
  <si>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</si>
  <si>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</si>
  <si>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</si>
  <si>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</si>
  <si>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</si>
  <si>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</si>
  <si>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</si>
  <si>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</si>
  <si>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</si>
  <si>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</si>
  <si>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</si>
  <si>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</si>
  <si>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</si>
  <si>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</si>
  <si>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</si>
  <si>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</si>
  <si>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</si>
  <si>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</si>
  <si>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</si>
  <si>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</si>
  <si>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</si>
  <si>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</si>
  <si>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</si>
  <si>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</si>
  <si>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</si>
  <si>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</si>
  <si>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</si>
  <si>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</si>
  <si>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</si>
  <si>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</si>
  <si>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</si>
  <si>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</si>
  <si>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</si>
  <si>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</si>
  <si>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</si>
  <si>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</si>
  <si>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</si>
  <si>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</si>
  <si>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</si>
  <si>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</si>
  <si>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</si>
  <si>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</si>
  <si>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</si>
  <si>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</si>
  <si>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</si>
  <si>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</si>
  <si>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</si>
  <si>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</si>
  <si>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</si>
  <si>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</si>
  <si>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</si>
  <si>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</si>
  <si>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</si>
  <si>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</si>
  <si>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</si>
  <si>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</si>
  <si>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</si>
  <si>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</si>
  <si>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</si>
  <si>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</si>
  <si>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</si>
  <si>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</si>
  <si>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</si>
  <si>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</si>
  <si>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</si>
  <si>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</si>
  <si>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</si>
  <si>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</si>
  <si>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</si>
  <si>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</si>
  <si>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</si>
  <si>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</si>
  <si>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</si>
  <si>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</si>
  <si>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</si>
  <si>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</si>
  <si>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</si>
  <si>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</si>
  <si>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</si>
  <si>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</si>
  <si>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</si>
  <si>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</si>
  <si>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</si>
  <si>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</si>
  <si>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</si>
  <si>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</si>
  <si>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</si>
  <si>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</si>
  <si>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</si>
  <si>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</si>
  <si>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</si>
  <si>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</si>
  <si>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</si>
  <si>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</si>
  <si>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</si>
  <si>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</si>
  <si>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</si>
  <si>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</si>
  <si>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</si>
  <si>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</si>
  <si>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</si>
  <si>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</si>
  <si>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</si>
  <si>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</si>
  <si>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</si>
  <si>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</si>
  <si>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</si>
  <si>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</si>
  <si>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</si>
  <si>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</si>
  <si>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</si>
  <si>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</si>
  <si>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</si>
  <si>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</si>
  <si>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</si>
  <si>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</si>
  <si>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</si>
  <si>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</si>
  <si>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</si>
  <si>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</si>
  <si>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</si>
  <si>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</si>
  <si>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</si>
  <si>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</si>
  <si>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</si>
  <si>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</si>
  <si>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</si>
  <si>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</si>
  <si>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</si>
  <si>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</si>
  <si>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</si>
  <si>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</si>
  <si>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</si>
  <si>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</si>
  <si>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</si>
  <si>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</si>
  <si>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</si>
  <si>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</si>
  <si>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</si>
  <si>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</si>
  <si>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</si>
  <si>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</si>
  <si>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</si>
  <si>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</si>
  <si>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</si>
  <si>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</si>
  <si>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</si>
  <si>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</si>
  <si>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</si>
  <si>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</si>
  <si>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</si>
  <si>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</si>
  <si>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</si>
  <si>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</si>
  <si>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</si>
  <si>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</si>
  <si>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</si>
  <si>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</si>
  <si>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</si>
  <si>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</si>
  <si>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</si>
  <si>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</si>
  <si>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</si>
  <si>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</si>
  <si>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</si>
  <si>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</si>
  <si>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</si>
  <si>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</si>
  <si>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</si>
  <si>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</si>
  <si>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</si>
  <si>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</si>
  <si>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</si>
  <si>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</si>
  <si>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</si>
  <si>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</si>
  <si>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</si>
  <si>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</si>
  <si>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</si>
  <si>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</si>
  <si>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</si>
  <si>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</si>
  <si>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</si>
  <si>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</si>
  <si>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</si>
  <si>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</si>
  <si>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</si>
  <si>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</si>
  <si>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</si>
  <si>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</si>
  <si>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</si>
  <si>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</si>
  <si>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</si>
  <si>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</si>
  <si>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</si>
  <si>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</si>
  <si>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</si>
  <si>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</si>
  <si>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</si>
  <si>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</si>
  <si>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</si>
  <si>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</si>
  <si>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</si>
  <si>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</si>
  <si>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</si>
  <si>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</si>
  <si>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</si>
  <si>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</si>
  <si>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</si>
  <si>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</si>
  <si>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</si>
  <si>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</si>
  <si>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</si>
  <si>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</si>
  <si>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</si>
  <si>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</si>
  <si>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</si>
  <si>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</si>
  <si>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</si>
  <si>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</si>
  <si>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</si>
  <si>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</si>
  <si>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</si>
  <si>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</si>
  <si>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</si>
  <si>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</si>
  <si>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</si>
  <si>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</si>
  <si>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</si>
  <si>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</si>
  <si>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</si>
  <si>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</si>
  <si>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</si>
  <si>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</si>
  <si>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</si>
  <si>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</si>
  <si>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</si>
  <si>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</si>
  <si>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</si>
  <si>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</si>
  <si>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</si>
  <si>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</si>
  <si>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</si>
  <si>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</si>
  <si>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</si>
  <si>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</si>
  <si>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</si>
  <si>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</si>
  <si>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</si>
  <si>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</si>
  <si>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</si>
  <si>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</si>
  <si>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</si>
  <si>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</si>
  <si>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</si>
  <si>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</si>
  <si>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</si>
  <si>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</si>
  <si>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</si>
  <si>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</si>
  <si>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</si>
  <si>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</si>
  <si>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</si>
  <si>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</si>
  <si>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</si>
  <si>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</si>
  <si>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</si>
  <si>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</si>
  <si>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</si>
  <si>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</si>
  <si>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</si>
  <si>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</si>
  <si>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</si>
  <si>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</si>
  <si>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</si>
  <si>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</si>
  <si>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</si>
  <si>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</si>
  <si>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</si>
  <si>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</si>
  <si>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</si>
  <si>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</si>
  <si>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</si>
  <si>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</si>
  <si>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</si>
  <si>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</si>
  <si>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</si>
  <si>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</si>
  <si>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</si>
  <si>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</si>
  <si>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</si>
  <si>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</si>
  <si>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</si>
  <si>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</si>
  <si>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</si>
  <si>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</si>
  <si>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</si>
  <si>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</si>
  <si>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</si>
  <si>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</si>
  <si>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</si>
  <si>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</si>
  <si>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</si>
  <si>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</si>
  <si>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</si>
  <si>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</si>
  <si>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</si>
  <si>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</si>
  <si>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</si>
  <si>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</si>
  <si>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</si>
  <si>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</si>
  <si>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</si>
  <si>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</si>
  <si>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</si>
  <si>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</si>
  <si>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</si>
  <si>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</si>
  <si>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</si>
  <si>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</si>
  <si>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</si>
  <si>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</si>
  <si>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</si>
  <si>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</si>
  <si>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</si>
  <si>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</si>
  <si>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</si>
  <si>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</si>
  <si>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</si>
  <si>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</si>
  <si>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</si>
  <si>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</si>
  <si>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</si>
  <si>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</si>
  <si>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</si>
  <si>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</si>
  <si>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</si>
  <si>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</si>
  <si>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</si>
  <si>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</si>
  <si>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</si>
  <si>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</si>
  <si>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</si>
  <si>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</si>
  <si>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</si>
  <si>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</si>
  <si>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</si>
  <si>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</si>
  <si>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</si>
  <si>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</si>
  <si>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</si>
  <si>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</si>
  <si>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</si>
  <si>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</si>
  <si>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</si>
  <si>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</si>
  <si>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</si>
  <si>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</si>
  <si>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</si>
  <si>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</si>
  <si>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</si>
  <si>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</si>
  <si>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</si>
  <si>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</si>
  <si>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</si>
  <si>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</si>
  <si>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</si>
  <si>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</si>
  <si>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</si>
  <si>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</si>
  <si>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</si>
  <si>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</si>
  <si>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</si>
  <si>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</si>
  <si>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</si>
  <si>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</si>
  <si>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</si>
  <si>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</si>
  <si>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</si>
  <si>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</si>
  <si>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</si>
  <si>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</si>
  <si>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</si>
  <si>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</si>
  <si>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</si>
  <si>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</si>
  <si>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</si>
  <si>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</si>
  <si>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</si>
  <si>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</si>
  <si>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</si>
  <si>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</si>
  <si>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</si>
  <si>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</si>
  <si>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</si>
  <si>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</si>
  <si>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</si>
  <si>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</si>
  <si>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</si>
  <si>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</si>
  <si>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</si>
  <si>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</si>
  <si>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</si>
  <si>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</si>
  <si>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</si>
  <si>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</si>
  <si>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</si>
  <si>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</si>
  <si>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</si>
  <si>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</si>
  <si>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</si>
  <si>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</si>
  <si>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</si>
  <si>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</si>
  <si>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</si>
  <si>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</si>
  <si>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</si>
  <si>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</si>
  <si>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</si>
  <si>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</si>
  <si>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</si>
  <si>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</si>
  <si>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</si>
  <si>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</si>
  <si>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</si>
  <si>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</si>
  <si>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</si>
  <si>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</si>
  <si>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</si>
  <si>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</si>
  <si>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</si>
  <si>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</si>
  <si>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</si>
  <si>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</si>
  <si>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</si>
  <si>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</si>
  <si>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</si>
  <si>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</si>
  <si>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</si>
  <si>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</si>
  <si>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</si>
  <si>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</si>
  <si>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</si>
  <si>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</si>
  <si>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</si>
  <si>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</si>
  <si>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</si>
  <si>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</si>
  <si>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</si>
  <si>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</si>
  <si>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</si>
  <si>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</si>
  <si>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</si>
  <si>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</si>
  <si>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</si>
  <si>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</si>
  <si>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</si>
  <si>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</si>
  <si>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</si>
  <si>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</si>
  <si>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</si>
  <si>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</si>
  <si>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</si>
  <si>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</si>
  <si>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</si>
  <si>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</si>
  <si>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</si>
  <si>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</si>
  <si>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</si>
  <si>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</si>
  <si>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</si>
  <si>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</si>
  <si>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</si>
  <si>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</si>
  <si>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</si>
  <si>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</si>
  <si>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</si>
  <si>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</si>
  <si>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</si>
  <si>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</si>
  <si>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</si>
  <si>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</si>
  <si>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</si>
  <si>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</si>
  <si>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</si>
  <si>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</si>
  <si>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</si>
  <si>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</si>
  <si>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</si>
  <si>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</si>
  <si>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</si>
  <si>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</si>
  <si>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</si>
  <si>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</si>
  <si>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</si>
  <si>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</si>
  <si>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</si>
  <si>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</si>
  <si>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</si>
  <si>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</si>
  <si>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</si>
  <si>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</si>
  <si>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</si>
  <si>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</si>
  <si>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</si>
  <si>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</si>
  <si>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</si>
  <si>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</si>
  <si>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</si>
  <si>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</si>
  <si>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</si>
  <si>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</si>
  <si>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</si>
  <si>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</si>
  <si>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</si>
  <si>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</si>
  <si>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</si>
  <si>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</si>
  <si>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</si>
  <si>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</si>
  <si>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</si>
  <si>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</si>
  <si>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</si>
  <si>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</si>
  <si>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</si>
  <si>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</si>
  <si>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</si>
  <si>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</si>
  <si>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</si>
  <si>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</si>
  <si>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</si>
  <si>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</si>
  <si>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</si>
  <si>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</si>
  <si>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</si>
  <si>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</si>
  <si>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</si>
  <si>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</si>
  <si>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</si>
  <si>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</si>
  <si>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</si>
  <si>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</si>
  <si>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</si>
  <si>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</si>
  <si>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</si>
  <si>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</si>
  <si>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</si>
  <si>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</si>
  <si>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</si>
  <si>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</si>
  <si>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</si>
  <si>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</si>
  <si>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</si>
  <si>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</si>
  <si>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</si>
  <si>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</si>
  <si>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</si>
  <si>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</si>
  <si>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</si>
  <si>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</si>
  <si>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</si>
  <si>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</si>
  <si>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</si>
  <si>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</si>
  <si>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</si>
  <si>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</si>
  <si>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</si>
  <si>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</si>
  <si>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</si>
  <si>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</si>
  <si>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</si>
  <si>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</si>
  <si>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</si>
  <si>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</si>
  <si>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</si>
  <si>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</si>
  <si>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</si>
  <si>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</si>
  <si>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</si>
  <si>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</si>
  <si>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</si>
  <si>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</si>
  <si>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</si>
  <si>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</si>
  <si>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</si>
  <si>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</si>
  <si>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</si>
  <si>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</si>
  <si>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</si>
  <si>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</si>
  <si>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</si>
  <si>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</si>
  <si>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</si>
  <si>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</si>
  <si>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</si>
  <si>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</si>
  <si>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</si>
  <si>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</si>
  <si>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</si>
  <si>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</si>
  <si>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</si>
  <si>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</si>
  <si>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</si>
  <si>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</si>
  <si>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</si>
  <si>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</si>
  <si>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</si>
  <si>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</si>
  <si>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</si>
  <si>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</si>
  <si>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</si>
  <si>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</si>
  <si>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</si>
  <si>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</si>
  <si>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</si>
  <si>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</si>
  <si>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</si>
  <si>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</si>
  <si>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</si>
  <si>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</si>
  <si>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</si>
  <si>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</si>
  <si>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</si>
  <si>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</si>
  <si>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</si>
  <si>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</si>
  <si>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</si>
  <si>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</si>
  <si>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</si>
  <si>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</si>
  <si>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</si>
  <si>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</si>
  <si>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</si>
  <si>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</si>
  <si>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</si>
  <si>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</si>
  <si>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</si>
  <si>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</si>
  <si>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</si>
  <si>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</si>
  <si>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</si>
  <si>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</si>
  <si>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</si>
  <si>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</si>
  <si>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</si>
  <si>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</si>
  <si>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</si>
  <si>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</si>
  <si>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</si>
  <si>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</si>
  <si>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</si>
  <si>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</si>
  <si>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</si>
  <si>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</si>
  <si>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</si>
  <si>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</si>
  <si>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</si>
  <si>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</si>
  <si>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</si>
  <si>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</si>
  <si>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</si>
  <si>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</si>
  <si>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</si>
  <si>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</si>
  <si>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</si>
  <si>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</si>
  <si>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</si>
  <si>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</si>
  <si>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</si>
  <si>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</si>
  <si>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</si>
  <si>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</si>
  <si>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</si>
  <si>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</si>
  <si>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</si>
  <si>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</si>
  <si>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</si>
  <si>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</si>
  <si>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</si>
  <si>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</si>
  <si>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</si>
  <si>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</si>
  <si>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</si>
  <si>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</si>
  <si>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</si>
  <si>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</si>
  <si>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</si>
  <si>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</si>
  <si>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</si>
  <si>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</si>
  <si>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</si>
  <si>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</si>
  <si>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</si>
  <si>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</si>
  <si>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</si>
  <si>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</si>
  <si>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</si>
  <si>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</si>
  <si>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</si>
  <si>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</si>
  <si>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</si>
  <si>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</si>
  <si>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</si>
  <si>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</si>
  <si>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</si>
  <si>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</si>
  <si>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</si>
  <si>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</si>
  <si>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</si>
  <si>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</si>
  <si>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</si>
  <si>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</si>
  <si>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</si>
  <si>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</si>
  <si>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</si>
  <si>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</si>
  <si>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</si>
  <si>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</si>
  <si>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</si>
  <si>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</si>
  <si>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</si>
  <si>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</si>
  <si>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</si>
  <si>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</si>
  <si>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</si>
  <si>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</si>
  <si>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</si>
  <si>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</si>
  <si>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</si>
  <si>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</si>
  <si>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</si>
  <si>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</si>
  <si>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</si>
  <si>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</si>
  <si>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</si>
  <si>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</si>
  <si>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</si>
  <si>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</si>
  <si>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</si>
  <si>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</si>
  <si>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</si>
  <si>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</si>
  <si>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</si>
  <si>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</si>
  <si>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</si>
  <si>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</si>
  <si>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</si>
  <si>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</si>
  <si>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</si>
  <si>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</si>
  <si>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</si>
  <si>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</si>
  <si>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</si>
  <si>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</si>
  <si>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</si>
  <si>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</si>
  <si>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</si>
  <si>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</si>
  <si>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</si>
  <si>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</si>
  <si>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</si>
  <si>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</si>
  <si>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</si>
  <si>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</si>
  <si>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</si>
  <si>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</si>
  <si>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</si>
  <si>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</si>
  <si>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</si>
  <si>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</si>
  <si>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</si>
  <si>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</si>
  <si>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</si>
  <si>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</si>
  <si>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</si>
  <si>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</si>
  <si>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</si>
  <si>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</si>
  <si>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</si>
  <si>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</si>
  <si>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</si>
  <si>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</si>
  <si>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</si>
  <si>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</si>
  <si>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</si>
  <si>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</si>
  <si>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</si>
  <si>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</si>
  <si>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</si>
  <si>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</si>
  <si>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</si>
  <si>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</si>
  <si>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</si>
  <si>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</si>
  <si>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</si>
  <si>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</si>
  <si>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</si>
  <si>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</si>
  <si>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</si>
  <si>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</si>
  <si>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</si>
  <si>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</si>
  <si>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</si>
  <si>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</si>
  <si>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</si>
  <si>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</si>
  <si>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</si>
  <si>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</si>
  <si>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</si>
  <si>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</si>
  <si>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</si>
  <si>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</si>
  <si>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</si>
  <si>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</si>
  <si>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</si>
  <si>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</si>
  <si>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</si>
  <si>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</si>
  <si>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</si>
  <si>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</si>
  <si>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</si>
  <si>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</si>
  <si>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</si>
  <si>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</si>
  <si>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</si>
  <si>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</si>
  <si>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</si>
  <si>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</si>
  <si>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</si>
  <si>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</si>
  <si>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</si>
  <si>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</si>
  <si>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</si>
  <si>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</si>
  <si>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</si>
  <si>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</si>
  <si>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</si>
  <si>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</si>
  <si>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</si>
  <si>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</si>
  <si>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</si>
  <si>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</si>
  <si>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</si>
  <si>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</si>
  <si>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</si>
  <si>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</si>
  <si>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</si>
  <si>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</si>
  <si>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</si>
  <si>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</si>
  <si>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</si>
  <si>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</si>
  <si>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</si>
  <si>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</si>
  <si>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</si>
  <si>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</si>
  <si>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</si>
  <si>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</si>
  <si>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</si>
  <si>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</si>
  <si>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</si>
  <si>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</si>
  <si>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</si>
  <si>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</si>
  <si>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</si>
  <si>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</si>
  <si>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</si>
  <si>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</si>
  <si>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</si>
  <si>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</si>
  <si>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</si>
  <si>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</si>
  <si>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</si>
  <si>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</si>
  <si>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</si>
  <si>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</si>
  <si>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</si>
  <si>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</si>
  <si>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</si>
  <si>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</si>
  <si>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</si>
  <si>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</si>
  <si>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</si>
  <si>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</si>
  <si>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</si>
  <si>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</si>
  <si>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</si>
  <si>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</si>
  <si>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</si>
  <si>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</si>
  <si>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</si>
  <si>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</si>
  <si>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</si>
  <si>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</si>
  <si>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</si>
  <si>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</si>
  <si>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</si>
  <si>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</si>
  <si>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</si>
  <si>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</si>
  <si>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</si>
  <si>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</si>
  <si>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</si>
  <si>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</si>
  <si>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</si>
  <si>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</si>
  <si>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</si>
  <si>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</si>
  <si>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</si>
  <si>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</si>
  <si>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</si>
  <si>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</si>
  <si>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</si>
  <si>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</si>
  <si>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</si>
  <si>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</si>
  <si>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</si>
  <si>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</si>
  <si>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</si>
  <si>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</si>
  <si>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</si>
  <si>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</si>
  <si>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</si>
  <si>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</si>
  <si>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</si>
  <si>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</si>
  <si>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</si>
  <si>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</si>
  <si>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</si>
  <si>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</si>
  <si>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</si>
  <si>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</si>
  <si>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</si>
  <si>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</si>
  <si>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</si>
  <si>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</si>
  <si>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</si>
  <si>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</si>
  <si>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</si>
  <si>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</si>
  <si>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</si>
  <si>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</si>
  <si>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</si>
  <si>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</si>
  <si>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</si>
  <si>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</si>
  <si>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</si>
  <si>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</si>
  <si>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</si>
  <si>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</si>
  <si>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</si>
  <si>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</si>
  <si>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</si>
  <si>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</si>
  <si>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</si>
  <si>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</si>
  <si>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</si>
  <si>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</si>
  <si>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</si>
  <si>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</si>
  <si>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</si>
  <si>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</si>
  <si>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</si>
  <si>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</si>
  <si>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</si>
  <si>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</si>
  <si>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</si>
  <si>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</si>
  <si>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</si>
  <si>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</si>
  <si>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</si>
  <si>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</si>
  <si>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</si>
  <si>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</si>
  <si>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</si>
  <si>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</si>
  <si>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</si>
  <si>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</si>
  <si>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</si>
  <si>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</si>
  <si>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</si>
  <si>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</si>
  <si>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</si>
  <si>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</si>
  <si>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</si>
  <si>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</si>
  <si>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</si>
  <si>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</si>
  <si>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</si>
  <si>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</si>
  <si>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</si>
  <si>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</si>
  <si>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</si>
  <si>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</si>
  <si>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</si>
  <si>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</si>
  <si>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</si>
  <si>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</si>
  <si>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</si>
  <si>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</si>
  <si>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</si>
  <si>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</si>
  <si>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</si>
  <si>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</si>
  <si>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</si>
  <si>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</si>
  <si>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</si>
  <si>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</si>
  <si>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</si>
  <si>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</si>
  <si>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</si>
  <si>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</si>
  <si>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</si>
  <si>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</si>
  <si>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</si>
  <si>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</si>
  <si>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</si>
  <si>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</si>
  <si>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</si>
  <si>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</si>
  <si>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</si>
  <si>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</si>
  <si>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</si>
  <si>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</si>
  <si>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</si>
  <si>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</si>
  <si>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</si>
  <si>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</si>
  <si>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</si>
  <si>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</si>
  <si>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</si>
  <si>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</si>
  <si>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</si>
  <si>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</si>
  <si>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</si>
  <si>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</si>
  <si>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</si>
  <si>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</si>
  <si>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</si>
  <si>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</si>
  <si>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</si>
  <si>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</si>
  <si>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</si>
  <si>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</si>
  <si>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</si>
  <si>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</si>
  <si>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</si>
  <si>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</si>
  <si>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</si>
  <si>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</si>
  <si>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</si>
  <si>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</si>
  <si>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</si>
  <si>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</si>
  <si>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</si>
  <si>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</si>
  <si>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</si>
  <si>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</si>
  <si>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</si>
  <si>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</si>
  <si>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</si>
  <si>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</si>
  <si>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</si>
  <si>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</si>
  <si>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</si>
  <si>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</si>
  <si>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</si>
  <si>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</si>
  <si>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</si>
  <si>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</si>
  <si>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</si>
  <si>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</si>
  <si>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</si>
  <si>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</si>
  <si>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</si>
  <si>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</si>
  <si>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</si>
  <si>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</si>
  <si>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</si>
  <si>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</si>
  <si>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</si>
  <si>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</si>
  <si>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</si>
  <si>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</si>
  <si>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</si>
  <si>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</si>
  <si>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</si>
  <si>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</si>
  <si>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</si>
  <si>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</si>
  <si>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</si>
  <si>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</si>
  <si>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</si>
  <si>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</si>
  <si>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</si>
  <si>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</si>
  <si>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</si>
  <si>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</si>
  <si>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</si>
  <si>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</si>
  <si>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</si>
  <si>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</si>
  <si>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</si>
  <si>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</si>
  <si>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</si>
  <si>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</si>
  <si>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</si>
  <si>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</si>
  <si>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</si>
  <si>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</si>
  <si>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</si>
  <si>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</si>
  <si>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</si>
  <si>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</si>
  <si>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</si>
  <si>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</si>
  <si>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</si>
  <si>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</si>
  <si>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</si>
  <si>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</si>
  <si>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</si>
  <si>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</si>
  <si>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</si>
  <si>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</si>
  <si>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</si>
  <si>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</si>
  <si>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</si>
  <si>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</si>
  <si>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</si>
  <si>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</si>
  <si>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</si>
  <si>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</si>
  <si>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</si>
  <si>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</si>
  <si>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</si>
  <si>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</si>
  <si>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</si>
  <si>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</si>
  <si>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</si>
  <si>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</si>
  <si>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</si>
  <si>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</si>
  <si>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</si>
  <si>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</si>
  <si>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</si>
  <si>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</si>
  <si>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</si>
  <si>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</si>
  <si>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</si>
  <si>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</si>
  <si>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</si>
  <si>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</si>
  <si>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</si>
  <si>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</si>
  <si>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</si>
  <si>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</si>
  <si>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</si>
  <si>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</si>
  <si>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</si>
  <si>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</si>
  <si>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</si>
  <si>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</si>
  <si>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</si>
  <si>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</si>
  <si>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</si>
  <si>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</si>
  <si>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</si>
  <si>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</si>
  <si>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</si>
  <si>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</si>
  <si>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</si>
  <si>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</si>
  <si>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</si>
  <si>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</si>
  <si>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</si>
  <si>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</si>
  <si>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</si>
  <si>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</si>
  <si>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</si>
  <si>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</si>
  <si>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</si>
  <si>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</si>
  <si>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</si>
  <si>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</si>
  <si>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Greater than 50000</t>
  </si>
  <si>
    <t>25000 to 29999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</si>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</sst>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6" tint="-0.24994659260841701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6" tint="-0.24994659260841701"/>
        </patternFill>
      </fill>
    </dxf>
    <dxf>
      <font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HW_YF.xlsx]Sub Category Stats!PivotTable3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7-404C-BE0F-590A05B045E1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9D4C-A295-AB684AFADCD6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9D4C-A295-AB684AFADCD6}"/>
            </c:ext>
          </c:extLst>
        </c:ser>
        <c:ser>
          <c:idx val="3"/>
          <c:order val="3"/>
          <c:tx>
            <c:strRef>
              <c:f>'Sub 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9D4C-A295-AB684AFAD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6797727"/>
        <c:axId val="1637352287"/>
      </c:barChart>
      <c:catAx>
        <c:axId val="163679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352287"/>
        <c:crosses val="autoZero"/>
        <c:auto val="1"/>
        <c:lblAlgn val="ctr"/>
        <c:lblOffset val="100"/>
        <c:noMultiLvlLbl val="0"/>
      </c:catAx>
      <c:valAx>
        <c:axId val="1637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79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HW_YF.xlsx]Category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068015878180518"/>
          <c:y val="8.3045312732134904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C-0643-A4C3-40EFB572758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C6C-0643-A4C3-40EFB572758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C6C-0643-A4C3-40EFB572758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C6C-0643-A4C3-40EFB5727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7419711"/>
        <c:axId val="1632972239"/>
      </c:barChart>
      <c:catAx>
        <c:axId val="1567419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972239"/>
        <c:crosses val="autoZero"/>
        <c:auto val="1"/>
        <c:lblAlgn val="ctr"/>
        <c:lblOffset val="100"/>
        <c:noMultiLvlLbl val="0"/>
      </c:catAx>
      <c:valAx>
        <c:axId val="1632972239"/>
        <c:scaling>
          <c:orientation val="minMax"/>
          <c:max val="14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41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HW_YF.xlsx]Launch Date Outcome!PivotTable1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1-F648-A2E8-B2BD7FE1F08F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1-F648-A2E8-B2BD7FE1F08F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1-F648-A2E8-B2BD7FE1F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974767"/>
        <c:axId val="867852335"/>
      </c:lineChart>
      <c:catAx>
        <c:axId val="858974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of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52335"/>
        <c:crosses val="autoZero"/>
        <c:auto val="1"/>
        <c:lblAlgn val="ctr"/>
        <c:lblOffset val="100"/>
        <c:noMultiLvlLbl val="0"/>
      </c:catAx>
      <c:valAx>
        <c:axId val="86785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7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2-5E4E-BD82-312920F06EB7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12-5E4E-BD82-312920F06EB7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12-5E4E-BD82-312920F06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396143"/>
        <c:axId val="815772063"/>
      </c:lineChart>
      <c:catAx>
        <c:axId val="829396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72063"/>
        <c:crosses val="autoZero"/>
        <c:auto val="1"/>
        <c:lblAlgn val="ctr"/>
        <c:lblOffset val="100"/>
        <c:noMultiLvlLbl val="0"/>
      </c:catAx>
      <c:valAx>
        <c:axId val="81577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39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231912</xdr:colOff>
      <xdr:row>9</xdr:row>
      <xdr:rowOff>47487</xdr:rowOff>
    </xdr:from>
    <xdr:to>
      <xdr:col>23</xdr:col>
      <xdr:colOff>618434</xdr:colOff>
      <xdr:row>23</xdr:row>
      <xdr:rowOff>162339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25CB7-C600-344A-A770-459DEA50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88900</xdr:rowOff>
    </xdr:from>
    <xdr:to>
      <xdr:col>15</xdr:col>
      <xdr:colOff>558800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6B4B5-63AC-FD42-BE2B-327479FE5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3</xdr:row>
      <xdr:rowOff>63500</xdr:rowOff>
    </xdr:from>
    <xdr:to>
      <xdr:col>12</xdr:col>
      <xdr:colOff>495300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A49689-7E7D-AA4E-9A8D-DE673B714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17</xdr:row>
      <xdr:rowOff>63500</xdr:rowOff>
    </xdr:from>
    <xdr:to>
      <xdr:col>8</xdr:col>
      <xdr:colOff>76200</xdr:colOff>
      <xdr:row>39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3C8720-E7BC-B24D-9543-45D136505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5.499398842592" createdVersion="6" refreshedVersion="6" minRefreshableVersion="3" recordCount="4114" xr:uid="{980B4175-6DCD-944C-B21D-175731405BB2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20895128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5.700602083336" createdVersion="6" refreshedVersion="6" minRefreshableVersion="3" recordCount="4114" xr:uid="{A16708D0-C6B1-C543-A8AF-37F026116199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x v="1"/>
    <x v="1"/>
    <x v="1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x v="2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x v="3"/>
    <x v="3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x v="4"/>
    <x v="4"/>
    <x v="4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x v="5"/>
    <x v="5"/>
    <x v="5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x v="6"/>
    <x v="6"/>
    <x v="6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x v="7"/>
    <x v="7"/>
    <x v="7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x v="8"/>
    <x v="8"/>
    <x v="8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x v="9"/>
    <x v="9"/>
    <x v="2"/>
    <x v="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x v="10"/>
    <x v="10"/>
    <x v="9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x v="11"/>
    <x v="11"/>
    <x v="10"/>
    <x v="11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x v="12"/>
    <x v="12"/>
    <x v="11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x v="13"/>
    <x v="13"/>
    <x v="8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x v="14"/>
    <x v="12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x v="15"/>
    <x v="13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x v="16"/>
    <x v="16"/>
    <x v="14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x v="17"/>
    <x v="17"/>
    <x v="15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x v="18"/>
    <x v="18"/>
    <x v="11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x v="19"/>
    <x v="19"/>
    <x v="16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x v="20"/>
    <x v="13"/>
    <x v="20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x v="21"/>
    <x v="21"/>
    <x v="17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x v="22"/>
    <x v="18"/>
    <x v="22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x v="23"/>
    <x v="23"/>
    <x v="13"/>
    <x v="23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x v="24"/>
    <x v="24"/>
    <x v="19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x v="25"/>
    <x v="25"/>
    <x v="2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x v="26"/>
    <x v="26"/>
    <x v="21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x v="27"/>
    <x v="27"/>
    <x v="22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x v="28"/>
    <x v="28"/>
    <x v="14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x v="29"/>
    <x v="29"/>
    <x v="9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x v="30"/>
    <x v="30"/>
    <x v="23"/>
    <x v="30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x v="31"/>
    <x v="31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x v="32"/>
    <x v="25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x v="33"/>
    <x v="26"/>
    <x v="33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x v="34"/>
    <x v="34"/>
    <x v="27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x v="35"/>
    <x v="28"/>
    <x v="3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x v="36"/>
    <x v="36"/>
    <x v="12"/>
    <x v="36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x v="37"/>
    <x v="37"/>
    <x v="29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x v="38"/>
    <x v="30"/>
    <x v="38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x v="39"/>
    <x v="39"/>
    <x v="31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x v="40"/>
    <x v="40"/>
    <x v="13"/>
    <x v="40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x v="41"/>
    <x v="41"/>
    <x v="13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x v="42"/>
    <x v="32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x v="43"/>
    <x v="3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x v="44"/>
    <x v="44"/>
    <x v="13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x v="45"/>
    <x v="1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x v="46"/>
    <x v="33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x v="47"/>
    <x v="1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x v="48"/>
    <x v="48"/>
    <x v="13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x v="49"/>
    <x v="49"/>
    <x v="14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x v="50"/>
    <x v="2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x v="51"/>
    <x v="34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x v="52"/>
    <x v="52"/>
    <x v="3"/>
    <x v="5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x v="53"/>
    <x v="53"/>
    <x v="9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x v="54"/>
    <x v="3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x v="55"/>
    <x v="35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x v="56"/>
    <x v="56"/>
    <x v="6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x v="57"/>
    <x v="57"/>
    <x v="36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x v="58"/>
    <x v="58"/>
    <x v="3"/>
    <x v="57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x v="59"/>
    <x v="59"/>
    <x v="22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x v="60"/>
    <x v="60"/>
    <x v="37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x v="61"/>
    <x v="61"/>
    <x v="1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x v="62"/>
    <x v="62"/>
    <x v="9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x v="63"/>
    <x v="63"/>
    <x v="13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x v="64"/>
    <x v="64"/>
    <x v="38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x v="65"/>
    <x v="65"/>
    <x v="39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x v="66"/>
    <x v="66"/>
    <x v="13"/>
    <x v="65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x v="67"/>
    <x v="67"/>
    <x v="13"/>
    <x v="66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x v="68"/>
    <x v="68"/>
    <x v="2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x v="69"/>
    <x v="69"/>
    <x v="3"/>
    <x v="68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x v="70"/>
    <x v="70"/>
    <x v="2"/>
    <x v="69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x v="71"/>
    <x v="71"/>
    <x v="40"/>
    <x v="70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x v="72"/>
    <x v="72"/>
    <x v="41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x v="73"/>
    <x v="73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x v="74"/>
    <x v="2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x v="75"/>
    <x v="75"/>
    <x v="8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x v="76"/>
    <x v="76"/>
    <x v="43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x v="77"/>
    <x v="77"/>
    <x v="44"/>
    <x v="76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x v="78"/>
    <x v="78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x v="79"/>
    <x v="46"/>
    <x v="78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x v="80"/>
    <x v="14"/>
    <x v="79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x v="81"/>
    <x v="81"/>
    <x v="47"/>
    <x v="80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x v="82"/>
    <x v="23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x v="83"/>
    <x v="83"/>
    <x v="48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x v="84"/>
    <x v="84"/>
    <x v="2"/>
    <x v="83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x v="85"/>
    <x v="38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x v="86"/>
    <x v="86"/>
    <x v="12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x v="87"/>
    <x v="87"/>
    <x v="30"/>
    <x v="86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x v="88"/>
    <x v="88"/>
    <x v="8"/>
    <x v="87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x v="89"/>
    <x v="89"/>
    <x v="12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x v="90"/>
    <x v="90"/>
    <x v="2"/>
    <x v="89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x v="91"/>
    <x v="91"/>
    <x v="9"/>
    <x v="87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x v="92"/>
    <x v="10"/>
    <x v="9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x v="93"/>
    <x v="93"/>
    <x v="28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x v="94"/>
    <x v="94"/>
    <x v="49"/>
    <x v="92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x v="95"/>
    <x v="18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x v="96"/>
    <x v="96"/>
    <x v="15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x v="97"/>
    <x v="97"/>
    <x v="44"/>
    <x v="94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x v="98"/>
    <x v="98"/>
    <x v="50"/>
    <x v="95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x v="99"/>
    <x v="99"/>
    <x v="15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x v="100"/>
    <x v="1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x v="101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x v="102"/>
    <x v="12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x v="103"/>
    <x v="103"/>
    <x v="46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x v="104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x v="105"/>
    <x v="41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x v="106"/>
    <x v="106"/>
    <x v="1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x v="107"/>
    <x v="107"/>
    <x v="51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x v="108"/>
    <x v="15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x v="109"/>
    <x v="109"/>
    <x v="28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x v="110"/>
    <x v="110"/>
    <x v="46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x v="111"/>
    <x v="8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x v="112"/>
    <x v="1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x v="113"/>
    <x v="1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x v="114"/>
    <x v="9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x v="115"/>
    <x v="115"/>
    <x v="52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x v="116"/>
    <x v="116"/>
    <x v="8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x v="117"/>
    <x v="37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x v="118"/>
    <x v="118"/>
    <x v="1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x v="119"/>
    <x v="119"/>
    <x v="53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x v="120"/>
    <x v="120"/>
    <x v="54"/>
    <x v="115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x v="121"/>
    <x v="121"/>
    <x v="9"/>
    <x v="116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x v="122"/>
    <x v="122"/>
    <x v="55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x v="123"/>
    <x v="56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x v="124"/>
    <x v="23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x v="125"/>
    <x v="2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x v="126"/>
    <x v="126"/>
    <x v="31"/>
    <x v="120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x v="127"/>
    <x v="127"/>
    <x v="6"/>
    <x v="121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x v="128"/>
    <x v="128"/>
    <x v="57"/>
    <x v="122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x v="129"/>
    <x v="129"/>
    <x v="22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x v="130"/>
    <x v="2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x v="131"/>
    <x v="38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x v="132"/>
    <x v="58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x v="133"/>
    <x v="59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x v="134"/>
    <x v="1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x v="135"/>
    <x v="9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x v="121"/>
    <x v="9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x v="136"/>
    <x v="56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x v="137"/>
    <x v="6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x v="138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x v="139"/>
    <x v="61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x v="140"/>
    <x v="14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x v="142"/>
    <x v="141"/>
    <x v="9"/>
    <x v="115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x v="143"/>
    <x v="142"/>
    <x v="62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x v="143"/>
    <x v="51"/>
    <x v="127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x v="145"/>
    <x v="144"/>
    <x v="37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x v="145"/>
    <x v="22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x v="146"/>
    <x v="39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x v="147"/>
    <x v="63"/>
    <x v="13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x v="149"/>
    <x v="148"/>
    <x v="3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x v="150"/>
    <x v="149"/>
    <x v="64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x v="150"/>
    <x v="65"/>
    <x v="133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x v="152"/>
    <x v="151"/>
    <x v="66"/>
    <x v="134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x v="153"/>
    <x v="152"/>
    <x v="63"/>
    <x v="135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x v="154"/>
    <x v="153"/>
    <x v="15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x v="155"/>
    <x v="154"/>
    <x v="67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x v="156"/>
    <x v="155"/>
    <x v="19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x v="157"/>
    <x v="156"/>
    <x v="68"/>
    <x v="13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x v="158"/>
    <x v="157"/>
    <x v="1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x v="158"/>
    <x v="69"/>
    <x v="115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x v="160"/>
    <x v="159"/>
    <x v="1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x v="160"/>
    <x v="63"/>
    <x v="139"/>
    <x v="2"/>
    <x v="0"/>
    <s v="USD"/>
    <n v="1404318595"/>
    <n v="1401726595"/>
    <b v="0"/>
    <n v="1"/>
    <b v="0"/>
    <s v="film &amp; video/drama"/>
    <n v="0.01"/>
    <n v="5"/>
    <x v="0"/>
    <x v="3"/>
  </r>
  <r>
    <x v="162"/>
    <x v="162"/>
    <x v="161"/>
    <x v="70"/>
    <x v="140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x v="163"/>
    <x v="162"/>
    <x v="71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x v="163"/>
    <x v="72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x v="164"/>
    <x v="73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x v="165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x v="166"/>
    <x v="74"/>
    <x v="143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x v="168"/>
    <x v="167"/>
    <x v="6"/>
    <x v="144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x v="169"/>
    <x v="168"/>
    <x v="30"/>
    <x v="145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x v="170"/>
    <x v="169"/>
    <x v="3"/>
    <x v="144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x v="171"/>
    <x v="170"/>
    <x v="63"/>
    <x v="116"/>
    <x v="2"/>
    <x v="0"/>
    <s v="USD"/>
    <n v="1470975614"/>
    <n v="1465791614"/>
    <b v="0"/>
    <n v="1"/>
    <b v="0"/>
    <s v="film &amp; video/drama"/>
    <n v="2E-3"/>
    <n v="1"/>
    <x v="0"/>
    <x v="3"/>
  </r>
  <r>
    <x v="172"/>
    <x v="172"/>
    <x v="171"/>
    <x v="75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x v="172"/>
    <x v="76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x v="173"/>
    <x v="12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x v="174"/>
    <x v="22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x v="175"/>
    <x v="15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x v="176"/>
    <x v="52"/>
    <x v="147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x v="177"/>
    <x v="69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x v="178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x v="179"/>
    <x v="38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x v="180"/>
    <x v="77"/>
    <x v="150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x v="182"/>
    <x v="181"/>
    <x v="28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x v="182"/>
    <x v="78"/>
    <x v="151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x v="184"/>
    <x v="183"/>
    <x v="15"/>
    <x v="152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x v="185"/>
    <x v="184"/>
    <x v="79"/>
    <x v="153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x v="186"/>
    <x v="185"/>
    <x v="1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x v="186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x v="187"/>
    <x v="15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x v="188"/>
    <x v="69"/>
    <x v="154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x v="190"/>
    <x v="189"/>
    <x v="14"/>
    <x v="155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x v="191"/>
    <x v="190"/>
    <x v="10"/>
    <x v="156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x v="191"/>
    <x v="8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x v="192"/>
    <x v="28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x v="193"/>
    <x v="30"/>
    <x v="158"/>
    <x v="2"/>
    <x v="1"/>
    <s v="GBP"/>
    <n v="1457308531"/>
    <n v="1452124531"/>
    <b v="0"/>
    <n v="3"/>
    <b v="0"/>
    <s v="film &amp; video/drama"/>
    <n v="0.12"/>
    <n v="1"/>
    <x v="0"/>
    <x v="3"/>
  </r>
  <r>
    <x v="195"/>
    <x v="195"/>
    <x v="194"/>
    <x v="71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x v="195"/>
    <x v="8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x v="197"/>
    <x v="196"/>
    <x v="30"/>
    <x v="160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x v="198"/>
    <x v="197"/>
    <x v="31"/>
    <x v="161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x v="199"/>
    <x v="198"/>
    <x v="3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x v="199"/>
    <x v="12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x v="201"/>
    <x v="200"/>
    <x v="81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x v="202"/>
    <x v="201"/>
    <x v="12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x v="202"/>
    <x v="30"/>
    <x v="164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x v="204"/>
    <x v="203"/>
    <x v="82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x v="204"/>
    <x v="6"/>
    <x v="166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x v="206"/>
    <x v="205"/>
    <x v="83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x v="206"/>
    <x v="32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x v="207"/>
    <x v="63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x v="208"/>
    <x v="31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x v="209"/>
    <x v="14"/>
    <x v="168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x v="211"/>
    <x v="210"/>
    <x v="10"/>
    <x v="169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x v="212"/>
    <x v="211"/>
    <x v="84"/>
    <x v="116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x v="213"/>
    <x v="212"/>
    <x v="63"/>
    <x v="17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x v="214"/>
    <x v="213"/>
    <x v="78"/>
    <x v="116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x v="215"/>
    <x v="214"/>
    <x v="85"/>
    <x v="115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x v="216"/>
    <x v="215"/>
    <x v="63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x v="217"/>
    <x v="216"/>
    <x v="57"/>
    <x v="172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x v="218"/>
    <x v="217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x v="218"/>
    <x v="63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x v="220"/>
    <x v="219"/>
    <x v="63"/>
    <x v="175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x v="221"/>
    <x v="220"/>
    <x v="63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x v="221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x v="222"/>
    <x v="86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x v="223"/>
    <x v="87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x v="224"/>
    <x v="48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x v="225"/>
    <x v="88"/>
    <x v="156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x v="227"/>
    <x v="226"/>
    <x v="89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x v="227"/>
    <x v="6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x v="228"/>
    <x v="9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x v="229"/>
    <x v="36"/>
    <x v="177"/>
    <x v="2"/>
    <x v="0"/>
    <s v="USD"/>
    <n v="1433443151"/>
    <n v="1430851151"/>
    <b v="0"/>
    <n v="2"/>
    <b v="0"/>
    <s v="film &amp; video/drama"/>
    <n v="0.4"/>
    <n v="30"/>
    <x v="0"/>
    <x v="3"/>
  </r>
  <r>
    <x v="231"/>
    <x v="231"/>
    <x v="230"/>
    <x v="86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x v="231"/>
    <x v="23"/>
    <x v="178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x v="233"/>
    <x v="232"/>
    <x v="9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x v="233"/>
    <x v="28"/>
    <x v="149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x v="235"/>
    <x v="234"/>
    <x v="3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x v="235"/>
    <x v="6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x v="236"/>
    <x v="36"/>
    <x v="155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x v="238"/>
    <x v="237"/>
    <x v="91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x v="238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x v="239"/>
    <x v="36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x v="240"/>
    <x v="92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x v="241"/>
    <x v="93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x v="243"/>
    <x v="242"/>
    <x v="31"/>
    <x v="182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x v="244"/>
    <x v="243"/>
    <x v="8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x v="245"/>
    <x v="244"/>
    <x v="1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x v="246"/>
    <x v="245"/>
    <x v="1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x v="247"/>
    <x v="246"/>
    <x v="10"/>
    <x v="186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x v="248"/>
    <x v="247"/>
    <x v="94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x v="248"/>
    <x v="3"/>
    <x v="188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x v="250"/>
    <x v="249"/>
    <x v="11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x v="251"/>
    <x v="250"/>
    <x v="8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x v="252"/>
    <x v="251"/>
    <x v="10"/>
    <x v="191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x v="253"/>
    <x v="252"/>
    <x v="15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x v="254"/>
    <x v="253"/>
    <x v="95"/>
    <x v="193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x v="255"/>
    <x v="254"/>
    <x v="6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x v="256"/>
    <x v="255"/>
    <x v="93"/>
    <x v="195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x v="257"/>
    <x v="256"/>
    <x v="19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x v="258"/>
    <x v="257"/>
    <x v="11"/>
    <x v="197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x v="259"/>
    <x v="258"/>
    <x v="96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x v="259"/>
    <x v="3"/>
    <x v="199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x v="261"/>
    <x v="260"/>
    <x v="22"/>
    <x v="20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x v="262"/>
    <x v="261"/>
    <x v="3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x v="262"/>
    <x v="31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x v="264"/>
    <x v="263"/>
    <x v="1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x v="265"/>
    <x v="264"/>
    <x v="10"/>
    <x v="203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x v="266"/>
    <x v="265"/>
    <x v="28"/>
    <x v="204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x v="267"/>
    <x v="266"/>
    <x v="97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x v="268"/>
    <x v="267"/>
    <x v="10"/>
    <x v="206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x v="269"/>
    <x v="268"/>
    <x v="57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x v="269"/>
    <x v="98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x v="270"/>
    <x v="11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x v="272"/>
    <x v="271"/>
    <x v="9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x v="273"/>
    <x v="272"/>
    <x v="1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x v="274"/>
    <x v="273"/>
    <x v="23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x v="274"/>
    <x v="22"/>
    <x v="213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x v="276"/>
    <x v="275"/>
    <x v="23"/>
    <x v="21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x v="277"/>
    <x v="276"/>
    <x v="99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x v="278"/>
    <x v="277"/>
    <x v="1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x v="278"/>
    <x v="73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x v="279"/>
    <x v="96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x v="280"/>
    <x v="62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x v="281"/>
    <x v="101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x v="282"/>
    <x v="102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x v="283"/>
    <x v="79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x v="285"/>
    <x v="284"/>
    <x v="32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x v="285"/>
    <x v="36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x v="287"/>
    <x v="286"/>
    <x v="36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x v="288"/>
    <x v="287"/>
    <x v="63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x v="289"/>
    <x v="288"/>
    <x v="36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x v="290"/>
    <x v="289"/>
    <x v="37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x v="291"/>
    <x v="290"/>
    <x v="10"/>
    <x v="229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x v="292"/>
    <x v="291"/>
    <x v="96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x v="292"/>
    <x v="91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x v="293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x v="294"/>
    <x v="63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x v="295"/>
    <x v="31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x v="296"/>
    <x v="22"/>
    <x v="234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x v="298"/>
    <x v="297"/>
    <x v="103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x v="299"/>
    <x v="298"/>
    <x v="3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x v="300"/>
    <x v="299"/>
    <x v="31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x v="301"/>
    <x v="300"/>
    <x v="93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x v="302"/>
    <x v="301"/>
    <x v="3"/>
    <x v="239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x v="303"/>
    <x v="302"/>
    <x v="9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x v="303"/>
    <x v="104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x v="305"/>
    <x v="304"/>
    <x v="51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x v="306"/>
    <x v="305"/>
    <x v="28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x v="306"/>
    <x v="29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x v="308"/>
    <x v="307"/>
    <x v="14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x v="309"/>
    <x v="308"/>
    <x v="102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x v="310"/>
    <x v="309"/>
    <x v="28"/>
    <x v="247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x v="311"/>
    <x v="310"/>
    <x v="22"/>
    <x v="248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x v="312"/>
    <x v="311"/>
    <x v="6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x v="313"/>
    <x v="312"/>
    <x v="73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x v="313"/>
    <x v="28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x v="315"/>
    <x v="314"/>
    <x v="31"/>
    <x v="25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x v="316"/>
    <x v="315"/>
    <x v="36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x v="316"/>
    <x v="11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x v="317"/>
    <x v="10"/>
    <x v="255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x v="319"/>
    <x v="318"/>
    <x v="10"/>
    <x v="256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x v="320"/>
    <x v="319"/>
    <x v="22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x v="321"/>
    <x v="320"/>
    <x v="19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x v="321"/>
    <x v="31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x v="322"/>
    <x v="105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x v="323"/>
    <x v="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x v="325"/>
    <x v="324"/>
    <x v="63"/>
    <x v="262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x v="326"/>
    <x v="325"/>
    <x v="6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x v="326"/>
    <x v="23"/>
    <x v="264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x v="328"/>
    <x v="327"/>
    <x v="96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x v="329"/>
    <x v="328"/>
    <x v="3"/>
    <x v="266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x v="330"/>
    <x v="329"/>
    <x v="19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x v="330"/>
    <x v="79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x v="332"/>
    <x v="331"/>
    <x v="57"/>
    <x v="269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x v="333"/>
    <x v="332"/>
    <x v="79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x v="333"/>
    <x v="3"/>
    <x v="271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x v="335"/>
    <x v="334"/>
    <x v="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x v="336"/>
    <x v="335"/>
    <x v="31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x v="337"/>
    <x v="336"/>
    <x v="9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x v="338"/>
    <x v="337"/>
    <x v="36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x v="339"/>
    <x v="338"/>
    <x v="12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x v="339"/>
    <x v="19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x v="340"/>
    <x v="8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x v="342"/>
    <x v="341"/>
    <x v="56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x v="343"/>
    <x v="342"/>
    <x v="11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x v="344"/>
    <x v="343"/>
    <x v="106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x v="344"/>
    <x v="107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x v="345"/>
    <x v="3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x v="346"/>
    <x v="79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x v="348"/>
    <x v="347"/>
    <x v="3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x v="348"/>
    <x v="108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x v="349"/>
    <x v="31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x v="351"/>
    <x v="350"/>
    <x v="109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x v="352"/>
    <x v="351"/>
    <x v="3"/>
    <x v="289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x v="353"/>
    <x v="352"/>
    <x v="110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x v="353"/>
    <x v="8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x v="354"/>
    <x v="19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x v="355"/>
    <x v="51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x v="357"/>
    <x v="356"/>
    <x v="36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x v="357"/>
    <x v="63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x v="359"/>
    <x v="358"/>
    <x v="111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x v="360"/>
    <x v="359"/>
    <x v="14"/>
    <x v="297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x v="361"/>
    <x v="360"/>
    <x v="19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x v="361"/>
    <x v="112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x v="363"/>
    <x v="362"/>
    <x v="113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x v="364"/>
    <x v="363"/>
    <x v="39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x v="365"/>
    <x v="364"/>
    <x v="36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x v="366"/>
    <x v="365"/>
    <x v="114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x v="366"/>
    <x v="3"/>
    <x v="303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x v="368"/>
    <x v="367"/>
    <x v="78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x v="369"/>
    <x v="368"/>
    <x v="115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x v="369"/>
    <x v="31"/>
    <x v="306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x v="371"/>
    <x v="370"/>
    <x v="6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x v="371"/>
    <x v="43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x v="373"/>
    <x v="372"/>
    <x v="51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x v="373"/>
    <x v="12"/>
    <x v="310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x v="375"/>
    <x v="374"/>
    <x v="2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x v="375"/>
    <x v="116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x v="377"/>
    <x v="376"/>
    <x v="14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x v="378"/>
    <x v="377"/>
    <x v="9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x v="379"/>
    <x v="378"/>
    <x v="36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x v="380"/>
    <x v="379"/>
    <x v="23"/>
    <x v="315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x v="381"/>
    <x v="380"/>
    <x v="31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x v="382"/>
    <x v="381"/>
    <x v="2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x v="383"/>
    <x v="382"/>
    <x v="117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x v="383"/>
    <x v="22"/>
    <x v="319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x v="385"/>
    <x v="384"/>
    <x v="31"/>
    <x v="320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x v="386"/>
    <x v="385"/>
    <x v="2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x v="386"/>
    <x v="114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x v="388"/>
    <x v="387"/>
    <x v="1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x v="389"/>
    <x v="388"/>
    <x v="118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x v="389"/>
    <x v="28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x v="390"/>
    <x v="22"/>
    <x v="326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x v="392"/>
    <x v="391"/>
    <x v="17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x v="392"/>
    <x v="63"/>
    <x v="328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x v="394"/>
    <x v="393"/>
    <x v="119"/>
    <x v="32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x v="395"/>
    <x v="394"/>
    <x v="3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x v="396"/>
    <x v="395"/>
    <x v="36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x v="396"/>
    <x v="120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x v="397"/>
    <x v="51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x v="399"/>
    <x v="398"/>
    <x v="22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x v="400"/>
    <x v="399"/>
    <x v="3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x v="400"/>
    <x v="63"/>
    <x v="33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x v="402"/>
    <x v="401"/>
    <x v="13"/>
    <x v="337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x v="403"/>
    <x v="402"/>
    <x v="1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x v="404"/>
    <x v="403"/>
    <x v="19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x v="404"/>
    <x v="121"/>
    <x v="340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x v="406"/>
    <x v="405"/>
    <x v="7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x v="406"/>
    <x v="13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x v="408"/>
    <x v="407"/>
    <x v="12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x v="408"/>
    <x v="2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x v="410"/>
    <x v="409"/>
    <x v="28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x v="411"/>
    <x v="410"/>
    <x v="11"/>
    <x v="346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x v="412"/>
    <x v="411"/>
    <x v="30"/>
    <x v="347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x v="413"/>
    <x v="412"/>
    <x v="122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x v="413"/>
    <x v="17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x v="414"/>
    <x v="123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x v="415"/>
    <x v="28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x v="417"/>
    <x v="416"/>
    <x v="124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x v="417"/>
    <x v="125"/>
    <x v="353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x v="419"/>
    <x v="418"/>
    <x v="6"/>
    <x v="354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x v="420"/>
    <x v="419"/>
    <x v="126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x v="421"/>
    <x v="420"/>
    <x v="36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x v="421"/>
    <x v="79"/>
    <x v="357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x v="423"/>
    <x v="422"/>
    <x v="22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x v="423"/>
    <x v="9"/>
    <x v="35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x v="425"/>
    <x v="424"/>
    <x v="63"/>
    <x v="360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x v="426"/>
    <x v="425"/>
    <x v="3"/>
    <x v="361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x v="427"/>
    <x v="426"/>
    <x v="115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x v="427"/>
    <x v="14"/>
    <x v="362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x v="429"/>
    <x v="428"/>
    <x v="1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x v="429"/>
    <x v="28"/>
    <x v="363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x v="431"/>
    <x v="430"/>
    <x v="9"/>
    <x v="364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x v="432"/>
    <x v="431"/>
    <x v="12"/>
    <x v="365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x v="433"/>
    <x v="432"/>
    <x v="9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x v="433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x v="434"/>
    <x v="74"/>
    <x v="158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x v="436"/>
    <x v="435"/>
    <x v="28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x v="436"/>
    <x v="39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x v="437"/>
    <x v="22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x v="439"/>
    <x v="438"/>
    <x v="52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x v="439"/>
    <x v="10"/>
    <x v="139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x v="441"/>
    <x v="440"/>
    <x v="44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x v="441"/>
    <x v="73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x v="442"/>
    <x v="3"/>
    <x v="115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x v="444"/>
    <x v="443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x v="444"/>
    <x v="127"/>
    <x v="369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x v="446"/>
    <x v="445"/>
    <x v="124"/>
    <x v="370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x v="447"/>
    <x v="446"/>
    <x v="11"/>
    <x v="139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x v="448"/>
    <x v="447"/>
    <x v="3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x v="448"/>
    <x v="13"/>
    <x v="372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x v="450"/>
    <x v="449"/>
    <x v="63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x v="450"/>
    <x v="22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x v="451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x v="452"/>
    <x v="128"/>
    <x v="375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x v="454"/>
    <x v="453"/>
    <x v="3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x v="455"/>
    <x v="454"/>
    <x v="99"/>
    <x v="372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x v="456"/>
    <x v="455"/>
    <x v="129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x v="456"/>
    <x v="22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x v="457"/>
    <x v="3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x v="458"/>
    <x v="130"/>
    <x v="379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x v="460"/>
    <x v="459"/>
    <x v="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x v="461"/>
    <x v="460"/>
    <x v="131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x v="461"/>
    <x v="57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x v="462"/>
    <x v="56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x v="463"/>
    <x v="132"/>
    <x v="116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x v="465"/>
    <x v="464"/>
    <x v="133"/>
    <x v="381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x v="466"/>
    <x v="465"/>
    <x v="3"/>
    <x v="382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x v="467"/>
    <x v="466"/>
    <x v="22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x v="467"/>
    <x v="51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x v="468"/>
    <x v="12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x v="469"/>
    <x v="10"/>
    <x v="152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x v="471"/>
    <x v="470"/>
    <x v="56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x v="471"/>
    <x v="134"/>
    <x v="385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x v="473"/>
    <x v="472"/>
    <x v="11"/>
    <x v="386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x v="474"/>
    <x v="473"/>
    <x v="126"/>
    <x v="116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x v="475"/>
    <x v="474"/>
    <x v="13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x v="475"/>
    <x v="135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x v="476"/>
    <x v="15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x v="477"/>
    <x v="3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x v="478"/>
    <x v="36"/>
    <x v="388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x v="480"/>
    <x v="479"/>
    <x v="79"/>
    <x v="389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x v="481"/>
    <x v="480"/>
    <x v="11"/>
    <x v="39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x v="482"/>
    <x v="481"/>
    <x v="3"/>
    <x v="115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x v="483"/>
    <x v="482"/>
    <x v="36"/>
    <x v="391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x v="484"/>
    <x v="483"/>
    <x v="58"/>
    <x v="392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x v="485"/>
    <x v="484"/>
    <x v="13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x v="485"/>
    <x v="137"/>
    <x v="155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x v="487"/>
    <x v="486"/>
    <x v="63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x v="487"/>
    <x v="14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x v="488"/>
    <x v="138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x v="489"/>
    <x v="28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x v="490"/>
    <x v="3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x v="491"/>
    <x v="139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x v="492"/>
    <x v="11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x v="493"/>
    <x v="22"/>
    <x v="395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x v="495"/>
    <x v="494"/>
    <x v="39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x v="495"/>
    <x v="127"/>
    <x v="116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x v="497"/>
    <x v="496"/>
    <x v="140"/>
    <x v="134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x v="498"/>
    <x v="497"/>
    <x v="141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x v="499"/>
    <x v="498"/>
    <x v="22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x v="499"/>
    <x v="115"/>
    <x v="394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x v="501"/>
    <x v="500"/>
    <x v="3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x v="501"/>
    <x v="22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x v="503"/>
    <x v="502"/>
    <x v="115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x v="503"/>
    <x v="142"/>
    <x v="400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x v="505"/>
    <x v="504"/>
    <x v="14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x v="506"/>
    <x v="505"/>
    <x v="61"/>
    <x v="156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x v="507"/>
    <x v="506"/>
    <x v="22"/>
    <x v="141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x v="508"/>
    <x v="507"/>
    <x v="63"/>
    <x v="402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x v="509"/>
    <x v="508"/>
    <x v="10"/>
    <x v="115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x v="510"/>
    <x v="509"/>
    <x v="32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x v="510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x v="511"/>
    <x v="6"/>
    <x v="143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x v="513"/>
    <x v="512"/>
    <x v="63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x v="513"/>
    <x v="15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x v="514"/>
    <x v="143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x v="515"/>
    <x v="1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x v="516"/>
    <x v="36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x v="517"/>
    <x v="144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x v="518"/>
    <x v="145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x v="519"/>
    <x v="10"/>
    <x v="407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x v="521"/>
    <x v="520"/>
    <x v="10"/>
    <x v="408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x v="522"/>
    <x v="521"/>
    <x v="9"/>
    <x v="409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x v="523"/>
    <x v="522"/>
    <x v="10"/>
    <x v="41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x v="524"/>
    <x v="523"/>
    <x v="8"/>
    <x v="411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x v="525"/>
    <x v="524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x v="525"/>
    <x v="15"/>
    <x v="412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x v="527"/>
    <x v="526"/>
    <x v="3"/>
    <x v="413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x v="528"/>
    <x v="527"/>
    <x v="146"/>
    <x v="414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x v="529"/>
    <x v="528"/>
    <x v="38"/>
    <x v="41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x v="530"/>
    <x v="529"/>
    <x v="147"/>
    <x v="416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x v="531"/>
    <x v="530"/>
    <x v="23"/>
    <x v="417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x v="531"/>
    <x v="3"/>
    <x v="418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x v="533"/>
    <x v="532"/>
    <x v="13"/>
    <x v="20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x v="534"/>
    <x v="533"/>
    <x v="36"/>
    <x v="419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x v="535"/>
    <x v="534"/>
    <x v="13"/>
    <x v="42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x v="536"/>
    <x v="535"/>
    <x v="126"/>
    <x v="421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x v="537"/>
    <x v="536"/>
    <x v="13"/>
    <x v="422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x v="538"/>
    <x v="537"/>
    <x v="10"/>
    <x v="423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x v="539"/>
    <x v="538"/>
    <x v="2"/>
    <x v="424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x v="540"/>
    <x v="539"/>
    <x v="36"/>
    <x v="116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x v="541"/>
    <x v="540"/>
    <x v="37"/>
    <x v="379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x v="542"/>
    <x v="541"/>
    <x v="65"/>
    <x v="116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x v="543"/>
    <x v="542"/>
    <x v="29"/>
    <x v="119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x v="544"/>
    <x v="543"/>
    <x v="2"/>
    <x v="360"/>
    <x v="2"/>
    <x v="0"/>
    <s v="USD"/>
    <n v="1467647160"/>
    <n v="1465055160"/>
    <b v="0"/>
    <n v="2"/>
    <b v="0"/>
    <s v="technology/web"/>
    <n v="1.2"/>
    <n v="3"/>
    <x v="2"/>
    <x v="7"/>
  </r>
  <r>
    <x v="545"/>
    <x v="545"/>
    <x v="544"/>
    <x v="63"/>
    <x v="425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x v="546"/>
    <x v="545"/>
    <x v="127"/>
    <x v="401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x v="547"/>
    <x v="546"/>
    <x v="51"/>
    <x v="117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x v="547"/>
    <x v="3"/>
    <x v="426"/>
    <x v="2"/>
    <x v="1"/>
    <s v="GBP"/>
    <n v="1446154848"/>
    <n v="1443562848"/>
    <b v="0"/>
    <n v="1"/>
    <b v="0"/>
    <s v="technology/web"/>
    <n v="0.09"/>
    <n v="9"/>
    <x v="2"/>
    <x v="7"/>
  </r>
  <r>
    <x v="549"/>
    <x v="549"/>
    <x v="548"/>
    <x v="30"/>
    <x v="427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x v="550"/>
    <x v="549"/>
    <x v="10"/>
    <x v="428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x v="551"/>
    <x v="550"/>
    <x v="96"/>
    <x v="429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x v="552"/>
    <x v="551"/>
    <x v="101"/>
    <x v="117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x v="552"/>
    <x v="31"/>
    <x v="430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x v="554"/>
    <x v="553"/>
    <x v="148"/>
    <x v="431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x v="555"/>
    <x v="554"/>
    <x v="51"/>
    <x v="117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x v="555"/>
    <x v="6"/>
    <x v="148"/>
    <x v="2"/>
    <x v="0"/>
    <s v="USD"/>
    <n v="1452112717"/>
    <n v="1449520717"/>
    <b v="0"/>
    <n v="1"/>
    <b v="0"/>
    <s v="technology/web"/>
    <n v="2.5"/>
    <n v="200"/>
    <x v="2"/>
    <x v="7"/>
  </r>
  <r>
    <x v="557"/>
    <x v="557"/>
    <x v="556"/>
    <x v="60"/>
    <x v="432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x v="558"/>
    <x v="557"/>
    <x v="47"/>
    <x v="117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x v="558"/>
    <x v="149"/>
    <x v="155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x v="560"/>
    <x v="559"/>
    <x v="57"/>
    <x v="433"/>
    <x v="2"/>
    <x v="5"/>
    <s v="CAD"/>
    <n v="1418841045"/>
    <n v="1416249045"/>
    <b v="0"/>
    <n v="3"/>
    <b v="0"/>
    <s v="technology/web"/>
    <n v="1.2E-2"/>
    <n v="4"/>
    <x v="2"/>
    <x v="7"/>
  </r>
  <r>
    <x v="561"/>
    <x v="561"/>
    <x v="560"/>
    <x v="36"/>
    <x v="434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x v="562"/>
    <x v="561"/>
    <x v="63"/>
    <x v="117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x v="562"/>
    <x v="96"/>
    <x v="427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x v="564"/>
    <x v="563"/>
    <x v="102"/>
    <x v="116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x v="565"/>
    <x v="564"/>
    <x v="31"/>
    <x v="117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x v="565"/>
    <x v="10"/>
    <x v="116"/>
    <x v="2"/>
    <x v="0"/>
    <s v="USD"/>
    <n v="1468513533"/>
    <n v="1465921533"/>
    <b v="0"/>
    <n v="1"/>
    <b v="0"/>
    <s v="technology/web"/>
    <n v="0.02"/>
    <n v="1"/>
    <x v="2"/>
    <x v="7"/>
  </r>
  <r>
    <x v="567"/>
    <x v="567"/>
    <x v="566"/>
    <x v="3"/>
    <x v="117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x v="567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x v="568"/>
    <x v="30"/>
    <x v="170"/>
    <x v="2"/>
    <x v="5"/>
    <s v="CAD"/>
    <n v="1451679612"/>
    <n v="1449087612"/>
    <b v="0"/>
    <n v="1"/>
    <b v="0"/>
    <s v="technology/web"/>
    <n v="0.8"/>
    <n v="20"/>
    <x v="2"/>
    <x v="7"/>
  </r>
  <r>
    <x v="570"/>
    <x v="570"/>
    <x v="569"/>
    <x v="94"/>
    <x v="436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x v="571"/>
    <x v="570"/>
    <x v="31"/>
    <x v="437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x v="572"/>
    <x v="571"/>
    <x v="30"/>
    <x v="117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x v="572"/>
    <x v="150"/>
    <x v="438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x v="574"/>
    <x v="573"/>
    <x v="151"/>
    <x v="439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x v="575"/>
    <x v="574"/>
    <x v="127"/>
    <x v="440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x v="576"/>
    <x v="575"/>
    <x v="58"/>
    <x v="116"/>
    <x v="2"/>
    <x v="0"/>
    <s v="USD"/>
    <n v="1427537952"/>
    <n v="1422357552"/>
    <b v="0"/>
    <n v="1"/>
    <b v="0"/>
    <s v="technology/web"/>
    <n v="1.25E-3"/>
    <n v="1"/>
    <x v="2"/>
    <x v="7"/>
  </r>
  <r>
    <x v="577"/>
    <x v="577"/>
    <x v="576"/>
    <x v="10"/>
    <x v="115"/>
    <x v="2"/>
    <x v="0"/>
    <s v="USD"/>
    <n v="1463753302"/>
    <n v="1458569302"/>
    <b v="0"/>
    <n v="1"/>
    <b v="0"/>
    <s v="technology/web"/>
    <n v="0.2"/>
    <n v="10"/>
    <x v="2"/>
    <x v="7"/>
  </r>
  <r>
    <x v="578"/>
    <x v="578"/>
    <x v="577"/>
    <x v="152"/>
    <x v="441"/>
    <x v="2"/>
    <x v="1"/>
    <s v="GBP"/>
    <n v="1441633993"/>
    <n v="1439560393"/>
    <b v="0"/>
    <n v="7"/>
    <b v="0"/>
    <s v="technology/web"/>
    <n v="1.12E-2"/>
    <n v="2"/>
    <x v="2"/>
    <x v="7"/>
  </r>
  <r>
    <x v="579"/>
    <x v="579"/>
    <x v="578"/>
    <x v="14"/>
    <x v="442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x v="580"/>
    <x v="579"/>
    <x v="9"/>
    <x v="116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x v="581"/>
    <x v="580"/>
    <x v="44"/>
    <x v="117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x v="581"/>
    <x v="57"/>
    <x v="117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x v="582"/>
    <x v="7"/>
    <x v="116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x v="584"/>
    <x v="583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x v="584"/>
    <x v="7"/>
    <x v="117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x v="585"/>
    <x v="3"/>
    <x v="443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x v="587"/>
    <x v="586"/>
    <x v="11"/>
    <x v="444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x v="588"/>
    <x v="587"/>
    <x v="7"/>
    <x v="356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x v="589"/>
    <x v="588"/>
    <x v="51"/>
    <x v="116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x v="590"/>
    <x v="589"/>
    <x v="10"/>
    <x v="445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x v="591"/>
    <x v="590"/>
    <x v="57"/>
    <x v="377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x v="592"/>
    <x v="591"/>
    <x v="51"/>
    <x v="156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x v="593"/>
    <x v="592"/>
    <x v="2"/>
    <x v="129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x v="593"/>
    <x v="31"/>
    <x v="375"/>
    <x v="2"/>
    <x v="0"/>
    <s v="USD"/>
    <n v="1460832206"/>
    <n v="1458240206"/>
    <b v="0"/>
    <n v="2"/>
    <b v="0"/>
    <s v="technology/web"/>
    <n v="0.104"/>
    <n v="13"/>
    <x v="2"/>
    <x v="7"/>
  </r>
  <r>
    <x v="595"/>
    <x v="595"/>
    <x v="594"/>
    <x v="57"/>
    <x v="44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x v="596"/>
    <x v="595"/>
    <x v="22"/>
    <x v="360"/>
    <x v="2"/>
    <x v="0"/>
    <s v="USD"/>
    <n v="1478122292"/>
    <n v="1475530292"/>
    <b v="0"/>
    <n v="2"/>
    <b v="0"/>
    <s v="technology/web"/>
    <n v="0.03"/>
    <n v="3"/>
    <x v="2"/>
    <x v="7"/>
  </r>
  <r>
    <x v="597"/>
    <x v="597"/>
    <x v="596"/>
    <x v="51"/>
    <x v="17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x v="598"/>
    <x v="597"/>
    <x v="30"/>
    <x v="447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x v="598"/>
    <x v="63"/>
    <x v="395"/>
    <x v="2"/>
    <x v="0"/>
    <s v="USD"/>
    <n v="1425827760"/>
    <n v="1423769402"/>
    <b v="0"/>
    <n v="2"/>
    <b v="0"/>
    <s v="technology/web"/>
    <n v="6.2E-2"/>
    <n v="15.5"/>
    <x v="2"/>
    <x v="7"/>
  </r>
  <r>
    <x v="600"/>
    <x v="600"/>
    <x v="599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x v="600"/>
    <x v="3"/>
    <x v="133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x v="602"/>
    <x v="601"/>
    <x v="54"/>
    <x v="117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x v="602"/>
    <x v="36"/>
    <x v="448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x v="604"/>
    <x v="603"/>
    <x v="15"/>
    <x v="117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x v="604"/>
    <x v="10"/>
    <x v="449"/>
    <x v="1"/>
    <x v="0"/>
    <s v="USD"/>
    <n v="1440318908"/>
    <n v="1436430908"/>
    <b v="0"/>
    <n v="8"/>
    <b v="0"/>
    <s v="technology/web"/>
    <n v="2.62"/>
    <n v="16.375"/>
    <x v="2"/>
    <x v="7"/>
  </r>
  <r>
    <x v="606"/>
    <x v="606"/>
    <x v="605"/>
    <x v="10"/>
    <x v="115"/>
    <x v="1"/>
    <x v="9"/>
    <s v="EUR"/>
    <n v="1432479600"/>
    <n v="1428507409"/>
    <b v="0"/>
    <n v="1"/>
    <b v="0"/>
    <s v="technology/web"/>
    <n v="0.2"/>
    <n v="10"/>
    <x v="2"/>
    <x v="7"/>
  </r>
  <r>
    <x v="607"/>
    <x v="607"/>
    <x v="606"/>
    <x v="49"/>
    <x v="117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x v="607"/>
    <x v="60"/>
    <x v="450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x v="609"/>
    <x v="608"/>
    <x v="153"/>
    <x v="139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x v="610"/>
    <x v="609"/>
    <x v="154"/>
    <x v="117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x v="610"/>
    <x v="58"/>
    <x v="117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x v="611"/>
    <x v="3"/>
    <x v="117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x v="612"/>
    <x v="127"/>
    <x v="451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x v="614"/>
    <x v="613"/>
    <x v="3"/>
    <x v="117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x v="614"/>
    <x v="155"/>
    <x v="117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x v="615"/>
    <x v="10"/>
    <x v="117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x v="616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x v="617"/>
    <x v="44"/>
    <x v="117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x v="618"/>
    <x v="156"/>
    <x v="116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x v="620"/>
    <x v="619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x v="620"/>
    <x v="31"/>
    <x v="453"/>
    <x v="1"/>
    <x v="0"/>
    <s v="USD"/>
    <n v="1467934937"/>
    <n v="1465342937"/>
    <b v="0"/>
    <n v="3"/>
    <b v="0"/>
    <s v="technology/web"/>
    <n v="1.044"/>
    <n v="87"/>
    <x v="2"/>
    <x v="7"/>
  </r>
  <r>
    <x v="622"/>
    <x v="622"/>
    <x v="621"/>
    <x v="12"/>
    <x v="454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x v="623"/>
    <x v="622"/>
    <x v="96"/>
    <x v="117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x v="623"/>
    <x v="10"/>
    <x v="117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x v="624"/>
    <x v="31"/>
    <x v="117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x v="625"/>
    <x v="31"/>
    <x v="45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x v="627"/>
    <x v="626"/>
    <x v="157"/>
    <x v="456"/>
    <x v="1"/>
    <x v="11"/>
    <s v="SEK"/>
    <n v="1457996400"/>
    <n v="1452842511"/>
    <b v="0"/>
    <n v="1"/>
    <b v="0"/>
    <s v="technology/web"/>
    <n v="0.02"/>
    <n v="90"/>
    <x v="2"/>
    <x v="7"/>
  </r>
  <r>
    <x v="628"/>
    <x v="628"/>
    <x v="627"/>
    <x v="10"/>
    <x v="117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x v="628"/>
    <x v="61"/>
    <x v="457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x v="630"/>
    <x v="629"/>
    <x v="158"/>
    <x v="115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x v="631"/>
    <x v="630"/>
    <x v="63"/>
    <x v="458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x v="632"/>
    <x v="631"/>
    <x v="22"/>
    <x v="117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x v="632"/>
    <x v="3"/>
    <x v="459"/>
    <x v="1"/>
    <x v="0"/>
    <s v="USD"/>
    <n v="1466204400"/>
    <n v="1463469062"/>
    <b v="0"/>
    <n v="25"/>
    <b v="0"/>
    <s v="technology/web"/>
    <n v="12.45"/>
    <n v="49.8"/>
    <x v="2"/>
    <x v="7"/>
  </r>
  <r>
    <x v="634"/>
    <x v="634"/>
    <x v="633"/>
    <x v="10"/>
    <x v="116"/>
    <x v="1"/>
    <x v="0"/>
    <s v="USD"/>
    <n v="1424989029"/>
    <n v="1422397029"/>
    <b v="0"/>
    <n v="1"/>
    <b v="0"/>
    <s v="technology/web"/>
    <n v="0.02"/>
    <n v="1"/>
    <x v="2"/>
    <x v="7"/>
  </r>
  <r>
    <x v="635"/>
    <x v="635"/>
    <x v="634"/>
    <x v="31"/>
    <x v="369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x v="636"/>
    <x v="635"/>
    <x v="13"/>
    <x v="460"/>
    <x v="1"/>
    <x v="1"/>
    <s v="GBP"/>
    <n v="1433587620"/>
    <n v="1430996150"/>
    <b v="0"/>
    <n v="1"/>
    <b v="0"/>
    <s v="technology/web"/>
    <n v="0.2"/>
    <n v="4"/>
    <x v="2"/>
    <x v="7"/>
  </r>
  <r>
    <x v="637"/>
    <x v="637"/>
    <x v="636"/>
    <x v="57"/>
    <x v="117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x v="637"/>
    <x v="61"/>
    <x v="461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x v="639"/>
    <x v="638"/>
    <x v="80"/>
    <x v="116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x v="640"/>
    <x v="639"/>
    <x v="159"/>
    <x v="462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x v="641"/>
    <x v="640"/>
    <x v="79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x v="642"/>
    <x v="641"/>
    <x v="22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x v="643"/>
    <x v="642"/>
    <x v="31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x v="644"/>
    <x v="643"/>
    <x v="31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x v="645"/>
    <x v="644"/>
    <x v="13"/>
    <x v="467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x v="646"/>
    <x v="645"/>
    <x v="134"/>
    <x v="468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x v="647"/>
    <x v="646"/>
    <x v="13"/>
    <x v="469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x v="648"/>
    <x v="647"/>
    <x v="19"/>
    <x v="470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x v="649"/>
    <x v="648"/>
    <x v="30"/>
    <x v="471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x v="650"/>
    <x v="649"/>
    <x v="15"/>
    <x v="472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x v="651"/>
    <x v="650"/>
    <x v="31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x v="652"/>
    <x v="651"/>
    <x v="9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x v="653"/>
    <x v="652"/>
    <x v="96"/>
    <x v="47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x v="654"/>
    <x v="653"/>
    <x v="14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x v="654"/>
    <x v="6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x v="656"/>
    <x v="655"/>
    <x v="10"/>
    <x v="4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x v="657"/>
    <x v="656"/>
    <x v="36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x v="658"/>
    <x v="657"/>
    <x v="160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x v="659"/>
    <x v="658"/>
    <x v="9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x v="660"/>
    <x v="659"/>
    <x v="63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x v="661"/>
    <x v="660"/>
    <x v="3"/>
    <x v="483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x v="662"/>
    <x v="661"/>
    <x v="130"/>
    <x v="484"/>
    <x v="2"/>
    <x v="0"/>
    <s v="USD"/>
    <n v="1421404247"/>
    <n v="1418812247"/>
    <b v="0"/>
    <n v="4"/>
    <b v="0"/>
    <s v="technology/wearables"/>
    <n v="0.4"/>
    <n v="39"/>
    <x v="2"/>
    <x v="8"/>
  </r>
  <r>
    <x v="663"/>
    <x v="663"/>
    <x v="662"/>
    <x v="61"/>
    <x v="485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x v="664"/>
    <x v="663"/>
    <x v="14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x v="665"/>
    <x v="664"/>
    <x v="3"/>
    <x v="487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x v="666"/>
    <x v="665"/>
    <x v="61"/>
    <x v="13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x v="667"/>
    <x v="666"/>
    <x v="63"/>
    <x v="488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x v="668"/>
    <x v="667"/>
    <x v="36"/>
    <x v="34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x v="669"/>
    <x v="668"/>
    <x v="61"/>
    <x v="489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x v="670"/>
    <x v="669"/>
    <x v="161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x v="671"/>
    <x v="670"/>
    <x v="11"/>
    <x v="491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x v="672"/>
    <x v="671"/>
    <x v="63"/>
    <x v="492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x v="673"/>
    <x v="672"/>
    <x v="57"/>
    <x v="82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x v="674"/>
    <x v="673"/>
    <x v="63"/>
    <x v="493"/>
    <x v="2"/>
    <x v="0"/>
    <s v="USD"/>
    <n v="1407811627"/>
    <n v="1402627627"/>
    <b v="0"/>
    <n v="2"/>
    <b v="0"/>
    <s v="technology/wearables"/>
    <n v="0.03"/>
    <n v="7.5"/>
    <x v="2"/>
    <x v="8"/>
  </r>
  <r>
    <x v="675"/>
    <x v="675"/>
    <x v="674"/>
    <x v="12"/>
    <x v="494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x v="676"/>
    <x v="675"/>
    <x v="57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x v="677"/>
    <x v="676"/>
    <x v="63"/>
    <x v="496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x v="678"/>
    <x v="677"/>
    <x v="88"/>
    <x v="497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x v="679"/>
    <x v="678"/>
    <x v="162"/>
    <x v="498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x v="680"/>
    <x v="679"/>
    <x v="96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x v="681"/>
    <x v="680"/>
    <x v="30"/>
    <x v="116"/>
    <x v="2"/>
    <x v="0"/>
    <s v="USD"/>
    <n v="1477509604"/>
    <n v="1474917604"/>
    <b v="0"/>
    <n v="1"/>
    <b v="0"/>
    <s v="technology/wearables"/>
    <n v="0.04"/>
    <n v="1"/>
    <x v="2"/>
    <x v="8"/>
  </r>
  <r>
    <x v="682"/>
    <x v="682"/>
    <x v="681"/>
    <x v="63"/>
    <x v="500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x v="683"/>
    <x v="682"/>
    <x v="19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x v="684"/>
    <x v="683"/>
    <x v="163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x v="685"/>
    <x v="684"/>
    <x v="13"/>
    <x v="50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x v="686"/>
    <x v="685"/>
    <x v="69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x v="686"/>
    <x v="57"/>
    <x v="504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x v="688"/>
    <x v="687"/>
    <x v="22"/>
    <x v="505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x v="689"/>
    <x v="688"/>
    <x v="61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x v="690"/>
    <x v="689"/>
    <x v="22"/>
    <x v="507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x v="691"/>
    <x v="690"/>
    <x v="63"/>
    <x v="92"/>
    <x v="2"/>
    <x v="0"/>
    <s v="USD"/>
    <n v="1435711246"/>
    <n v="1433292046"/>
    <b v="0"/>
    <n v="10"/>
    <b v="0"/>
    <s v="technology/wearables"/>
    <n v="0.52"/>
    <n v="26"/>
    <x v="2"/>
    <x v="8"/>
  </r>
  <r>
    <x v="692"/>
    <x v="692"/>
    <x v="691"/>
    <x v="22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x v="693"/>
    <x v="692"/>
    <x v="57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x v="694"/>
    <x v="693"/>
    <x v="6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x v="695"/>
    <x v="694"/>
    <x v="127"/>
    <x v="69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x v="696"/>
    <x v="695"/>
    <x v="164"/>
    <x v="116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x v="697"/>
    <x v="696"/>
    <x v="1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x v="698"/>
    <x v="697"/>
    <x v="57"/>
    <x v="512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x v="699"/>
    <x v="698"/>
    <x v="64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x v="700"/>
    <x v="699"/>
    <x v="36"/>
    <x v="124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x v="701"/>
    <x v="700"/>
    <x v="165"/>
    <x v="514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x v="702"/>
    <x v="701"/>
    <x v="36"/>
    <x v="515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x v="703"/>
    <x v="702"/>
    <x v="36"/>
    <x v="516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x v="704"/>
    <x v="703"/>
    <x v="56"/>
    <x v="517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x v="705"/>
    <x v="704"/>
    <x v="57"/>
    <x v="518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x v="706"/>
    <x v="705"/>
    <x v="57"/>
    <x v="117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x v="706"/>
    <x v="118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x v="708"/>
    <x v="707"/>
    <x v="79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x v="709"/>
    <x v="708"/>
    <x v="36"/>
    <x v="377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x v="710"/>
    <x v="709"/>
    <x v="38"/>
    <x v="117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x v="710"/>
    <x v="57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x v="712"/>
    <x v="711"/>
    <x v="166"/>
    <x v="522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x v="713"/>
    <x v="712"/>
    <x v="31"/>
    <x v="523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x v="714"/>
    <x v="713"/>
    <x v="36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x v="715"/>
    <x v="714"/>
    <x v="167"/>
    <x v="525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x v="716"/>
    <x v="715"/>
    <x v="39"/>
    <x v="526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x v="717"/>
    <x v="716"/>
    <x v="57"/>
    <x v="527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x v="718"/>
    <x v="717"/>
    <x v="14"/>
    <x v="456"/>
    <x v="2"/>
    <x v="0"/>
    <s v="USD"/>
    <n v="1487397540"/>
    <n v="1484684247"/>
    <b v="0"/>
    <n v="4"/>
    <b v="0"/>
    <s v="technology/wearables"/>
    <n v="0.75"/>
    <n v="22.5"/>
    <x v="2"/>
    <x v="8"/>
  </r>
  <r>
    <x v="719"/>
    <x v="719"/>
    <x v="718"/>
    <x v="36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x v="720"/>
    <x v="719"/>
    <x v="168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x v="721"/>
    <x v="720"/>
    <x v="169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x v="722"/>
    <x v="721"/>
    <x v="31"/>
    <x v="531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x v="723"/>
    <x v="722"/>
    <x v="10"/>
    <x v="532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x v="724"/>
    <x v="723"/>
    <x v="39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x v="725"/>
    <x v="724"/>
    <x v="22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x v="726"/>
    <x v="725"/>
    <x v="30"/>
    <x v="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x v="727"/>
    <x v="726"/>
    <x v="8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x v="727"/>
    <x v="51"/>
    <x v="537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x v="729"/>
    <x v="728"/>
    <x v="23"/>
    <x v="538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x v="730"/>
    <x v="729"/>
    <x v="22"/>
    <x v="539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x v="731"/>
    <x v="730"/>
    <x v="10"/>
    <x v="54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x v="731"/>
    <x v="170"/>
    <x v="541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x v="732"/>
    <x v="30"/>
    <x v="54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x v="734"/>
    <x v="733"/>
    <x v="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x v="735"/>
    <x v="734"/>
    <x v="171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x v="736"/>
    <x v="735"/>
    <x v="172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x v="736"/>
    <x v="1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x v="738"/>
    <x v="737"/>
    <x v="15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x v="739"/>
    <x v="738"/>
    <x v="12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x v="740"/>
    <x v="739"/>
    <x v="9"/>
    <x v="549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x v="741"/>
    <x v="740"/>
    <x v="93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x v="742"/>
    <x v="741"/>
    <x v="123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x v="743"/>
    <x v="742"/>
    <x v="131"/>
    <x v="552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x v="743"/>
    <x v="1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x v="745"/>
    <x v="744"/>
    <x v="173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x v="746"/>
    <x v="745"/>
    <x v="174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x v="747"/>
    <x v="746"/>
    <x v="39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x v="748"/>
    <x v="747"/>
    <x v="13"/>
    <x v="557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x v="749"/>
    <x v="748"/>
    <x v="3"/>
    <x v="558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x v="750"/>
    <x v="749"/>
    <x v="175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x v="751"/>
    <x v="750"/>
    <x v="9"/>
    <x v="560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x v="752"/>
    <x v="751"/>
    <x v="10"/>
    <x v="561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x v="753"/>
    <x v="752"/>
    <x v="3"/>
    <x v="562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x v="753"/>
    <x v="13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x v="755"/>
    <x v="754"/>
    <x v="30"/>
    <x v="564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x v="756"/>
    <x v="755"/>
    <x v="176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x v="757"/>
    <x v="756"/>
    <x v="49"/>
    <x v="566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x v="757"/>
    <x v="30"/>
    <x v="567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x v="758"/>
    <x v="1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x v="760"/>
    <x v="759"/>
    <x v="41"/>
    <x v="117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x v="760"/>
    <x v="10"/>
    <x v="569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x v="762"/>
    <x v="761"/>
    <x v="8"/>
    <x v="117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x v="762"/>
    <x v="177"/>
    <x v="139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x v="764"/>
    <x v="763"/>
    <x v="10"/>
    <x v="117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x v="764"/>
    <x v="39"/>
    <x v="570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x v="766"/>
    <x v="765"/>
    <x v="23"/>
    <x v="117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x v="766"/>
    <x v="10"/>
    <x v="571"/>
    <x v="2"/>
    <x v="0"/>
    <s v="USD"/>
    <n v="1432178810"/>
    <n v="1429586810"/>
    <b v="0"/>
    <n v="3"/>
    <b v="0"/>
    <s v="publishing/fiction"/>
    <n v="3.54"/>
    <n v="59"/>
    <x v="3"/>
    <x v="10"/>
  </r>
  <r>
    <x v="768"/>
    <x v="768"/>
    <x v="767"/>
    <x v="30"/>
    <x v="117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x v="768"/>
    <x v="23"/>
    <x v="572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x v="770"/>
    <x v="769"/>
    <x v="178"/>
    <x v="117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x v="770"/>
    <x v="114"/>
    <x v="115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x v="772"/>
    <x v="771"/>
    <x v="15"/>
    <x v="155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x v="773"/>
    <x v="772"/>
    <x v="179"/>
    <x v="573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x v="774"/>
    <x v="773"/>
    <x v="2"/>
    <x v="574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x v="775"/>
    <x v="774"/>
    <x v="3"/>
    <x v="575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x v="776"/>
    <x v="775"/>
    <x v="39"/>
    <x v="576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x v="777"/>
    <x v="776"/>
    <x v="9"/>
    <x v="577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x v="778"/>
    <x v="777"/>
    <x v="2"/>
    <x v="369"/>
    <x v="2"/>
    <x v="0"/>
    <s v="USD"/>
    <n v="1398876680"/>
    <n v="1396284680"/>
    <b v="0"/>
    <n v="1"/>
    <b v="0"/>
    <s v="publishing/fiction"/>
    <n v="0.4"/>
    <n v="2"/>
    <x v="3"/>
    <x v="10"/>
  </r>
  <r>
    <x v="779"/>
    <x v="779"/>
    <x v="778"/>
    <x v="36"/>
    <x v="402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x v="780"/>
    <x v="779"/>
    <x v="28"/>
    <x v="578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x v="780"/>
    <x v="134"/>
    <x v="579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x v="782"/>
    <x v="781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x v="782"/>
    <x v="15"/>
    <x v="580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x v="784"/>
    <x v="783"/>
    <x v="28"/>
    <x v="581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x v="785"/>
    <x v="784"/>
    <x v="2"/>
    <x v="582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x v="786"/>
    <x v="785"/>
    <x v="10"/>
    <x v="583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x v="787"/>
    <x v="786"/>
    <x v="38"/>
    <x v="584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x v="788"/>
    <x v="787"/>
    <x v="28"/>
    <x v="58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x v="789"/>
    <x v="788"/>
    <x v="180"/>
    <x v="586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x v="790"/>
    <x v="789"/>
    <x v="3"/>
    <x v="587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x v="791"/>
    <x v="790"/>
    <x v="51"/>
    <x v="588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x v="792"/>
    <x v="791"/>
    <x v="30"/>
    <x v="589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x v="793"/>
    <x v="792"/>
    <x v="181"/>
    <x v="590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x v="794"/>
    <x v="793"/>
    <x v="6"/>
    <x v="591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x v="795"/>
    <x v="794"/>
    <x v="32"/>
    <x v="592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x v="796"/>
    <x v="795"/>
    <x v="3"/>
    <x v="593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x v="797"/>
    <x v="796"/>
    <x v="9"/>
    <x v="594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x v="798"/>
    <x v="797"/>
    <x v="8"/>
    <x v="595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x v="799"/>
    <x v="798"/>
    <x v="10"/>
    <x v="596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x v="800"/>
    <x v="799"/>
    <x v="15"/>
    <x v="597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x v="801"/>
    <x v="800"/>
    <x v="13"/>
    <x v="5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x v="802"/>
    <x v="801"/>
    <x v="12"/>
    <x v="599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x v="803"/>
    <x v="802"/>
    <x v="98"/>
    <x v="600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x v="804"/>
    <x v="803"/>
    <x v="62"/>
    <x v="601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x v="804"/>
    <x v="9"/>
    <x v="602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x v="805"/>
    <x v="6"/>
    <x v="603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x v="807"/>
    <x v="806"/>
    <x v="23"/>
    <x v="604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x v="808"/>
    <x v="807"/>
    <x v="37"/>
    <x v="605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x v="808"/>
    <x v="23"/>
    <x v="606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x v="810"/>
    <x v="809"/>
    <x v="15"/>
    <x v="607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x v="810"/>
    <x v="28"/>
    <x v="578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x v="811"/>
    <x v="20"/>
    <x v="608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x v="813"/>
    <x v="812"/>
    <x v="15"/>
    <x v="609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x v="814"/>
    <x v="813"/>
    <x v="28"/>
    <x v="610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x v="815"/>
    <x v="814"/>
    <x v="23"/>
    <x v="611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x v="815"/>
    <x v="39"/>
    <x v="612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x v="817"/>
    <x v="816"/>
    <x v="15"/>
    <x v="613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x v="818"/>
    <x v="817"/>
    <x v="18"/>
    <x v="614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x v="819"/>
    <x v="818"/>
    <x v="44"/>
    <x v="140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x v="820"/>
    <x v="819"/>
    <x v="13"/>
    <x v="615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x v="821"/>
    <x v="820"/>
    <x v="182"/>
    <x v="616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x v="821"/>
    <x v="9"/>
    <x v="617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x v="823"/>
    <x v="822"/>
    <x v="134"/>
    <x v="618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x v="824"/>
    <x v="823"/>
    <x v="183"/>
    <x v="619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x v="825"/>
    <x v="824"/>
    <x v="78"/>
    <x v="620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x v="826"/>
    <x v="825"/>
    <x v="62"/>
    <x v="621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x v="827"/>
    <x v="826"/>
    <x v="43"/>
    <x v="622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x v="828"/>
    <x v="827"/>
    <x v="46"/>
    <x v="623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x v="828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x v="829"/>
    <x v="40"/>
    <x v="625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x v="831"/>
    <x v="830"/>
    <x v="15"/>
    <x v="98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x v="832"/>
    <x v="831"/>
    <x v="36"/>
    <x v="62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x v="833"/>
    <x v="832"/>
    <x v="12"/>
    <x v="627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x v="834"/>
    <x v="833"/>
    <x v="62"/>
    <x v="628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x v="835"/>
    <x v="834"/>
    <x v="13"/>
    <x v="629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x v="836"/>
    <x v="835"/>
    <x v="10"/>
    <x v="630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x v="837"/>
    <x v="836"/>
    <x v="30"/>
    <x v="631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x v="838"/>
    <x v="837"/>
    <x v="13"/>
    <x v="632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x v="839"/>
    <x v="838"/>
    <x v="10"/>
    <x v="63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x v="840"/>
    <x v="839"/>
    <x v="3"/>
    <x v="634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x v="841"/>
    <x v="840"/>
    <x v="10"/>
    <x v="635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x v="842"/>
    <x v="841"/>
    <x v="30"/>
    <x v="636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x v="843"/>
    <x v="842"/>
    <x v="9"/>
    <x v="637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x v="844"/>
    <x v="843"/>
    <x v="9"/>
    <x v="638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x v="845"/>
    <x v="844"/>
    <x v="10"/>
    <x v="639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x v="846"/>
    <x v="845"/>
    <x v="184"/>
    <x v="640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x v="847"/>
    <x v="846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x v="847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x v="848"/>
    <x v="23"/>
    <x v="641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x v="850"/>
    <x v="849"/>
    <x v="23"/>
    <x v="642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x v="851"/>
    <x v="850"/>
    <x v="13"/>
    <x v="643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x v="852"/>
    <x v="851"/>
    <x v="8"/>
    <x v="64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x v="853"/>
    <x v="852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x v="853"/>
    <x v="186"/>
    <x v="645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x v="855"/>
    <x v="854"/>
    <x v="187"/>
    <x v="646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x v="856"/>
    <x v="855"/>
    <x v="49"/>
    <x v="614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x v="857"/>
    <x v="856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x v="857"/>
    <x v="38"/>
    <x v="648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x v="859"/>
    <x v="858"/>
    <x v="23"/>
    <x v="649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x v="860"/>
    <x v="859"/>
    <x v="32"/>
    <x v="65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x v="861"/>
    <x v="860"/>
    <x v="37"/>
    <x v="462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x v="862"/>
    <x v="861"/>
    <x v="63"/>
    <x v="575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x v="863"/>
    <x v="862"/>
    <x v="13"/>
    <x v="456"/>
    <x v="2"/>
    <x v="0"/>
    <s v="USD"/>
    <n v="1329014966"/>
    <n v="1326422966"/>
    <b v="0"/>
    <n v="5"/>
    <b v="0"/>
    <s v="music/jazz"/>
    <n v="4.5"/>
    <n v="18"/>
    <x v="4"/>
    <x v="13"/>
  </r>
  <r>
    <x v="864"/>
    <x v="864"/>
    <x v="863"/>
    <x v="115"/>
    <x v="651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x v="865"/>
    <x v="864"/>
    <x v="41"/>
    <x v="372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x v="866"/>
    <x v="865"/>
    <x v="8"/>
    <x v="141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x v="867"/>
    <x v="866"/>
    <x v="10"/>
    <x v="652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x v="868"/>
    <x v="867"/>
    <x v="101"/>
    <x v="155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x v="869"/>
    <x v="868"/>
    <x v="188"/>
    <x v="578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x v="870"/>
    <x v="869"/>
    <x v="22"/>
    <x v="653"/>
    <x v="2"/>
    <x v="1"/>
    <s v="GBP"/>
    <n v="1377995523"/>
    <n v="1375403523"/>
    <b v="0"/>
    <n v="5"/>
    <b v="0"/>
    <s v="music/jazz"/>
    <n v="0.31"/>
    <n v="12.4"/>
    <x v="4"/>
    <x v="13"/>
  </r>
  <r>
    <x v="871"/>
    <x v="871"/>
    <x v="870"/>
    <x v="12"/>
    <x v="144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x v="872"/>
    <x v="871"/>
    <x v="6"/>
    <x v="654"/>
    <x v="2"/>
    <x v="0"/>
    <s v="USD"/>
    <n v="1299786527"/>
    <n v="1295898527"/>
    <b v="0"/>
    <n v="2"/>
    <b v="0"/>
    <s v="music/jazz"/>
    <n v="0.8125"/>
    <n v="32.5"/>
    <x v="4"/>
    <x v="13"/>
  </r>
  <r>
    <x v="873"/>
    <x v="873"/>
    <x v="872"/>
    <x v="8"/>
    <x v="372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x v="874"/>
    <x v="873"/>
    <x v="9"/>
    <x v="655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x v="875"/>
    <x v="874"/>
    <x v="10"/>
    <x v="117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x v="875"/>
    <x v="189"/>
    <x v="65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x v="877"/>
    <x v="876"/>
    <x v="13"/>
    <x v="77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x v="878"/>
    <x v="877"/>
    <x v="10"/>
    <x v="654"/>
    <x v="2"/>
    <x v="0"/>
    <s v="USD"/>
    <n v="1293082524"/>
    <n v="1290490524"/>
    <b v="0"/>
    <n v="2"/>
    <b v="0"/>
    <s v="music/jazz"/>
    <n v="1.3"/>
    <n v="32.5"/>
    <x v="4"/>
    <x v="13"/>
  </r>
  <r>
    <x v="879"/>
    <x v="879"/>
    <x v="878"/>
    <x v="190"/>
    <x v="657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x v="880"/>
    <x v="879"/>
    <x v="191"/>
    <x v="658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x v="881"/>
    <x v="880"/>
    <x v="192"/>
    <x v="134"/>
    <x v="2"/>
    <x v="0"/>
    <s v="USD"/>
    <n v="1326520886"/>
    <n v="1322632886"/>
    <b v="0"/>
    <n v="1"/>
    <b v="0"/>
    <s v="music/indie rock"/>
    <n v="0.8"/>
    <n v="30"/>
    <x v="4"/>
    <x v="14"/>
  </r>
  <r>
    <x v="882"/>
    <x v="882"/>
    <x v="881"/>
    <x v="15"/>
    <x v="659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x v="883"/>
    <x v="882"/>
    <x v="10"/>
    <x v="660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x v="884"/>
    <x v="883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x v="884"/>
    <x v="28"/>
    <x v="661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x v="885"/>
    <x v="2"/>
    <x v="82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x v="886"/>
    <x v="28"/>
    <x v="117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x v="887"/>
    <x v="28"/>
    <x v="66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x v="889"/>
    <x v="888"/>
    <x v="31"/>
    <x v="663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x v="890"/>
    <x v="889"/>
    <x v="9"/>
    <x v="366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x v="891"/>
    <x v="890"/>
    <x v="6"/>
    <x v="92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x v="892"/>
    <x v="891"/>
    <x v="12"/>
    <x v="664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x v="893"/>
    <x v="892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x v="893"/>
    <x v="22"/>
    <x v="665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x v="895"/>
    <x v="894"/>
    <x v="6"/>
    <x v="666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x v="896"/>
    <x v="895"/>
    <x v="6"/>
    <x v="667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x v="896"/>
    <x v="9"/>
    <x v="117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x v="897"/>
    <x v="30"/>
    <x v="119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x v="899"/>
    <x v="898"/>
    <x v="47"/>
    <x v="668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x v="900"/>
    <x v="899"/>
    <x v="10"/>
    <x v="577"/>
    <x v="2"/>
    <x v="0"/>
    <s v="USD"/>
    <n v="1459365802"/>
    <n v="1456777402"/>
    <b v="0"/>
    <n v="2"/>
    <b v="0"/>
    <s v="music/jazz"/>
    <n v="0.42"/>
    <n v="10.5"/>
    <x v="4"/>
    <x v="13"/>
  </r>
  <r>
    <x v="901"/>
    <x v="901"/>
    <x v="900"/>
    <x v="115"/>
    <x v="117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x v="901"/>
    <x v="11"/>
    <x v="456"/>
    <x v="2"/>
    <x v="0"/>
    <s v="USD"/>
    <n v="1409412600"/>
    <n v="1404947422"/>
    <b v="0"/>
    <n v="3"/>
    <b v="0"/>
    <s v="music/jazz"/>
    <n v="0.3"/>
    <n v="30"/>
    <x v="4"/>
    <x v="13"/>
  </r>
  <r>
    <x v="903"/>
    <x v="903"/>
    <x v="902"/>
    <x v="10"/>
    <x v="669"/>
    <x v="2"/>
    <x v="0"/>
    <s v="USD"/>
    <n v="1348367100"/>
    <n v="1346180780"/>
    <b v="0"/>
    <n v="4"/>
    <b v="0"/>
    <s v="music/jazz"/>
    <n v="3.2"/>
    <n v="40"/>
    <x v="4"/>
    <x v="13"/>
  </r>
  <r>
    <x v="904"/>
    <x v="904"/>
    <x v="903"/>
    <x v="63"/>
    <x v="118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x v="905"/>
    <x v="904"/>
    <x v="115"/>
    <x v="670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x v="906"/>
    <x v="905"/>
    <x v="36"/>
    <x v="117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x v="906"/>
    <x v="193"/>
    <x v="117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x v="907"/>
    <x v="30"/>
    <x v="117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x v="908"/>
    <x v="194"/>
    <x v="624"/>
    <x v="2"/>
    <x v="0"/>
    <s v="USD"/>
    <n v="1343016000"/>
    <n v="1340296440"/>
    <b v="0"/>
    <n v="8"/>
    <b v="0"/>
    <s v="music/jazz"/>
    <n v="3.25"/>
    <n v="65"/>
    <x v="4"/>
    <x v="13"/>
  </r>
  <r>
    <x v="910"/>
    <x v="910"/>
    <x v="909"/>
    <x v="131"/>
    <x v="430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x v="911"/>
    <x v="910"/>
    <x v="57"/>
    <x v="117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x v="911"/>
    <x v="8"/>
    <x v="134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x v="913"/>
    <x v="912"/>
    <x v="11"/>
    <x v="671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x v="914"/>
    <x v="913"/>
    <x v="15"/>
    <x v="117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x v="914"/>
    <x v="115"/>
    <x v="672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x v="916"/>
    <x v="915"/>
    <x v="126"/>
    <x v="117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x v="916"/>
    <x v="10"/>
    <x v="134"/>
    <x v="2"/>
    <x v="0"/>
    <s v="USD"/>
    <n v="1405305000"/>
    <n v="1402612730"/>
    <b v="0"/>
    <n v="1"/>
    <b v="0"/>
    <s v="music/jazz"/>
    <n v="0.6"/>
    <n v="30"/>
    <x v="4"/>
    <x v="13"/>
  </r>
  <r>
    <x v="918"/>
    <x v="918"/>
    <x v="917"/>
    <x v="195"/>
    <x v="670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x v="919"/>
    <x v="918"/>
    <x v="22"/>
    <x v="173"/>
    <x v="2"/>
    <x v="0"/>
    <s v="USD"/>
    <n v="1355930645"/>
    <n v="1352906645"/>
    <b v="0"/>
    <n v="1"/>
    <b v="0"/>
    <s v="music/jazz"/>
    <n v="0.5"/>
    <n v="100"/>
    <x v="4"/>
    <x v="13"/>
  </r>
  <r>
    <x v="920"/>
    <x v="920"/>
    <x v="919"/>
    <x v="62"/>
    <x v="117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x v="920"/>
    <x v="36"/>
    <x v="673"/>
    <x v="2"/>
    <x v="0"/>
    <s v="USD"/>
    <n v="1323666376"/>
    <n v="1320033976"/>
    <b v="0"/>
    <n v="20"/>
    <b v="0"/>
    <s v="music/jazz"/>
    <n v="30.9"/>
    <n v="231.75"/>
    <x v="4"/>
    <x v="13"/>
  </r>
  <r>
    <x v="922"/>
    <x v="922"/>
    <x v="921"/>
    <x v="100"/>
    <x v="674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x v="923"/>
    <x v="922"/>
    <x v="36"/>
    <x v="675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x v="924"/>
    <x v="923"/>
    <x v="9"/>
    <x v="676"/>
    <x v="2"/>
    <x v="0"/>
    <s v="USD"/>
    <n v="1360795069"/>
    <n v="1358203069"/>
    <b v="0"/>
    <n v="15"/>
    <b v="0"/>
    <s v="music/jazz"/>
    <n v="10.9"/>
    <n v="21.8"/>
    <x v="4"/>
    <x v="13"/>
  </r>
  <r>
    <x v="925"/>
    <x v="925"/>
    <x v="924"/>
    <x v="12"/>
    <x v="669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x v="926"/>
    <x v="925"/>
    <x v="39"/>
    <x v="117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x v="926"/>
    <x v="22"/>
    <x v="117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x v="927"/>
    <x v="107"/>
    <x v="607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x v="929"/>
    <x v="928"/>
    <x v="2"/>
    <x v="117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x v="929"/>
    <x v="42"/>
    <x v="154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x v="931"/>
    <x v="930"/>
    <x v="13"/>
    <x v="449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x v="932"/>
    <x v="931"/>
    <x v="196"/>
    <x v="677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x v="933"/>
    <x v="932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x v="933"/>
    <x v="10"/>
    <x v="679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x v="935"/>
    <x v="934"/>
    <x v="8"/>
    <x v="155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x v="936"/>
    <x v="935"/>
    <x v="123"/>
    <x v="117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x v="936"/>
    <x v="8"/>
    <x v="13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x v="938"/>
    <x v="937"/>
    <x v="39"/>
    <x v="379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x v="939"/>
    <x v="938"/>
    <x v="181"/>
    <x v="13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x v="940"/>
    <x v="939"/>
    <x v="7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x v="941"/>
    <x v="940"/>
    <x v="63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x v="942"/>
    <x v="941"/>
    <x v="51"/>
    <x v="682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x v="943"/>
    <x v="942"/>
    <x v="9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x v="944"/>
    <x v="943"/>
    <x v="63"/>
    <x v="684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x v="945"/>
    <x v="944"/>
    <x v="57"/>
    <x v="685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x v="946"/>
    <x v="945"/>
    <x v="36"/>
    <x v="6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x v="947"/>
    <x v="946"/>
    <x v="16"/>
    <x v="117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x v="947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x v="948"/>
    <x v="22"/>
    <x v="687"/>
    <x v="2"/>
    <x v="12"/>
    <s v="EUR"/>
    <n v="1456016576"/>
    <n v="1450832576"/>
    <b v="0"/>
    <n v="7"/>
    <b v="0"/>
    <s v="technology/wearables"/>
    <n v="1.365"/>
    <n v="39"/>
    <x v="2"/>
    <x v="8"/>
  </r>
  <r>
    <x v="950"/>
    <x v="950"/>
    <x v="949"/>
    <x v="10"/>
    <x v="688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x v="951"/>
    <x v="950"/>
    <x v="63"/>
    <x v="689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x v="952"/>
    <x v="951"/>
    <x v="197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x v="953"/>
    <x v="952"/>
    <x v="36"/>
    <x v="691"/>
    <x v="2"/>
    <x v="0"/>
    <s v="USD"/>
    <n v="1422158199"/>
    <n v="1419566199"/>
    <b v="0"/>
    <n v="5"/>
    <b v="0"/>
    <s v="technology/wearables"/>
    <n v="0.84"/>
    <n v="25.2"/>
    <x v="2"/>
    <x v="8"/>
  </r>
  <r>
    <x v="954"/>
    <x v="954"/>
    <x v="953"/>
    <x v="36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x v="955"/>
    <x v="954"/>
    <x v="82"/>
    <x v="693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x v="956"/>
    <x v="955"/>
    <x v="63"/>
    <x v="386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x v="957"/>
    <x v="956"/>
    <x v="14"/>
    <x v="694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x v="958"/>
    <x v="957"/>
    <x v="198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x v="959"/>
    <x v="958"/>
    <x v="63"/>
    <x v="696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x v="960"/>
    <x v="959"/>
    <x v="199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x v="961"/>
    <x v="960"/>
    <x v="75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x v="962"/>
    <x v="961"/>
    <x v="30"/>
    <x v="699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x v="963"/>
    <x v="962"/>
    <x v="19"/>
    <x v="700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x v="964"/>
    <x v="963"/>
    <x v="74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x v="965"/>
    <x v="964"/>
    <x v="31"/>
    <x v="501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x v="966"/>
    <x v="965"/>
    <x v="14"/>
    <x v="702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x v="967"/>
    <x v="966"/>
    <x v="22"/>
    <x v="703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x v="968"/>
    <x v="967"/>
    <x v="6"/>
    <x v="437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x v="969"/>
    <x v="968"/>
    <x v="11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x v="970"/>
    <x v="969"/>
    <x v="10"/>
    <x v="705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x v="971"/>
    <x v="970"/>
    <x v="57"/>
    <x v="70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x v="972"/>
    <x v="971"/>
    <x v="22"/>
    <x v="707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x v="973"/>
    <x v="972"/>
    <x v="22"/>
    <x v="708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x v="974"/>
    <x v="973"/>
    <x v="63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x v="975"/>
    <x v="974"/>
    <x v="57"/>
    <x v="709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x v="976"/>
    <x v="975"/>
    <x v="60"/>
    <x v="710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x v="977"/>
    <x v="976"/>
    <x v="200"/>
    <x v="711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x v="978"/>
    <x v="977"/>
    <x v="201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x v="979"/>
    <x v="978"/>
    <x v="19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x v="980"/>
    <x v="979"/>
    <x v="3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x v="981"/>
    <x v="980"/>
    <x v="150"/>
    <x v="143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x v="982"/>
    <x v="981"/>
    <x v="178"/>
    <x v="158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x v="983"/>
    <x v="982"/>
    <x v="202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x v="984"/>
    <x v="983"/>
    <x v="3"/>
    <x v="437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x v="985"/>
    <x v="984"/>
    <x v="11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x v="986"/>
    <x v="985"/>
    <x v="22"/>
    <x v="567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x v="987"/>
    <x v="986"/>
    <x v="63"/>
    <x v="717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x v="988"/>
    <x v="987"/>
    <x v="1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x v="988"/>
    <x v="3"/>
    <x v="718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x v="990"/>
    <x v="989"/>
    <x v="31"/>
    <x v="375"/>
    <x v="2"/>
    <x v="0"/>
    <s v="USD"/>
    <n v="1409770164"/>
    <n v="1407178164"/>
    <b v="0"/>
    <n v="2"/>
    <b v="0"/>
    <s v="technology/wearables"/>
    <n v="0.104"/>
    <n v="13"/>
    <x v="2"/>
    <x v="8"/>
  </r>
  <r>
    <x v="991"/>
    <x v="991"/>
    <x v="990"/>
    <x v="10"/>
    <x v="719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x v="992"/>
    <x v="991"/>
    <x v="57"/>
    <x v="720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x v="993"/>
    <x v="992"/>
    <x v="54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x v="994"/>
    <x v="993"/>
    <x v="61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x v="995"/>
    <x v="994"/>
    <x v="3"/>
    <x v="723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x v="996"/>
    <x v="995"/>
    <x v="23"/>
    <x v="654"/>
    <x v="2"/>
    <x v="0"/>
    <s v="USD"/>
    <n v="1406474820"/>
    <n v="1403902060"/>
    <b v="0"/>
    <n v="5"/>
    <b v="0"/>
    <s v="technology/wearables"/>
    <n v="1.625"/>
    <n v="13"/>
    <x v="2"/>
    <x v="8"/>
  </r>
  <r>
    <x v="997"/>
    <x v="997"/>
    <x v="996"/>
    <x v="10"/>
    <x v="654"/>
    <x v="2"/>
    <x v="0"/>
    <s v="USD"/>
    <n v="1417145297"/>
    <n v="1414549697"/>
    <b v="0"/>
    <n v="8"/>
    <b v="0"/>
    <s v="technology/wearables"/>
    <n v="1.3"/>
    <n v="8.125"/>
    <x v="2"/>
    <x v="8"/>
  </r>
  <r>
    <x v="998"/>
    <x v="998"/>
    <x v="997"/>
    <x v="127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x v="999"/>
    <x v="998"/>
    <x v="6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x v="1000"/>
    <x v="999"/>
    <x v="203"/>
    <x v="726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x v="1001"/>
    <x v="1000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x v="1001"/>
    <x v="204"/>
    <x v="727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x v="1003"/>
    <x v="1002"/>
    <x v="22"/>
    <x v="728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x v="1004"/>
    <x v="1003"/>
    <x v="31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x v="1004"/>
    <x v="61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x v="1005"/>
    <x v="23"/>
    <x v="731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x v="1007"/>
    <x v="1006"/>
    <x v="11"/>
    <x v="732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x v="1008"/>
    <x v="1007"/>
    <x v="205"/>
    <x v="156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x v="1009"/>
    <x v="1008"/>
    <x v="63"/>
    <x v="733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x v="1010"/>
    <x v="1009"/>
    <x v="206"/>
    <x v="734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x v="1011"/>
    <x v="1010"/>
    <x v="22"/>
    <x v="73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x v="1012"/>
    <x v="1011"/>
    <x v="1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x v="1012"/>
    <x v="31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x v="1013"/>
    <x v="3"/>
    <x v="738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x v="1015"/>
    <x v="1014"/>
    <x v="7"/>
    <x v="739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x v="1016"/>
    <x v="1015"/>
    <x v="57"/>
    <x v="740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x v="1017"/>
    <x v="1016"/>
    <x v="65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x v="1017"/>
    <x v="22"/>
    <x v="742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x v="1019"/>
    <x v="1018"/>
    <x v="101"/>
    <x v="743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x v="1020"/>
    <x v="1019"/>
    <x v="207"/>
    <x v="744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x v="1021"/>
    <x v="1020"/>
    <x v="9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x v="1021"/>
    <x v="13"/>
    <x v="746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x v="1023"/>
    <x v="1022"/>
    <x v="13"/>
    <x v="747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x v="1024"/>
    <x v="1023"/>
    <x v="22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x v="1025"/>
    <x v="1024"/>
    <x v="54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x v="1026"/>
    <x v="1025"/>
    <x v="39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x v="1027"/>
    <x v="1026"/>
    <x v="208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x v="1027"/>
    <x v="3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x v="1029"/>
    <x v="1028"/>
    <x v="3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x v="1030"/>
    <x v="1029"/>
    <x v="13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x v="1031"/>
    <x v="1030"/>
    <x v="3"/>
    <x v="755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x v="1032"/>
    <x v="1031"/>
    <x v="105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x v="1032"/>
    <x v="209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x v="1033"/>
    <x v="10"/>
    <x v="757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x v="1035"/>
    <x v="1034"/>
    <x v="21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x v="1036"/>
    <x v="1035"/>
    <x v="37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x v="1036"/>
    <x v="28"/>
    <x v="760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x v="1038"/>
    <x v="1037"/>
    <x v="15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x v="1038"/>
    <x v="2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x v="1039"/>
    <x v="94"/>
    <x v="156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x v="1041"/>
    <x v="1040"/>
    <x v="45"/>
    <x v="117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x v="1041"/>
    <x v="81"/>
    <x v="115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x v="1043"/>
    <x v="1042"/>
    <x v="57"/>
    <x v="763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x v="1044"/>
    <x v="1043"/>
    <x v="39"/>
    <x v="360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x v="1045"/>
    <x v="1044"/>
    <x v="3"/>
    <x v="764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x v="1046"/>
    <x v="1045"/>
    <x v="9"/>
    <x v="117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x v="1046"/>
    <x v="13"/>
    <x v="116"/>
    <x v="1"/>
    <x v="0"/>
    <s v="USD"/>
    <n v="1415219915"/>
    <n v="1412624315"/>
    <b v="0"/>
    <n v="1"/>
    <b v="0"/>
    <s v="journalism/audio"/>
    <n v="0.05"/>
    <n v="1"/>
    <x v="5"/>
    <x v="16"/>
  </r>
  <r>
    <x v="1048"/>
    <x v="1048"/>
    <x v="1047"/>
    <x v="36"/>
    <x v="719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x v="1049"/>
    <x v="1048"/>
    <x v="14"/>
    <x v="117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x v="1049"/>
    <x v="30"/>
    <x v="117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x v="1050"/>
    <x v="2"/>
    <x v="117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x v="1051"/>
    <x v="211"/>
    <x v="117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x v="1052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x v="1053"/>
    <x v="30"/>
    <x v="117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x v="1054"/>
    <x v="8"/>
    <x v="117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x v="1055"/>
    <x v="3"/>
    <x v="117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x v="1056"/>
    <x v="3"/>
    <x v="117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x v="1057"/>
    <x v="79"/>
    <x v="117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x v="1058"/>
    <x v="184"/>
    <x v="117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x v="1059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x v="1060"/>
    <x v="23"/>
    <x v="117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x v="1061"/>
    <x v="212"/>
    <x v="121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x v="1063"/>
    <x v="1062"/>
    <x v="28"/>
    <x v="117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x v="1063"/>
    <x v="161"/>
    <x v="765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x v="1065"/>
    <x v="1064"/>
    <x v="9"/>
    <x v="136"/>
    <x v="2"/>
    <x v="2"/>
    <s v="AUD"/>
    <n v="1392800922"/>
    <n v="1390381722"/>
    <b v="0"/>
    <n v="5"/>
    <b v="0"/>
    <s v="games/video games"/>
    <n v="2.7"/>
    <n v="16.2"/>
    <x v="6"/>
    <x v="17"/>
  </r>
  <r>
    <x v="1066"/>
    <x v="1066"/>
    <x v="1065"/>
    <x v="60"/>
    <x v="766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x v="1067"/>
    <x v="1066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x v="1067"/>
    <x v="11"/>
    <x v="372"/>
    <x v="2"/>
    <x v="0"/>
    <s v="USD"/>
    <n v="1460274864"/>
    <n v="1457686464"/>
    <b v="0"/>
    <n v="4"/>
    <b v="0"/>
    <s v="games/video games"/>
    <n v="0.15"/>
    <n v="11.25"/>
    <x v="6"/>
    <x v="17"/>
  </r>
  <r>
    <x v="1069"/>
    <x v="1069"/>
    <x v="1068"/>
    <x v="41"/>
    <x v="447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x v="1070"/>
    <x v="1069"/>
    <x v="3"/>
    <x v="119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x v="1071"/>
    <x v="1070"/>
    <x v="213"/>
    <x v="117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x v="1071"/>
    <x v="96"/>
    <x v="152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x v="1073"/>
    <x v="1072"/>
    <x v="47"/>
    <x v="115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x v="1074"/>
    <x v="1073"/>
    <x v="214"/>
    <x v="76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x v="1075"/>
    <x v="1074"/>
    <x v="28"/>
    <x v="372"/>
    <x v="2"/>
    <x v="0"/>
    <s v="USD"/>
    <n v="1336340516"/>
    <n v="1333748516"/>
    <b v="0"/>
    <n v="3"/>
    <b v="0"/>
    <s v="games/video games"/>
    <n v="4.5"/>
    <n v="15"/>
    <x v="6"/>
    <x v="17"/>
  </r>
  <r>
    <x v="1076"/>
    <x v="1076"/>
    <x v="1075"/>
    <x v="96"/>
    <x v="768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x v="1077"/>
    <x v="1076"/>
    <x v="31"/>
    <x v="769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x v="1078"/>
    <x v="1077"/>
    <x v="20"/>
    <x v="372"/>
    <x v="2"/>
    <x v="0"/>
    <s v="USD"/>
    <n v="1311309721"/>
    <n v="1307421721"/>
    <b v="0"/>
    <n v="5"/>
    <b v="0"/>
    <s v="games/video games"/>
    <n v="7.5"/>
    <n v="9"/>
    <x v="6"/>
    <x v="17"/>
  </r>
  <r>
    <x v="1079"/>
    <x v="1079"/>
    <x v="1078"/>
    <x v="91"/>
    <x v="770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x v="1080"/>
    <x v="1079"/>
    <x v="22"/>
    <x v="77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x v="1081"/>
    <x v="1080"/>
    <x v="118"/>
    <x v="433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x v="1082"/>
    <x v="1081"/>
    <x v="3"/>
    <x v="443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x v="1083"/>
    <x v="1082"/>
    <x v="63"/>
    <x v="22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x v="1084"/>
    <x v="1083"/>
    <x v="131"/>
    <x v="117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x v="1084"/>
    <x v="11"/>
    <x v="772"/>
    <x v="2"/>
    <x v="5"/>
    <s v="CAD"/>
    <n v="1457967975"/>
    <n v="1455379575"/>
    <b v="0"/>
    <n v="9"/>
    <b v="0"/>
    <s v="games/video games"/>
    <n v="3.42"/>
    <n v="114"/>
    <x v="6"/>
    <x v="17"/>
  </r>
  <r>
    <x v="1086"/>
    <x v="1086"/>
    <x v="1085"/>
    <x v="102"/>
    <x v="493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x v="1087"/>
    <x v="1086"/>
    <x v="184"/>
    <x v="117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x v="1087"/>
    <x v="101"/>
    <x v="773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x v="1089"/>
    <x v="1088"/>
    <x v="36"/>
    <x v="7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x v="1090"/>
    <x v="1089"/>
    <x v="215"/>
    <x v="139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x v="1091"/>
    <x v="1090"/>
    <x v="48"/>
    <x v="379"/>
    <x v="2"/>
    <x v="1"/>
    <s v="GBP"/>
    <n v="1460313672"/>
    <n v="1457725272"/>
    <b v="0"/>
    <n v="2"/>
    <b v="0"/>
    <s v="games/video games"/>
    <n v="12.5"/>
    <n v="12.5"/>
    <x v="6"/>
    <x v="17"/>
  </r>
  <r>
    <x v="1092"/>
    <x v="1092"/>
    <x v="1091"/>
    <x v="13"/>
    <x v="577"/>
    <x v="2"/>
    <x v="0"/>
    <s v="USD"/>
    <n v="1357432638"/>
    <n v="1354840638"/>
    <b v="0"/>
    <n v="7"/>
    <b v="0"/>
    <s v="games/video games"/>
    <n v="1.05"/>
    <n v="3"/>
    <x v="6"/>
    <x v="17"/>
  </r>
  <r>
    <x v="1093"/>
    <x v="1093"/>
    <x v="1092"/>
    <x v="43"/>
    <x v="77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x v="1094"/>
    <x v="1093"/>
    <x v="102"/>
    <x v="776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x v="1095"/>
    <x v="1094"/>
    <x v="69"/>
    <x v="777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x v="1096"/>
    <x v="1095"/>
    <x v="14"/>
    <x v="778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x v="1097"/>
    <x v="1096"/>
    <x v="57"/>
    <x v="779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x v="1098"/>
    <x v="1097"/>
    <x v="31"/>
    <x v="780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x v="1099"/>
    <x v="1098"/>
    <x v="10"/>
    <x v="379"/>
    <x v="2"/>
    <x v="1"/>
    <s v="GBP"/>
    <n v="1431547468"/>
    <n v="1428955468"/>
    <b v="0"/>
    <n v="1"/>
    <b v="0"/>
    <s v="games/video games"/>
    <n v="0.5"/>
    <n v="25"/>
    <x v="6"/>
    <x v="17"/>
  </r>
  <r>
    <x v="1100"/>
    <x v="1100"/>
    <x v="1099"/>
    <x v="23"/>
    <x v="173"/>
    <x v="2"/>
    <x v="12"/>
    <s v="EUR"/>
    <n v="1455417571"/>
    <n v="1452825571"/>
    <b v="0"/>
    <n v="10"/>
    <b v="0"/>
    <s v="games/video games"/>
    <n v="2.5"/>
    <n v="10"/>
    <x v="6"/>
    <x v="17"/>
  </r>
  <r>
    <x v="1101"/>
    <x v="1101"/>
    <x v="1100"/>
    <x v="57"/>
    <x v="78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x v="1102"/>
    <x v="1101"/>
    <x v="6"/>
    <x v="94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x v="1103"/>
    <x v="1102"/>
    <x v="36"/>
    <x v="782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x v="1104"/>
    <x v="1103"/>
    <x v="127"/>
    <x v="783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x v="1105"/>
    <x v="1104"/>
    <x v="216"/>
    <x v="784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x v="1106"/>
    <x v="1105"/>
    <x v="44"/>
    <x v="78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x v="1107"/>
    <x v="1106"/>
    <x v="3"/>
    <x v="117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x v="1107"/>
    <x v="31"/>
    <x v="786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x v="1109"/>
    <x v="1108"/>
    <x v="3"/>
    <x v="372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x v="1110"/>
    <x v="1109"/>
    <x v="63"/>
    <x v="787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x v="1111"/>
    <x v="1110"/>
    <x v="30"/>
    <x v="116"/>
    <x v="2"/>
    <x v="0"/>
    <s v="USD"/>
    <n v="1452228790"/>
    <n v="1449636790"/>
    <b v="0"/>
    <n v="1"/>
    <b v="0"/>
    <s v="games/video games"/>
    <n v="0.04"/>
    <n v="1"/>
    <x v="6"/>
    <x v="17"/>
  </r>
  <r>
    <x v="1112"/>
    <x v="1112"/>
    <x v="1111"/>
    <x v="217"/>
    <x v="788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x v="1113"/>
    <x v="1112"/>
    <x v="28"/>
    <x v="139"/>
    <x v="2"/>
    <x v="1"/>
    <s v="GBP"/>
    <n v="1408058820"/>
    <n v="1405466820"/>
    <b v="0"/>
    <n v="1"/>
    <b v="0"/>
    <s v="games/video games"/>
    <n v="0.5"/>
    <n v="5"/>
    <x v="6"/>
    <x v="17"/>
  </r>
  <r>
    <x v="1114"/>
    <x v="1114"/>
    <x v="1113"/>
    <x v="12"/>
    <x v="115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x v="1115"/>
    <x v="1114"/>
    <x v="79"/>
    <x v="500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x v="1116"/>
    <x v="1115"/>
    <x v="69"/>
    <x v="789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x v="1117"/>
    <x v="1116"/>
    <x v="28"/>
    <x v="790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x v="1118"/>
    <x v="1117"/>
    <x v="37"/>
    <x v="791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x v="1119"/>
    <x v="1118"/>
    <x v="190"/>
    <x v="139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x v="1120"/>
    <x v="1119"/>
    <x v="31"/>
    <x v="117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x v="1120"/>
    <x v="65"/>
    <x v="792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x v="1122"/>
    <x v="1121"/>
    <x v="50"/>
    <x v="117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x v="1122"/>
    <x v="10"/>
    <x v="143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x v="1124"/>
    <x v="1123"/>
    <x v="161"/>
    <x v="94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x v="1125"/>
    <x v="1124"/>
    <x v="9"/>
    <x v="117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x v="1125"/>
    <x v="13"/>
    <x v="115"/>
    <x v="2"/>
    <x v="0"/>
    <s v="USD"/>
    <n v="1468482694"/>
    <n v="1465890694"/>
    <b v="0"/>
    <n v="2"/>
    <b v="0"/>
    <s v="games/mobile games"/>
    <n v="0.5"/>
    <n v="5"/>
    <x v="6"/>
    <x v="18"/>
  </r>
  <r>
    <x v="1127"/>
    <x v="1127"/>
    <x v="1126"/>
    <x v="19"/>
    <x v="793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x v="1128"/>
    <x v="1127"/>
    <x v="28"/>
    <x v="116"/>
    <x v="2"/>
    <x v="1"/>
    <s v="GBP"/>
    <n v="1407425717"/>
    <n v="1404833717"/>
    <b v="0"/>
    <n v="1"/>
    <b v="0"/>
    <s v="games/mobile games"/>
    <n v="0.1"/>
    <n v="1"/>
    <x v="6"/>
    <x v="18"/>
  </r>
  <r>
    <x v="1129"/>
    <x v="1129"/>
    <x v="1128"/>
    <x v="22"/>
    <x v="577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x v="1130"/>
    <x v="1129"/>
    <x v="10"/>
    <x v="143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x v="1131"/>
    <x v="1130"/>
    <x v="79"/>
    <x v="117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x v="1131"/>
    <x v="3"/>
    <x v="794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x v="1133"/>
    <x v="1132"/>
    <x v="9"/>
    <x v="17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x v="1134"/>
    <x v="1133"/>
    <x v="31"/>
    <x v="116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x v="1135"/>
    <x v="1134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x v="1135"/>
    <x v="218"/>
    <x v="795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x v="1137"/>
    <x v="1136"/>
    <x v="31"/>
    <x v="796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x v="1138"/>
    <x v="1137"/>
    <x v="19"/>
    <x v="366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x v="1139"/>
    <x v="1138"/>
    <x v="6"/>
    <x v="139"/>
    <x v="2"/>
    <x v="0"/>
    <s v="USD"/>
    <n v="1420100426"/>
    <n v="1417508426"/>
    <b v="0"/>
    <n v="1"/>
    <b v="0"/>
    <s v="games/mobile games"/>
    <n v="6.25E-2"/>
    <n v="5"/>
    <x v="6"/>
    <x v="18"/>
  </r>
  <r>
    <x v="1140"/>
    <x v="1140"/>
    <x v="1139"/>
    <x v="10"/>
    <x v="117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x v="1140"/>
    <x v="2"/>
    <x v="117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x v="1141"/>
    <x v="23"/>
    <x v="117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x v="1142"/>
    <x v="101"/>
    <x v="797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x v="1144"/>
    <x v="1143"/>
    <x v="219"/>
    <x v="117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x v="1144"/>
    <x v="58"/>
    <x v="173"/>
    <x v="2"/>
    <x v="0"/>
    <s v="USD"/>
    <n v="1412272592"/>
    <n v="1407088592"/>
    <b v="0"/>
    <n v="1"/>
    <b v="0"/>
    <s v="food/food trucks"/>
    <n v="0.125"/>
    <n v="100"/>
    <x v="7"/>
    <x v="19"/>
  </r>
  <r>
    <x v="1146"/>
    <x v="1146"/>
    <x v="1145"/>
    <x v="12"/>
    <x v="798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x v="1147"/>
    <x v="1146"/>
    <x v="31"/>
    <x v="117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x v="1147"/>
    <x v="36"/>
    <x v="799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x v="1149"/>
    <x v="1148"/>
    <x v="63"/>
    <x v="735"/>
    <x v="2"/>
    <x v="0"/>
    <s v="USD"/>
    <n v="1466096566"/>
    <n v="1463504566"/>
    <b v="0"/>
    <n v="2"/>
    <b v="0"/>
    <s v="food/food trucks"/>
    <n v="0.15"/>
    <n v="37.5"/>
    <x v="7"/>
    <x v="19"/>
  </r>
  <r>
    <x v="1150"/>
    <x v="1150"/>
    <x v="1149"/>
    <x v="30"/>
    <x v="800"/>
    <x v="2"/>
    <x v="0"/>
    <s v="USD"/>
    <n v="1452293675"/>
    <n v="1447109675"/>
    <b v="0"/>
    <n v="6"/>
    <b v="0"/>
    <s v="food/food trucks"/>
    <n v="10.08"/>
    <n v="42"/>
    <x v="7"/>
    <x v="19"/>
  </r>
  <r>
    <x v="1151"/>
    <x v="1151"/>
    <x v="1150"/>
    <x v="31"/>
    <x v="117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x v="1151"/>
    <x v="194"/>
    <x v="608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x v="1153"/>
    <x v="1152"/>
    <x v="6"/>
    <x v="155"/>
    <x v="2"/>
    <x v="0"/>
    <s v="USD"/>
    <n v="1434647305"/>
    <n v="1432055305"/>
    <b v="0"/>
    <n v="1"/>
    <b v="0"/>
    <s v="food/food trucks"/>
    <n v="0.625"/>
    <n v="50"/>
    <x v="7"/>
    <x v="19"/>
  </r>
  <r>
    <x v="1154"/>
    <x v="1154"/>
    <x v="1153"/>
    <x v="10"/>
    <x v="144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x v="1155"/>
    <x v="1154"/>
    <x v="31"/>
    <x v="801"/>
    <x v="2"/>
    <x v="0"/>
    <s v="USD"/>
    <n v="1408040408"/>
    <n v="1405448408"/>
    <b v="0"/>
    <n v="8"/>
    <b v="0"/>
    <s v="food/food trucks"/>
    <n v="0.752"/>
    <n v="23.5"/>
    <x v="7"/>
    <x v="19"/>
  </r>
  <r>
    <x v="1156"/>
    <x v="1156"/>
    <x v="1155"/>
    <x v="115"/>
    <x v="117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x v="1156"/>
    <x v="3"/>
    <x v="118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x v="1158"/>
    <x v="1157"/>
    <x v="51"/>
    <x v="428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x v="1159"/>
    <x v="1158"/>
    <x v="220"/>
    <x v="117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x v="1159"/>
    <x v="11"/>
    <x v="802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x v="1161"/>
    <x v="1160"/>
    <x v="102"/>
    <x v="117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x v="1161"/>
    <x v="127"/>
    <x v="428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x v="1163"/>
    <x v="1162"/>
    <x v="221"/>
    <x v="117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x v="1163"/>
    <x v="3"/>
    <x v="117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x v="1164"/>
    <x v="3"/>
    <x v="803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x v="1166"/>
    <x v="1165"/>
    <x v="36"/>
    <x v="804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x v="1167"/>
    <x v="1166"/>
    <x v="127"/>
    <x v="805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x v="1168"/>
    <x v="1167"/>
    <x v="102"/>
    <x v="806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x v="1169"/>
    <x v="1168"/>
    <x v="3"/>
    <x v="15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x v="1170"/>
    <x v="1169"/>
    <x v="31"/>
    <x v="173"/>
    <x v="2"/>
    <x v="1"/>
    <s v="GBP"/>
    <n v="1433021171"/>
    <n v="1430429171"/>
    <b v="0"/>
    <n v="2"/>
    <b v="0"/>
    <s v="food/food trucks"/>
    <n v="0.4"/>
    <n v="50"/>
    <x v="7"/>
    <x v="19"/>
  </r>
  <r>
    <x v="1171"/>
    <x v="1171"/>
    <x v="1170"/>
    <x v="31"/>
    <x v="379"/>
    <x v="2"/>
    <x v="0"/>
    <s v="USD"/>
    <n v="1415909927"/>
    <n v="1414351127"/>
    <b v="0"/>
    <n v="1"/>
    <b v="0"/>
    <s v="food/food trucks"/>
    <n v="0.1"/>
    <n v="25"/>
    <x v="7"/>
    <x v="19"/>
  </r>
  <r>
    <x v="1172"/>
    <x v="1172"/>
    <x v="1171"/>
    <x v="7"/>
    <x v="117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x v="1172"/>
    <x v="152"/>
    <x v="134"/>
    <x v="2"/>
    <x v="0"/>
    <s v="USD"/>
    <n v="1438576057"/>
    <n v="1435552057"/>
    <b v="0"/>
    <n v="1"/>
    <b v="0"/>
    <s v="food/food trucks"/>
    <n v="2.4E-2"/>
    <n v="30"/>
    <x v="7"/>
    <x v="19"/>
  </r>
  <r>
    <x v="1174"/>
    <x v="1174"/>
    <x v="1173"/>
    <x v="36"/>
    <x v="807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x v="1175"/>
    <x v="1174"/>
    <x v="22"/>
    <x v="793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x v="1176"/>
    <x v="1175"/>
    <x v="164"/>
    <x v="115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x v="1177"/>
    <x v="1176"/>
    <x v="12"/>
    <x v="117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x v="1177"/>
    <x v="96"/>
    <x v="139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x v="1179"/>
    <x v="1178"/>
    <x v="127"/>
    <x v="667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x v="1180"/>
    <x v="1179"/>
    <x v="63"/>
    <x v="808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x v="1181"/>
    <x v="1180"/>
    <x v="63"/>
    <x v="460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x v="1182"/>
    <x v="1181"/>
    <x v="28"/>
    <x v="809"/>
    <x v="2"/>
    <x v="0"/>
    <s v="USD"/>
    <n v="1484239320"/>
    <n v="1482609088"/>
    <b v="0"/>
    <n v="4"/>
    <b v="0"/>
    <s v="food/food trucks"/>
    <n v="4.2"/>
    <n v="10.5"/>
    <x v="7"/>
    <x v="19"/>
  </r>
  <r>
    <x v="1183"/>
    <x v="1183"/>
    <x v="1182"/>
    <x v="30"/>
    <x v="173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x v="1183"/>
    <x v="29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x v="1185"/>
    <x v="1184"/>
    <x v="78"/>
    <x v="811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x v="1186"/>
    <x v="1185"/>
    <x v="51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x v="1187"/>
    <x v="1186"/>
    <x v="222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x v="1187"/>
    <x v="13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x v="1189"/>
    <x v="1188"/>
    <x v="7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x v="1189"/>
    <x v="2"/>
    <x v="81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x v="1190"/>
    <x v="2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x v="1191"/>
    <x v="213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x v="1192"/>
    <x v="223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x v="1193"/>
    <x v="78"/>
    <x v="819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x v="1195"/>
    <x v="1194"/>
    <x v="3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x v="1195"/>
    <x v="107"/>
    <x v="821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x v="1197"/>
    <x v="1196"/>
    <x v="36"/>
    <x v="822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x v="1198"/>
    <x v="1197"/>
    <x v="8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x v="1199"/>
    <x v="1198"/>
    <x v="224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x v="1200"/>
    <x v="1199"/>
    <x v="225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x v="1200"/>
    <x v="12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x v="1202"/>
    <x v="1201"/>
    <x v="31"/>
    <x v="827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x v="1203"/>
    <x v="1202"/>
    <x v="226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x v="1204"/>
    <x v="1203"/>
    <x v="93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x v="1204"/>
    <x v="93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x v="1206"/>
    <x v="1205"/>
    <x v="42"/>
    <x v="831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x v="1207"/>
    <x v="1206"/>
    <x v="227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x v="1207"/>
    <x v="3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x v="1209"/>
    <x v="1208"/>
    <x v="12"/>
    <x v="834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x v="1209"/>
    <x v="22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x v="1211"/>
    <x v="1210"/>
    <x v="28"/>
    <x v="836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x v="1212"/>
    <x v="1211"/>
    <x v="30"/>
    <x v="594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x v="1213"/>
    <x v="1212"/>
    <x v="115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x v="1214"/>
    <x v="1213"/>
    <x v="13"/>
    <x v="838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x v="1215"/>
    <x v="1214"/>
    <x v="1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x v="1216"/>
    <x v="1215"/>
    <x v="32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x v="1217"/>
    <x v="1216"/>
    <x v="228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x v="1218"/>
    <x v="1217"/>
    <x v="7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x v="1218"/>
    <x v="229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x v="1219"/>
    <x v="36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x v="1221"/>
    <x v="1220"/>
    <x v="41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x v="1221"/>
    <x v="23"/>
    <x v="846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x v="1223"/>
    <x v="1222"/>
    <x v="23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x v="1223"/>
    <x v="36"/>
    <x v="848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x v="1225"/>
    <x v="1224"/>
    <x v="9"/>
    <x v="849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x v="1226"/>
    <x v="1225"/>
    <x v="63"/>
    <x v="850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x v="1227"/>
    <x v="1226"/>
    <x v="13"/>
    <x v="117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x v="1227"/>
    <x v="10"/>
    <x v="159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x v="1229"/>
    <x v="1228"/>
    <x v="181"/>
    <x v="379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x v="1230"/>
    <x v="1229"/>
    <x v="69"/>
    <x v="117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x v="1230"/>
    <x v="10"/>
    <x v="117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x v="1231"/>
    <x v="10"/>
    <x v="130"/>
    <x v="1"/>
    <x v="0"/>
    <s v="USD"/>
    <n v="1381090870"/>
    <n v="1377030070"/>
    <b v="0"/>
    <n v="1"/>
    <b v="0"/>
    <s v="music/world music"/>
    <n v="0.8"/>
    <n v="40"/>
    <x v="4"/>
    <x v="21"/>
  </r>
  <r>
    <x v="1233"/>
    <x v="1233"/>
    <x v="1232"/>
    <x v="28"/>
    <x v="851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x v="1234"/>
    <x v="1233"/>
    <x v="63"/>
    <x v="117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x v="1234"/>
    <x v="231"/>
    <x v="852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x v="1236"/>
    <x v="1235"/>
    <x v="30"/>
    <x v="117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x v="1236"/>
    <x v="31"/>
    <x v="117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x v="1237"/>
    <x v="28"/>
    <x v="853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x v="1239"/>
    <x v="1238"/>
    <x v="30"/>
    <x v="117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x v="1239"/>
    <x v="6"/>
    <x v="854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x v="1241"/>
    <x v="1240"/>
    <x v="10"/>
    <x v="855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x v="1242"/>
    <x v="1241"/>
    <x v="232"/>
    <x v="139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x v="1243"/>
    <x v="1242"/>
    <x v="14"/>
    <x v="856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x v="1244"/>
    <x v="1243"/>
    <x v="13"/>
    <x v="857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x v="1245"/>
    <x v="1244"/>
    <x v="13"/>
    <x v="858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x v="1246"/>
    <x v="1245"/>
    <x v="13"/>
    <x v="859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x v="1246"/>
    <x v="8"/>
    <x v="860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x v="1248"/>
    <x v="1247"/>
    <x v="30"/>
    <x v="86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x v="1249"/>
    <x v="1248"/>
    <x v="10"/>
    <x v="86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x v="1250"/>
    <x v="1249"/>
    <x v="11"/>
    <x v="863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x v="1251"/>
    <x v="1250"/>
    <x v="12"/>
    <x v="864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x v="1252"/>
    <x v="1251"/>
    <x v="8"/>
    <x v="865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x v="1253"/>
    <x v="1252"/>
    <x v="185"/>
    <x v="866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x v="1254"/>
    <x v="1253"/>
    <x v="233"/>
    <x v="867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x v="1255"/>
    <x v="1254"/>
    <x v="9"/>
    <x v="868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x v="1256"/>
    <x v="1255"/>
    <x v="11"/>
    <x v="869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x v="1257"/>
    <x v="1256"/>
    <x v="62"/>
    <x v="87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x v="1258"/>
    <x v="1257"/>
    <x v="14"/>
    <x v="871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x v="1259"/>
    <x v="1258"/>
    <x v="30"/>
    <x v="872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x v="1260"/>
    <x v="1259"/>
    <x v="126"/>
    <x v="873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x v="1261"/>
    <x v="1260"/>
    <x v="13"/>
    <x v="874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x v="1262"/>
    <x v="1261"/>
    <x v="115"/>
    <x v="875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x v="1263"/>
    <x v="1262"/>
    <x v="15"/>
    <x v="137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x v="1263"/>
    <x v="81"/>
    <x v="876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x v="1265"/>
    <x v="1264"/>
    <x v="8"/>
    <x v="87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x v="1266"/>
    <x v="1265"/>
    <x v="196"/>
    <x v="878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x v="1267"/>
    <x v="1266"/>
    <x v="29"/>
    <x v="879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x v="1268"/>
    <x v="1267"/>
    <x v="14"/>
    <x v="704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x v="1269"/>
    <x v="1268"/>
    <x v="234"/>
    <x v="880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x v="1270"/>
    <x v="1269"/>
    <x v="3"/>
    <x v="881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x v="1271"/>
    <x v="1270"/>
    <x v="51"/>
    <x v="882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x v="1272"/>
    <x v="1271"/>
    <x v="10"/>
    <x v="883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x v="1272"/>
    <x v="23"/>
    <x v="884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x v="1274"/>
    <x v="1273"/>
    <x v="31"/>
    <x v="885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x v="1275"/>
    <x v="1274"/>
    <x v="36"/>
    <x v="886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x v="1276"/>
    <x v="1275"/>
    <x v="9"/>
    <x v="887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x v="1277"/>
    <x v="1276"/>
    <x v="36"/>
    <x v="888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x v="1278"/>
    <x v="1277"/>
    <x v="115"/>
    <x v="889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x v="1279"/>
    <x v="1278"/>
    <x v="235"/>
    <x v="890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x v="1280"/>
    <x v="1279"/>
    <x v="36"/>
    <x v="891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x v="1281"/>
    <x v="1280"/>
    <x v="39"/>
    <x v="892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x v="1282"/>
    <x v="1281"/>
    <x v="36"/>
    <x v="893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x v="1283"/>
    <x v="1282"/>
    <x v="28"/>
    <x v="894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x v="1284"/>
    <x v="1283"/>
    <x v="13"/>
    <x v="895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x v="1284"/>
    <x v="13"/>
    <x v="896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x v="1286"/>
    <x v="1285"/>
    <x v="15"/>
    <x v="897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x v="1287"/>
    <x v="1286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x v="1287"/>
    <x v="23"/>
    <x v="899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x v="1289"/>
    <x v="1288"/>
    <x v="15"/>
    <x v="367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x v="1290"/>
    <x v="1289"/>
    <x v="8"/>
    <x v="9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x v="1291"/>
    <x v="1290"/>
    <x v="9"/>
    <x v="90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x v="1292"/>
    <x v="1291"/>
    <x v="180"/>
    <x v="902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x v="1293"/>
    <x v="1292"/>
    <x v="36"/>
    <x v="903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x v="1294"/>
    <x v="1293"/>
    <x v="2"/>
    <x v="904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x v="1294"/>
    <x v="30"/>
    <x v="905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x v="1296"/>
    <x v="1295"/>
    <x v="16"/>
    <x v="647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x v="1297"/>
    <x v="1296"/>
    <x v="22"/>
    <x v="906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x v="1298"/>
    <x v="1297"/>
    <x v="13"/>
    <x v="907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x v="1299"/>
    <x v="1298"/>
    <x v="8"/>
    <x v="908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x v="1299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x v="1300"/>
    <x v="13"/>
    <x v="910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x v="1302"/>
    <x v="1301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x v="1302"/>
    <x v="8"/>
    <x v="912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x v="1304"/>
    <x v="1303"/>
    <x v="79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x v="1304"/>
    <x v="11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x v="1306"/>
    <x v="1305"/>
    <x v="74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x v="1306"/>
    <x v="63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x v="1308"/>
    <x v="1307"/>
    <x v="3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x v="1309"/>
    <x v="1308"/>
    <x v="236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x v="1309"/>
    <x v="22"/>
    <x v="109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x v="1311"/>
    <x v="1310"/>
    <x v="65"/>
    <x v="919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x v="1312"/>
    <x v="1311"/>
    <x v="210"/>
    <x v="920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x v="1313"/>
    <x v="1312"/>
    <x v="79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x v="664"/>
    <x v="237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x v="1313"/>
    <x v="57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x v="1314"/>
    <x v="96"/>
    <x v="116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x v="1317"/>
    <x v="1315"/>
    <x v="61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x v="1318"/>
    <x v="1316"/>
    <x v="79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x v="1317"/>
    <x v="238"/>
    <x v="92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x v="1320"/>
    <x v="1318"/>
    <x v="57"/>
    <x v="927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x v="1321"/>
    <x v="1319"/>
    <x v="239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x v="1322"/>
    <x v="1320"/>
    <x v="19"/>
    <x v="437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x v="1323"/>
    <x v="1321"/>
    <x v="36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x v="1322"/>
    <x v="63"/>
    <x v="93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x v="1325"/>
    <x v="1323"/>
    <x v="22"/>
    <x v="931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x v="1326"/>
    <x v="1324"/>
    <x v="57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x v="1325"/>
    <x v="24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x v="1326"/>
    <x v="96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x v="1327"/>
    <x v="63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x v="1330"/>
    <x v="1328"/>
    <x v="19"/>
    <x v="936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x v="1331"/>
    <x v="1329"/>
    <x v="65"/>
    <x v="93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x v="1332"/>
    <x v="1330"/>
    <x v="241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x v="1331"/>
    <x v="3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x v="1332"/>
    <x v="242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x v="1333"/>
    <x v="31"/>
    <x v="939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x v="1336"/>
    <x v="1334"/>
    <x v="57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x v="1337"/>
    <x v="1335"/>
    <x v="63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x v="1336"/>
    <x v="11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x v="1337"/>
    <x v="63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x v="1340"/>
    <x v="1338"/>
    <x v="243"/>
    <x v="117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x v="1339"/>
    <x v="31"/>
    <x v="944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x v="1342"/>
    <x v="1340"/>
    <x v="63"/>
    <x v="173"/>
    <x v="1"/>
    <x v="0"/>
    <s v="USD"/>
    <n v="1437161739"/>
    <n v="1434569739"/>
    <b v="0"/>
    <n v="1"/>
    <b v="0"/>
    <s v="technology/wearables"/>
    <n v="0.2"/>
    <n v="100"/>
    <x v="2"/>
    <x v="8"/>
  </r>
  <r>
    <x v="1343"/>
    <x v="1343"/>
    <x v="1341"/>
    <x v="63"/>
    <x v="945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x v="1344"/>
    <x v="1342"/>
    <x v="15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x v="1343"/>
    <x v="43"/>
    <x v="672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x v="1344"/>
    <x v="244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x v="1345"/>
    <x v="30"/>
    <x v="948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x v="1348"/>
    <x v="1346"/>
    <x v="24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x v="1349"/>
    <x v="1347"/>
    <x v="10"/>
    <x v="95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x v="1350"/>
    <x v="1348"/>
    <x v="10"/>
    <x v="951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x v="1351"/>
    <x v="1349"/>
    <x v="22"/>
    <x v="952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x v="1352"/>
    <x v="1350"/>
    <x v="3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x v="1351"/>
    <x v="28"/>
    <x v="954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x v="1354"/>
    <x v="1352"/>
    <x v="38"/>
    <x v="955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x v="1355"/>
    <x v="1353"/>
    <x v="3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x v="1356"/>
    <x v="1354"/>
    <x v="104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x v="1355"/>
    <x v="13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x v="1358"/>
    <x v="1356"/>
    <x v="9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x v="1357"/>
    <x v="246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x v="1358"/>
    <x v="15"/>
    <x v="961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x v="1361"/>
    <x v="1359"/>
    <x v="12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x v="1360"/>
    <x v="28"/>
    <x v="963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x v="1363"/>
    <x v="1361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x v="1362"/>
    <x v="247"/>
    <x v="964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x v="1365"/>
    <x v="1363"/>
    <x v="51"/>
    <x v="965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x v="1366"/>
    <x v="1364"/>
    <x v="51"/>
    <x v="966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x v="1367"/>
    <x v="1365"/>
    <x v="10"/>
    <x v="967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x v="1368"/>
    <x v="1366"/>
    <x v="10"/>
    <x v="968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x v="1369"/>
    <x v="1367"/>
    <x v="248"/>
    <x v="969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x v="1370"/>
    <x v="1368"/>
    <x v="15"/>
    <x v="970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x v="1371"/>
    <x v="1369"/>
    <x v="249"/>
    <x v="971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x v="1372"/>
    <x v="1370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x v="1371"/>
    <x v="3"/>
    <x v="973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x v="1374"/>
    <x v="1372"/>
    <x v="15"/>
    <x v="740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x v="1375"/>
    <x v="1373"/>
    <x v="23"/>
    <x v="974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x v="1376"/>
    <x v="1374"/>
    <x v="250"/>
    <x v="975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x v="1377"/>
    <x v="1375"/>
    <x v="46"/>
    <x v="17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x v="1378"/>
    <x v="1376"/>
    <x v="13"/>
    <x v="976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x v="1379"/>
    <x v="1377"/>
    <x v="3"/>
    <x v="977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x v="1380"/>
    <x v="1378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x v="1379"/>
    <x v="10"/>
    <x v="978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x v="1382"/>
    <x v="1380"/>
    <x v="6"/>
    <x v="97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x v="1383"/>
    <x v="1381"/>
    <x v="41"/>
    <x v="980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x v="1384"/>
    <x v="1382"/>
    <x v="8"/>
    <x v="981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x v="1385"/>
    <x v="1383"/>
    <x v="6"/>
    <x v="982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x v="1386"/>
    <x v="1384"/>
    <x v="44"/>
    <x v="983"/>
    <x v="0"/>
    <x v="0"/>
    <s v="USD"/>
    <n v="1438183889"/>
    <n v="1435591889"/>
    <b v="0"/>
    <n v="14"/>
    <b v="1"/>
    <s v="music/rock"/>
    <n v="218.75"/>
    <n v="62.5"/>
    <x v="4"/>
    <x v="11"/>
  </r>
  <r>
    <x v="1387"/>
    <x v="1387"/>
    <x v="1385"/>
    <x v="23"/>
    <x v="984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x v="1388"/>
    <x v="1386"/>
    <x v="10"/>
    <x v="985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x v="1389"/>
    <x v="1387"/>
    <x v="2"/>
    <x v="986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x v="1390"/>
    <x v="1388"/>
    <x v="70"/>
    <x v="987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x v="1391"/>
    <x v="1389"/>
    <x v="2"/>
    <x v="988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x v="1392"/>
    <x v="1390"/>
    <x v="30"/>
    <x v="989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x v="1393"/>
    <x v="1391"/>
    <x v="3"/>
    <x v="990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x v="1394"/>
    <x v="1392"/>
    <x v="47"/>
    <x v="991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x v="1395"/>
    <x v="1393"/>
    <x v="8"/>
    <x v="992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x v="1396"/>
    <x v="1394"/>
    <x v="12"/>
    <x v="993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x v="1397"/>
    <x v="1395"/>
    <x v="3"/>
    <x v="994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x v="1398"/>
    <x v="1396"/>
    <x v="85"/>
    <x v="995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x v="1399"/>
    <x v="1397"/>
    <x v="7"/>
    <x v="996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x v="1400"/>
    <x v="1398"/>
    <x v="18"/>
    <x v="997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x v="1401"/>
    <x v="1399"/>
    <x v="30"/>
    <x v="998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x v="1402"/>
    <x v="1400"/>
    <x v="30"/>
    <x v="99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x v="1403"/>
    <x v="1401"/>
    <x v="23"/>
    <x v="1000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x v="1404"/>
    <x v="1402"/>
    <x v="107"/>
    <x v="854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x v="1405"/>
    <x v="1403"/>
    <x v="31"/>
    <x v="522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x v="1406"/>
    <x v="1404"/>
    <x v="14"/>
    <x v="493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x v="1407"/>
    <x v="1405"/>
    <x v="9"/>
    <x v="493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x v="1408"/>
    <x v="1406"/>
    <x v="28"/>
    <x v="66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x v="1409"/>
    <x v="1407"/>
    <x v="23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x v="1408"/>
    <x v="12"/>
    <x v="116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x v="1411"/>
    <x v="1409"/>
    <x v="9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x v="1412"/>
    <x v="1410"/>
    <x v="39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x v="1411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x v="1412"/>
    <x v="2"/>
    <x v="116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x v="1415"/>
    <x v="1413"/>
    <x v="85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x v="1414"/>
    <x v="63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x v="1415"/>
    <x v="37"/>
    <x v="434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x v="1418"/>
    <x v="1416"/>
    <x v="9"/>
    <x v="360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x v="1419"/>
    <x v="1417"/>
    <x v="84"/>
    <x v="1003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x v="1420"/>
    <x v="1418"/>
    <x v="252"/>
    <x v="158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x v="1421"/>
    <x v="1419"/>
    <x v="61"/>
    <x v="148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x v="1422"/>
    <x v="1420"/>
    <x v="31"/>
    <x v="375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x v="1423"/>
    <x v="1421"/>
    <x v="11"/>
    <x v="173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x v="1424"/>
    <x v="1422"/>
    <x v="51"/>
    <x v="1004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x v="1425"/>
    <x v="1423"/>
    <x v="93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x v="1424"/>
    <x v="28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x v="1425"/>
    <x v="10"/>
    <x v="1005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x v="1428"/>
    <x v="1426"/>
    <x v="28"/>
    <x v="372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x v="1429"/>
    <x v="1427"/>
    <x v="3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x v="1428"/>
    <x v="10"/>
    <x v="124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x v="1431"/>
    <x v="1429"/>
    <x v="73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x v="1430"/>
    <x v="79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x v="1431"/>
    <x v="14"/>
    <x v="1007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x v="1434"/>
    <x v="1432"/>
    <x v="253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x v="1433"/>
    <x v="36"/>
    <x v="493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x v="1436"/>
    <x v="1434"/>
    <x v="3"/>
    <x v="1009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x v="1437"/>
    <x v="1435"/>
    <x v="9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x v="1438"/>
    <x v="1436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x v="1437"/>
    <x v="254"/>
    <x v="147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x v="1440"/>
    <x v="1438"/>
    <x v="93"/>
    <x v="116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x v="1441"/>
    <x v="1439"/>
    <x v="237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x v="1440"/>
    <x v="15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x v="1441"/>
    <x v="93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x v="1442"/>
    <x v="255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x v="1443"/>
    <x v="64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x v="1444"/>
    <x v="42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x v="1445"/>
    <x v="69"/>
    <x v="73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x v="1448"/>
    <x v="1446"/>
    <x v="61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x v="1447"/>
    <x v="129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x v="1448"/>
    <x v="57"/>
    <x v="116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x v="1451"/>
    <x v="1449"/>
    <x v="256"/>
    <x v="369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x v="1452"/>
    <x v="1450"/>
    <x v="32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x v="1451"/>
    <x v="31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x v="1452"/>
    <x v="257"/>
    <x v="493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x v="1455"/>
    <x v="1453"/>
    <x v="36"/>
    <x v="607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x v="1456"/>
    <x v="1454"/>
    <x v="1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x v="1457"/>
    <x v="1455"/>
    <x v="12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x v="1456"/>
    <x v="1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x v="1457"/>
    <x v="258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x v="1458"/>
    <x v="259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x v="1459"/>
    <x v="36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x v="1462"/>
    <x v="1460"/>
    <x v="23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x v="1461"/>
    <x v="20"/>
    <x v="807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x v="1464"/>
    <x v="1462"/>
    <x v="1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x v="1463"/>
    <x v="11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x v="1464"/>
    <x v="194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x v="1467"/>
    <x v="1465"/>
    <x v="79"/>
    <x v="1017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x v="1468"/>
    <x v="1466"/>
    <x v="196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x v="1467"/>
    <x v="26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x v="1470"/>
    <x v="1468"/>
    <x v="15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x v="1469"/>
    <x v="261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x v="1470"/>
    <x v="31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x v="1471"/>
    <x v="15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x v="1472"/>
    <x v="9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x v="1473"/>
    <x v="36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x v="1474"/>
    <x v="12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x v="1475"/>
    <x v="11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x v="1476"/>
    <x v="63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x v="1477"/>
    <x v="183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x v="1478"/>
    <x v="63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x v="1479"/>
    <x v="10"/>
    <x v="522"/>
    <x v="2"/>
    <x v="5"/>
    <s v="CAD"/>
    <n v="1383430145"/>
    <n v="1380838145"/>
    <b v="0"/>
    <n v="6"/>
    <b v="0"/>
    <s v="publishing/fiction"/>
    <n v="2.1"/>
    <n v="17.5"/>
    <x v="3"/>
    <x v="10"/>
  </r>
  <r>
    <x v="1482"/>
    <x v="1482"/>
    <x v="1480"/>
    <x v="10"/>
    <x v="139"/>
    <x v="2"/>
    <x v="0"/>
    <s v="USD"/>
    <n v="1347004260"/>
    <n v="1345062936"/>
    <b v="0"/>
    <n v="1"/>
    <b v="0"/>
    <s v="publishing/fiction"/>
    <n v="0.1"/>
    <n v="5"/>
    <x v="3"/>
    <x v="10"/>
  </r>
  <r>
    <x v="1483"/>
    <x v="1483"/>
    <x v="1481"/>
    <x v="39"/>
    <x v="155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x v="1484"/>
    <x v="1482"/>
    <x v="13"/>
    <x v="117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x v="1483"/>
    <x v="233"/>
    <x v="403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x v="1486"/>
    <x v="1484"/>
    <x v="22"/>
    <x v="1031"/>
    <x v="2"/>
    <x v="0"/>
    <s v="USD"/>
    <n v="1425009761"/>
    <n v="1422417761"/>
    <b v="0"/>
    <n v="3"/>
    <b v="0"/>
    <s v="publishing/fiction"/>
    <n v="0.24"/>
    <n v="16"/>
    <x v="3"/>
    <x v="10"/>
  </r>
  <r>
    <x v="1487"/>
    <x v="1487"/>
    <x v="1485"/>
    <x v="3"/>
    <x v="117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x v="1486"/>
    <x v="36"/>
    <x v="175"/>
    <x v="2"/>
    <x v="2"/>
    <s v="AUD"/>
    <n v="1388928660"/>
    <n v="1386336660"/>
    <b v="0"/>
    <n v="6"/>
    <b v="0"/>
    <s v="publishing/fiction"/>
    <n v="2.4"/>
    <n v="60"/>
    <x v="3"/>
    <x v="10"/>
  </r>
  <r>
    <x v="1489"/>
    <x v="1489"/>
    <x v="1487"/>
    <x v="10"/>
    <x v="117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x v="1488"/>
    <x v="193"/>
    <x v="1032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x v="1491"/>
    <x v="1489"/>
    <x v="38"/>
    <x v="173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x v="1492"/>
    <x v="1490"/>
    <x v="23"/>
    <x v="134"/>
    <x v="2"/>
    <x v="0"/>
    <s v="USD"/>
    <n v="1308431646"/>
    <n v="1305839646"/>
    <b v="0"/>
    <n v="2"/>
    <b v="0"/>
    <s v="publishing/fiction"/>
    <n v="0.75"/>
    <n v="15"/>
    <x v="3"/>
    <x v="10"/>
  </r>
  <r>
    <x v="1493"/>
    <x v="1493"/>
    <x v="1491"/>
    <x v="262"/>
    <x v="117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x v="1492"/>
    <x v="10"/>
    <x v="1003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x v="1495"/>
    <x v="1493"/>
    <x v="13"/>
    <x v="117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x v="1494"/>
    <x v="15"/>
    <x v="117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x v="1495"/>
    <x v="36"/>
    <x v="116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x v="1498"/>
    <x v="1496"/>
    <x v="9"/>
    <x v="1033"/>
    <x v="2"/>
    <x v="0"/>
    <s v="USD"/>
    <n v="1409787378"/>
    <n v="1405899378"/>
    <b v="0"/>
    <n v="3"/>
    <b v="0"/>
    <s v="publishing/fiction"/>
    <n v="1.9"/>
    <n v="19"/>
    <x v="3"/>
    <x v="10"/>
  </r>
  <r>
    <x v="1499"/>
    <x v="1499"/>
    <x v="1497"/>
    <x v="13"/>
    <x v="139"/>
    <x v="2"/>
    <x v="0"/>
    <s v="USD"/>
    <n v="1470355833"/>
    <n v="1465171833"/>
    <b v="0"/>
    <n v="1"/>
    <b v="0"/>
    <s v="publishing/fiction"/>
    <n v="0.25"/>
    <n v="5"/>
    <x v="3"/>
    <x v="10"/>
  </r>
  <r>
    <x v="1500"/>
    <x v="1500"/>
    <x v="1498"/>
    <x v="7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x v="1501"/>
    <x v="1499"/>
    <x v="263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x v="1502"/>
    <x v="1500"/>
    <x v="29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x v="1501"/>
    <x v="192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x v="1502"/>
    <x v="115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x v="1505"/>
    <x v="1503"/>
    <x v="194"/>
    <x v="1039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x v="1506"/>
    <x v="1504"/>
    <x v="15"/>
    <x v="1040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x v="1507"/>
    <x v="1505"/>
    <x v="38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x v="1506"/>
    <x v="17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x v="1509"/>
    <x v="1507"/>
    <x v="178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x v="1508"/>
    <x v="194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x v="1511"/>
    <x v="1509"/>
    <x v="32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x v="1510"/>
    <x v="8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x v="1511"/>
    <x v="6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x v="1512"/>
    <x v="31"/>
    <x v="1048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x v="1515"/>
    <x v="1513"/>
    <x v="82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x v="1514"/>
    <x v="73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x v="1515"/>
    <x v="36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x v="1516"/>
    <x v="36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x v="1519"/>
    <x v="1517"/>
    <x v="7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x v="1518"/>
    <x v="102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x v="1519"/>
    <x v="264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x v="1520"/>
    <x v="265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x v="1521"/>
    <x v="17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x v="1524"/>
    <x v="1522"/>
    <x v="9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x v="1525"/>
    <x v="1523"/>
    <x v="27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x v="1526"/>
    <x v="1524"/>
    <x v="165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x v="1525"/>
    <x v="8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x v="1528"/>
    <x v="1526"/>
    <x v="9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x v="1527"/>
    <x v="266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x v="1528"/>
    <x v="19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x v="1531"/>
    <x v="1529"/>
    <x v="267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x v="1530"/>
    <x v="1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x v="1533"/>
    <x v="1531"/>
    <x v="101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x v="1534"/>
    <x v="1532"/>
    <x v="51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x v="1533"/>
    <x v="23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x v="1536"/>
    <x v="1534"/>
    <x v="14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x v="1535"/>
    <x v="14"/>
    <x v="1071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x v="1538"/>
    <x v="1536"/>
    <x v="39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x v="1539"/>
    <x v="1537"/>
    <x v="22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x v="1538"/>
    <x v="36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x v="1541"/>
    <x v="1539"/>
    <x v="102"/>
    <x v="360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x v="1542"/>
    <x v="1540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x v="1541"/>
    <x v="268"/>
    <x v="115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x v="1544"/>
    <x v="1542"/>
    <x v="28"/>
    <x v="117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x v="1543"/>
    <x v="9"/>
    <x v="116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x v="1546"/>
    <x v="1544"/>
    <x v="28"/>
    <x v="683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x v="1547"/>
    <x v="1545"/>
    <x v="269"/>
    <x v="117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x v="1546"/>
    <x v="176"/>
    <x v="177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x v="1549"/>
    <x v="1547"/>
    <x v="2"/>
    <x v="575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x v="1548"/>
    <x v="47"/>
    <x v="462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x v="1551"/>
    <x v="1549"/>
    <x v="8"/>
    <x v="117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x v="1550"/>
    <x v="270"/>
    <x v="107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x v="1553"/>
    <x v="1551"/>
    <x v="12"/>
    <x v="117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x v="1552"/>
    <x v="22"/>
    <x v="117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x v="1553"/>
    <x v="47"/>
    <x v="117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x v="1554"/>
    <x v="15"/>
    <x v="1076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x v="1557"/>
    <x v="1555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x v="1556"/>
    <x v="47"/>
    <x v="428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x v="1559"/>
    <x v="1557"/>
    <x v="36"/>
    <x v="155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x v="1560"/>
    <x v="1558"/>
    <x v="30"/>
    <x v="1077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x v="1561"/>
    <x v="1559"/>
    <x v="3"/>
    <x v="1078"/>
    <x v="1"/>
    <x v="0"/>
    <s v="USD"/>
    <n v="1383789603"/>
    <n v="1381194003"/>
    <b v="0"/>
    <n v="1"/>
    <b v="0"/>
    <s v="publishing/art books"/>
    <n v="0.67"/>
    <n v="67"/>
    <x v="3"/>
    <x v="25"/>
  </r>
  <r>
    <x v="1562"/>
    <x v="1562"/>
    <x v="1560"/>
    <x v="23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x v="1561"/>
    <x v="12"/>
    <x v="1079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x v="1564"/>
    <x v="1562"/>
    <x v="3"/>
    <x v="115"/>
    <x v="1"/>
    <x v="0"/>
    <s v="USD"/>
    <n v="1432843500"/>
    <n v="1430124509"/>
    <b v="0"/>
    <n v="1"/>
    <b v="0"/>
    <s v="publishing/art books"/>
    <n v="0.1"/>
    <n v="10"/>
    <x v="3"/>
    <x v="25"/>
  </r>
  <r>
    <x v="1565"/>
    <x v="1565"/>
    <x v="1563"/>
    <x v="23"/>
    <x v="173"/>
    <x v="1"/>
    <x v="0"/>
    <s v="USD"/>
    <n v="1307554261"/>
    <n v="1304962261"/>
    <b v="0"/>
    <n v="1"/>
    <b v="0"/>
    <s v="publishing/art books"/>
    <n v="2.5"/>
    <n v="100"/>
    <x v="3"/>
    <x v="25"/>
  </r>
  <r>
    <x v="1566"/>
    <x v="1566"/>
    <x v="1564"/>
    <x v="11"/>
    <x v="1080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x v="1567"/>
    <x v="1565"/>
    <x v="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x v="1566"/>
    <x v="31"/>
    <x v="1081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x v="1569"/>
    <x v="1567"/>
    <x v="11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x v="1568"/>
    <x v="12"/>
    <x v="685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x v="1571"/>
    <x v="1569"/>
    <x v="271"/>
    <x v="439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x v="1572"/>
    <x v="1570"/>
    <x v="30"/>
    <x v="366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x v="1571"/>
    <x v="7"/>
    <x v="445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x v="1572"/>
    <x v="3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x v="1573"/>
    <x v="3"/>
    <x v="1083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x v="1576"/>
    <x v="1574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x v="1575"/>
    <x v="3"/>
    <x v="434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x v="1578"/>
    <x v="1576"/>
    <x v="272"/>
    <x v="82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x v="1579"/>
    <x v="1577"/>
    <x v="273"/>
    <x v="920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x v="1580"/>
    <x v="1578"/>
    <x v="257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x v="1579"/>
    <x v="28"/>
    <x v="139"/>
    <x v="2"/>
    <x v="1"/>
    <s v="GBP"/>
    <n v="1450521990"/>
    <n v="1447757190"/>
    <b v="0"/>
    <n v="1"/>
    <b v="0"/>
    <s v="photography/places"/>
    <n v="0.5"/>
    <n v="5"/>
    <x v="8"/>
    <x v="26"/>
  </r>
  <r>
    <x v="1582"/>
    <x v="1582"/>
    <x v="1580"/>
    <x v="28"/>
    <x v="1085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x v="1583"/>
    <x v="1581"/>
    <x v="22"/>
    <x v="493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x v="1584"/>
    <x v="1582"/>
    <x v="38"/>
    <x v="117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x v="1583"/>
    <x v="13"/>
    <x v="1086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x v="1584"/>
    <x v="15"/>
    <x v="117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x v="1585"/>
    <x v="51"/>
    <x v="116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x v="1588"/>
    <x v="1586"/>
    <x v="274"/>
    <x v="117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x v="1587"/>
    <x v="38"/>
    <x v="117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x v="1588"/>
    <x v="127"/>
    <x v="806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x v="1591"/>
    <x v="1589"/>
    <x v="32"/>
    <x v="1087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x v="1592"/>
    <x v="1590"/>
    <x v="251"/>
    <x v="117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x v="1591"/>
    <x v="29"/>
    <x v="158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x v="1594"/>
    <x v="1592"/>
    <x v="28"/>
    <x v="82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x v="1595"/>
    <x v="1593"/>
    <x v="57"/>
    <x v="668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x v="1596"/>
    <x v="1594"/>
    <x v="53"/>
    <x v="73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x v="1597"/>
    <x v="1595"/>
    <x v="36"/>
    <x v="117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x v="1596"/>
    <x v="134"/>
    <x v="116"/>
    <x v="2"/>
    <x v="0"/>
    <s v="USD"/>
    <n v="1437926458"/>
    <n v="1432742458"/>
    <b v="0"/>
    <n v="1"/>
    <b v="0"/>
    <s v="photography/places"/>
    <n v="0.125"/>
    <n v="1"/>
    <x v="8"/>
    <x v="26"/>
  </r>
  <r>
    <x v="1599"/>
    <x v="1599"/>
    <x v="1597"/>
    <x v="2"/>
    <x v="117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x v="1598"/>
    <x v="10"/>
    <x v="1088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x v="1601"/>
    <x v="1599"/>
    <x v="30"/>
    <x v="1089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x v="1602"/>
    <x v="1600"/>
    <x v="15"/>
    <x v="1090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x v="1603"/>
    <x v="1601"/>
    <x v="13"/>
    <x v="1091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x v="1604"/>
    <x v="1602"/>
    <x v="70"/>
    <x v="1092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x v="1605"/>
    <x v="1603"/>
    <x v="12"/>
    <x v="1093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x v="1606"/>
    <x v="1604"/>
    <x v="6"/>
    <x v="1094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x v="1607"/>
    <x v="1605"/>
    <x v="3"/>
    <x v="1095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x v="1608"/>
    <x v="1606"/>
    <x v="38"/>
    <x v="1096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x v="1609"/>
    <x v="1607"/>
    <x v="15"/>
    <x v="1097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x v="1610"/>
    <x v="1608"/>
    <x v="13"/>
    <x v="1098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x v="1611"/>
    <x v="1609"/>
    <x v="134"/>
    <x v="1099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x v="1612"/>
    <x v="1610"/>
    <x v="2"/>
    <x v="110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x v="1613"/>
    <x v="1611"/>
    <x v="28"/>
    <x v="1101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x v="1614"/>
    <x v="1612"/>
    <x v="10"/>
    <x v="1102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x v="1615"/>
    <x v="1613"/>
    <x v="6"/>
    <x v="1103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x v="1616"/>
    <x v="1614"/>
    <x v="3"/>
    <x v="1104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x v="1617"/>
    <x v="1615"/>
    <x v="39"/>
    <x v="95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x v="1618"/>
    <x v="1616"/>
    <x v="15"/>
    <x v="1105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x v="1619"/>
    <x v="1617"/>
    <x v="15"/>
    <x v="41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x v="1620"/>
    <x v="1618"/>
    <x v="28"/>
    <x v="932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x v="1621"/>
    <x v="1619"/>
    <x v="10"/>
    <x v="1106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x v="1622"/>
    <x v="1620"/>
    <x v="275"/>
    <x v="1107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x v="1623"/>
    <x v="1621"/>
    <x v="47"/>
    <x v="110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x v="1624"/>
    <x v="1622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x v="1623"/>
    <x v="51"/>
    <x v="111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x v="1626"/>
    <x v="1624"/>
    <x v="6"/>
    <x v="1111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x v="1627"/>
    <x v="1625"/>
    <x v="13"/>
    <x v="859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x v="1626"/>
    <x v="23"/>
    <x v="1112"/>
    <x v="0"/>
    <x v="0"/>
    <s v="USD"/>
    <n v="1403026882"/>
    <n v="1400175682"/>
    <b v="0"/>
    <n v="88"/>
    <b v="1"/>
    <s v="music/rock"/>
    <n v="100.925"/>
    <n v="45.875"/>
    <x v="4"/>
    <x v="11"/>
  </r>
  <r>
    <x v="1629"/>
    <x v="1629"/>
    <x v="1627"/>
    <x v="12"/>
    <x v="1113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x v="1630"/>
    <x v="1628"/>
    <x v="23"/>
    <x v="1114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x v="1631"/>
    <x v="1629"/>
    <x v="3"/>
    <x v="1115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x v="1632"/>
    <x v="1630"/>
    <x v="23"/>
    <x v="1116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x v="1633"/>
    <x v="1631"/>
    <x v="3"/>
    <x v="1117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x v="1632"/>
    <x v="13"/>
    <x v="1118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x v="1635"/>
    <x v="1633"/>
    <x v="13"/>
    <x v="958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x v="1636"/>
    <x v="1634"/>
    <x v="37"/>
    <x v="1119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x v="1637"/>
    <x v="1635"/>
    <x v="2"/>
    <x v="1120"/>
    <x v="0"/>
    <x v="0"/>
    <s v="USD"/>
    <n v="1262302740"/>
    <n v="1257444140"/>
    <b v="0"/>
    <n v="15"/>
    <b v="1"/>
    <s v="music/rock"/>
    <n v="103.8"/>
    <n v="34.6"/>
    <x v="4"/>
    <x v="11"/>
  </r>
  <r>
    <x v="1638"/>
    <x v="1638"/>
    <x v="1636"/>
    <x v="28"/>
    <x v="1121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x v="1637"/>
    <x v="40"/>
    <x v="1122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x v="1638"/>
    <x v="44"/>
    <x v="1123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x v="1641"/>
    <x v="1639"/>
    <x v="30"/>
    <x v="535"/>
    <x v="0"/>
    <x v="0"/>
    <s v="USD"/>
    <n v="1418998744"/>
    <n v="1416406744"/>
    <b v="0"/>
    <n v="26"/>
    <b v="1"/>
    <s v="music/pop"/>
    <n v="101.4"/>
    <n v="97.5"/>
    <x v="4"/>
    <x v="27"/>
  </r>
  <r>
    <x v="1642"/>
    <x v="1642"/>
    <x v="1640"/>
    <x v="38"/>
    <x v="647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x v="1641"/>
    <x v="10"/>
    <x v="1124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x v="1644"/>
    <x v="1642"/>
    <x v="3"/>
    <x v="1125"/>
    <x v="0"/>
    <x v="0"/>
    <s v="USD"/>
    <n v="1353551160"/>
    <n v="1348363560"/>
    <b v="0"/>
    <n v="128"/>
    <b v="1"/>
    <s v="music/pop"/>
    <n v="109.5"/>
    <n v="85.546875"/>
    <x v="4"/>
    <x v="27"/>
  </r>
  <r>
    <x v="1645"/>
    <x v="1645"/>
    <x v="1643"/>
    <x v="10"/>
    <x v="1126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x v="1646"/>
    <x v="1644"/>
    <x v="13"/>
    <x v="1127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x v="1647"/>
    <x v="1645"/>
    <x v="10"/>
    <x v="1128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x v="1648"/>
    <x v="1646"/>
    <x v="98"/>
    <x v="1129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x v="1649"/>
    <x v="1647"/>
    <x v="276"/>
    <x v="1130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x v="1650"/>
    <x v="1648"/>
    <x v="13"/>
    <x v="11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x v="1651"/>
    <x v="1649"/>
    <x v="13"/>
    <x v="1132"/>
    <x v="0"/>
    <x v="0"/>
    <s v="USD"/>
    <n v="1303801140"/>
    <n v="1300916220"/>
    <b v="0"/>
    <n v="20"/>
    <b v="1"/>
    <s v="music/pop"/>
    <n v="100.75"/>
    <n v="100.75"/>
    <x v="4"/>
    <x v="27"/>
  </r>
  <r>
    <x v="1652"/>
    <x v="1652"/>
    <x v="1650"/>
    <x v="37"/>
    <x v="1133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x v="1653"/>
    <x v="1651"/>
    <x v="10"/>
    <x v="1134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x v="1654"/>
    <x v="1652"/>
    <x v="184"/>
    <x v="1135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x v="1655"/>
    <x v="1653"/>
    <x v="15"/>
    <x v="1136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x v="1656"/>
    <x v="1654"/>
    <x v="51"/>
    <x v="1137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x v="1657"/>
    <x v="1655"/>
    <x v="31"/>
    <x v="1138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x v="1658"/>
    <x v="1656"/>
    <x v="12"/>
    <x v="1139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x v="1659"/>
    <x v="1657"/>
    <x v="2"/>
    <x v="1140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x v="1660"/>
    <x v="1658"/>
    <x v="277"/>
    <x v="1141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x v="1661"/>
    <x v="1659"/>
    <x v="278"/>
    <x v="1142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x v="1662"/>
    <x v="1660"/>
    <x v="6"/>
    <x v="1143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x v="1663"/>
    <x v="1661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x v="1662"/>
    <x v="30"/>
    <x v="1145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x v="1665"/>
    <x v="1663"/>
    <x v="8"/>
    <x v="1146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x v="1666"/>
    <x v="1664"/>
    <x v="30"/>
    <x v="1147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x v="1667"/>
    <x v="1665"/>
    <x v="104"/>
    <x v="1148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x v="1668"/>
    <x v="1666"/>
    <x v="6"/>
    <x v="1143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x v="1669"/>
    <x v="1667"/>
    <x v="13"/>
    <x v="1149"/>
    <x v="0"/>
    <x v="0"/>
    <s v="USD"/>
    <n v="1464729276"/>
    <n v="1459545276"/>
    <b v="0"/>
    <n v="52"/>
    <b v="1"/>
    <s v="music/pop"/>
    <n v="139.75"/>
    <n v="53.75"/>
    <x v="4"/>
    <x v="27"/>
  </r>
  <r>
    <x v="1670"/>
    <x v="1670"/>
    <x v="1668"/>
    <x v="28"/>
    <x v="772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x v="1671"/>
    <x v="1669"/>
    <x v="13"/>
    <x v="1150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x v="1672"/>
    <x v="1670"/>
    <x v="180"/>
    <x v="1151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x v="1673"/>
    <x v="1671"/>
    <x v="190"/>
    <x v="1152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x v="1674"/>
    <x v="1672"/>
    <x v="10"/>
    <x v="413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x v="1675"/>
    <x v="1673"/>
    <x v="28"/>
    <x v="1153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x v="1676"/>
    <x v="1674"/>
    <x v="9"/>
    <x v="1154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x v="1677"/>
    <x v="1675"/>
    <x v="12"/>
    <x v="1155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x v="1678"/>
    <x v="1676"/>
    <x v="15"/>
    <x v="702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x v="1679"/>
    <x v="1677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x v="1678"/>
    <x v="28"/>
    <x v="1156"/>
    <x v="0"/>
    <x v="0"/>
    <s v="USD"/>
    <n v="1405188667"/>
    <n v="1402596667"/>
    <b v="0"/>
    <n v="25"/>
    <b v="1"/>
    <s v="music/pop"/>
    <n v="117.5"/>
    <n v="47"/>
    <x v="4"/>
    <x v="27"/>
  </r>
  <r>
    <x v="1681"/>
    <x v="1681"/>
    <x v="1679"/>
    <x v="99"/>
    <x v="1157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x v="1682"/>
    <x v="1680"/>
    <x v="12"/>
    <x v="117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x v="1681"/>
    <x v="8"/>
    <x v="1158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x v="1684"/>
    <x v="1682"/>
    <x v="6"/>
    <x v="1159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x v="1685"/>
    <x v="1683"/>
    <x v="18"/>
    <x v="175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x v="1686"/>
    <x v="1684"/>
    <x v="10"/>
    <x v="461"/>
    <x v="3"/>
    <x v="5"/>
    <s v="CAD"/>
    <n v="1493320519"/>
    <n v="1488140119"/>
    <b v="0"/>
    <n v="1"/>
    <b v="0"/>
    <s v="music/faith"/>
    <n v="0.36"/>
    <n v="18"/>
    <x v="4"/>
    <x v="28"/>
  </r>
  <r>
    <x v="1687"/>
    <x v="1687"/>
    <x v="1685"/>
    <x v="3"/>
    <x v="1160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x v="1688"/>
    <x v="1686"/>
    <x v="23"/>
    <x v="1161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x v="1689"/>
    <x v="1687"/>
    <x v="262"/>
    <x v="1162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x v="1688"/>
    <x v="30"/>
    <x v="1163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x v="1691"/>
    <x v="1689"/>
    <x v="11"/>
    <x v="1164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x v="1692"/>
    <x v="1690"/>
    <x v="10"/>
    <x v="1165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x v="1693"/>
    <x v="1691"/>
    <x v="9"/>
    <x v="668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x v="1694"/>
    <x v="1692"/>
    <x v="3"/>
    <x v="139"/>
    <x v="3"/>
    <x v="0"/>
    <s v="USD"/>
    <n v="1490589360"/>
    <n v="1488038674"/>
    <b v="0"/>
    <n v="1"/>
    <b v="0"/>
    <s v="music/faith"/>
    <n v="0.05"/>
    <n v="5"/>
    <x v="4"/>
    <x v="28"/>
  </r>
  <r>
    <x v="1695"/>
    <x v="1695"/>
    <x v="1693"/>
    <x v="14"/>
    <x v="1166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x v="1696"/>
    <x v="1694"/>
    <x v="82"/>
    <x v="117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x v="1695"/>
    <x v="78"/>
    <x v="1167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x v="1698"/>
    <x v="1696"/>
    <x v="152"/>
    <x v="117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x v="1697"/>
    <x v="279"/>
    <x v="1168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x v="1700"/>
    <x v="1698"/>
    <x v="22"/>
    <x v="1169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x v="1701"/>
    <x v="1699"/>
    <x v="280"/>
    <x v="115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x v="1702"/>
    <x v="1700"/>
    <x v="281"/>
    <x v="116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x v="1703"/>
    <x v="1701"/>
    <x v="10"/>
    <x v="152"/>
    <x v="2"/>
    <x v="0"/>
    <s v="USD"/>
    <n v="1441003537"/>
    <n v="1435819537"/>
    <b v="0"/>
    <n v="2"/>
    <b v="0"/>
    <s v="music/faith"/>
    <n v="1.02"/>
    <n v="25.5"/>
    <x v="4"/>
    <x v="28"/>
  </r>
  <r>
    <x v="1704"/>
    <x v="1704"/>
    <x v="1702"/>
    <x v="13"/>
    <x v="1170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x v="1705"/>
    <x v="1703"/>
    <x v="13"/>
    <x v="117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x v="1704"/>
    <x v="62"/>
    <x v="117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x v="1705"/>
    <x v="10"/>
    <x v="1171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x v="1708"/>
    <x v="1706"/>
    <x v="39"/>
    <x v="117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x v="1707"/>
    <x v="257"/>
    <x v="1079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x v="1710"/>
    <x v="1708"/>
    <x v="10"/>
    <x v="1172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x v="1711"/>
    <x v="1709"/>
    <x v="3"/>
    <x v="1121"/>
    <x v="2"/>
    <x v="0"/>
    <s v="USD"/>
    <n v="1409585434"/>
    <n v="1406907034"/>
    <b v="0"/>
    <n v="2"/>
    <b v="0"/>
    <s v="music/faith"/>
    <n v="10.5"/>
    <n v="525"/>
    <x v="4"/>
    <x v="28"/>
  </r>
  <r>
    <x v="1712"/>
    <x v="1712"/>
    <x v="1710"/>
    <x v="10"/>
    <x v="117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x v="1711"/>
    <x v="9"/>
    <x v="155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x v="1714"/>
    <x v="1712"/>
    <x v="31"/>
    <x v="1173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x v="1715"/>
    <x v="1713"/>
    <x v="10"/>
    <x v="143"/>
    <x v="2"/>
    <x v="0"/>
    <s v="USD"/>
    <n v="1427772120"/>
    <n v="1425186785"/>
    <b v="0"/>
    <n v="2"/>
    <b v="0"/>
    <s v="music/faith"/>
    <n v="0.22"/>
    <n v="5.5"/>
    <x v="4"/>
    <x v="28"/>
  </r>
  <r>
    <x v="1716"/>
    <x v="1716"/>
    <x v="1714"/>
    <x v="13"/>
    <x v="403"/>
    <x v="2"/>
    <x v="0"/>
    <s v="USD"/>
    <n v="1481295099"/>
    <n v="1477835499"/>
    <b v="0"/>
    <n v="3"/>
    <b v="0"/>
    <s v="music/faith"/>
    <n v="7.5"/>
    <n v="50"/>
    <x v="4"/>
    <x v="28"/>
  </r>
  <r>
    <x v="1717"/>
    <x v="1717"/>
    <x v="1715"/>
    <x v="282"/>
    <x v="1174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x v="1718"/>
    <x v="1716"/>
    <x v="19"/>
    <x v="73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x v="1719"/>
    <x v="1717"/>
    <x v="23"/>
    <x v="428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x v="1720"/>
    <x v="1718"/>
    <x v="23"/>
    <x v="1175"/>
    <x v="2"/>
    <x v="0"/>
    <s v="USD"/>
    <n v="1415562471"/>
    <n v="1412966871"/>
    <b v="0"/>
    <n v="8"/>
    <b v="0"/>
    <s v="music/faith"/>
    <n v="5.625"/>
    <n v="28.125"/>
    <x v="4"/>
    <x v="28"/>
  </r>
  <r>
    <x v="1721"/>
    <x v="1721"/>
    <x v="1719"/>
    <x v="10"/>
    <x v="117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x v="1720"/>
    <x v="283"/>
    <x v="116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x v="1723"/>
    <x v="1721"/>
    <x v="3"/>
    <x v="1084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x v="1724"/>
    <x v="1722"/>
    <x v="12"/>
    <x v="428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x v="1725"/>
    <x v="1723"/>
    <x v="62"/>
    <x v="145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x v="1726"/>
    <x v="1724"/>
    <x v="115"/>
    <x v="117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x v="1727"/>
    <x v="1725"/>
    <x v="9"/>
    <x v="116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x v="1728"/>
    <x v="1726"/>
    <x v="21"/>
    <x v="1177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x v="1729"/>
    <x v="1727"/>
    <x v="3"/>
    <x v="117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x v="1728"/>
    <x v="9"/>
    <x v="117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x v="1729"/>
    <x v="28"/>
    <x v="117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x v="1730"/>
    <x v="23"/>
    <x v="117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x v="1731"/>
    <x v="3"/>
    <x v="117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x v="1732"/>
    <x v="37"/>
    <x v="116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x v="1735"/>
    <x v="1733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x v="1734"/>
    <x v="9"/>
    <x v="1178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x v="1737"/>
    <x v="1735"/>
    <x v="23"/>
    <x v="447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x v="1738"/>
    <x v="1736"/>
    <x v="10"/>
    <x v="170"/>
    <x v="2"/>
    <x v="0"/>
    <s v="USD"/>
    <n v="1412283542"/>
    <n v="1409691542"/>
    <b v="0"/>
    <n v="1"/>
    <b v="0"/>
    <s v="music/faith"/>
    <n v="0.4"/>
    <n v="20"/>
    <x v="4"/>
    <x v="28"/>
  </r>
  <r>
    <x v="1739"/>
    <x v="1739"/>
    <x v="1737"/>
    <x v="28"/>
    <x v="116"/>
    <x v="2"/>
    <x v="0"/>
    <s v="USD"/>
    <n v="1462391932"/>
    <n v="1457297932"/>
    <b v="0"/>
    <n v="1"/>
    <b v="0"/>
    <s v="music/faith"/>
    <n v="0.1"/>
    <n v="1"/>
    <x v="4"/>
    <x v="28"/>
  </r>
  <r>
    <x v="1740"/>
    <x v="1740"/>
    <x v="1738"/>
    <x v="9"/>
    <x v="117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x v="1739"/>
    <x v="38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x v="1742"/>
    <x v="1740"/>
    <x v="13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x v="1743"/>
    <x v="1741"/>
    <x v="12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x v="1742"/>
    <x v="62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x v="1743"/>
    <x v="39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x v="1746"/>
    <x v="1744"/>
    <x v="36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x v="1747"/>
    <x v="1745"/>
    <x v="7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x v="1748"/>
    <x v="1746"/>
    <x v="63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x v="1747"/>
    <x v="284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x v="1748"/>
    <x v="10"/>
    <x v="1186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x v="1751"/>
    <x v="1749"/>
    <x v="3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x v="1752"/>
    <x v="1750"/>
    <x v="38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x v="1753"/>
    <x v="1751"/>
    <x v="36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x v="1752"/>
    <x v="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x v="1755"/>
    <x v="1753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x v="1754"/>
    <x v="62"/>
    <x v="1191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x v="1757"/>
    <x v="1755"/>
    <x v="1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x v="1758"/>
    <x v="1756"/>
    <x v="28"/>
    <x v="1193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x v="1759"/>
    <x v="1757"/>
    <x v="1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x v="1760"/>
    <x v="1758"/>
    <x v="10"/>
    <x v="1195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x v="1761"/>
    <x v="1759"/>
    <x v="213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x v="1760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x v="1761"/>
    <x v="14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x v="1762"/>
    <x v="34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x v="1763"/>
    <x v="78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x v="1766"/>
    <x v="1764"/>
    <x v="15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x v="1765"/>
    <x v="10"/>
    <x v="1201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x v="1768"/>
    <x v="1766"/>
    <x v="10"/>
    <x v="1202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x v="1769"/>
    <x v="1767"/>
    <x v="79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x v="1768"/>
    <x v="142"/>
    <x v="1204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x v="1771"/>
    <x v="1769"/>
    <x v="285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x v="1770"/>
    <x v="62"/>
    <x v="1205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x v="1773"/>
    <x v="1771"/>
    <x v="11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x v="1774"/>
    <x v="1772"/>
    <x v="30"/>
    <x v="1206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x v="1775"/>
    <x v="1773"/>
    <x v="286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x v="1774"/>
    <x v="10"/>
    <x v="400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x v="1777"/>
    <x v="1775"/>
    <x v="225"/>
    <x v="1208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x v="1778"/>
    <x v="1776"/>
    <x v="63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x v="1779"/>
    <x v="1777"/>
    <x v="34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x v="1780"/>
    <x v="1778"/>
    <x v="11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x v="1781"/>
    <x v="1779"/>
    <x v="62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x v="1782"/>
    <x v="1780"/>
    <x v="19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x v="1783"/>
    <x v="1781"/>
    <x v="79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x v="1782"/>
    <x v="10"/>
    <x v="1215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x v="1785"/>
    <x v="1783"/>
    <x v="95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x v="1786"/>
    <x v="1784"/>
    <x v="168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x v="1785"/>
    <x v="3"/>
    <x v="1218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x v="1788"/>
    <x v="1786"/>
    <x v="62"/>
    <x v="382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x v="1789"/>
    <x v="1787"/>
    <x v="6"/>
    <x v="13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x v="1790"/>
    <x v="1788"/>
    <x v="287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x v="1789"/>
    <x v="9"/>
    <x v="1220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x v="1792"/>
    <x v="1790"/>
    <x v="31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x v="1791"/>
    <x v="9"/>
    <x v="13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x v="1794"/>
    <x v="1792"/>
    <x v="7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x v="1793"/>
    <x v="89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x v="1794"/>
    <x v="266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x v="1795"/>
    <x v="3"/>
    <x v="122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x v="1798"/>
    <x v="1796"/>
    <x v="194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x v="1797"/>
    <x v="23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x v="1800"/>
    <x v="1798"/>
    <x v="288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x v="1799"/>
    <x v="73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x v="1802"/>
    <x v="1800"/>
    <x v="8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x v="1801"/>
    <x v="178"/>
    <x v="1231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x v="1804"/>
    <x v="1802"/>
    <x v="289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x v="1803"/>
    <x v="29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x v="1804"/>
    <x v="22"/>
    <x v="1234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x v="1807"/>
    <x v="1805"/>
    <x v="10"/>
    <x v="50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x v="1808"/>
    <x v="1806"/>
    <x v="89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x v="1807"/>
    <x v="8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x v="1808"/>
    <x v="52"/>
    <x v="493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x v="1811"/>
    <x v="1809"/>
    <x v="214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x v="1810"/>
    <x v="115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x v="1813"/>
    <x v="1811"/>
    <x v="222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x v="1812"/>
    <x v="14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x v="1815"/>
    <x v="1813"/>
    <x v="9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x v="1814"/>
    <x v="31"/>
    <x v="1238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x v="1817"/>
    <x v="1815"/>
    <x v="102"/>
    <x v="123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x v="1818"/>
    <x v="1816"/>
    <x v="36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x v="1817"/>
    <x v="38"/>
    <x v="379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x v="1820"/>
    <x v="1818"/>
    <x v="91"/>
    <x v="1240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x v="1821"/>
    <x v="1819"/>
    <x v="30"/>
    <x v="1241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x v="1822"/>
    <x v="1820"/>
    <x v="43"/>
    <x v="452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x v="1821"/>
    <x v="176"/>
    <x v="1242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x v="1824"/>
    <x v="1822"/>
    <x v="9"/>
    <x v="1243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x v="1825"/>
    <x v="1823"/>
    <x v="13"/>
    <x v="1244"/>
    <x v="0"/>
    <x v="0"/>
    <s v="USD"/>
    <n v="1373572903"/>
    <n v="1371585703"/>
    <b v="0"/>
    <n v="50"/>
    <b v="1"/>
    <s v="music/rock"/>
    <n v="105.05"/>
    <n v="42.02"/>
    <x v="4"/>
    <x v="11"/>
  </r>
  <r>
    <x v="1826"/>
    <x v="1826"/>
    <x v="1824"/>
    <x v="13"/>
    <x v="895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x v="1825"/>
    <x v="6"/>
    <x v="1245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x v="1828"/>
    <x v="1826"/>
    <x v="22"/>
    <x v="1246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x v="1829"/>
    <x v="1827"/>
    <x v="15"/>
    <x v="1247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x v="1830"/>
    <x v="1828"/>
    <x v="36"/>
    <x v="1248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x v="1831"/>
    <x v="1829"/>
    <x v="28"/>
    <x v="1249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x v="1830"/>
    <x v="18"/>
    <x v="83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x v="1833"/>
    <x v="1831"/>
    <x v="44"/>
    <x v="1121"/>
    <x v="0"/>
    <x v="0"/>
    <s v="USD"/>
    <n v="1362211140"/>
    <n v="1359421403"/>
    <b v="0"/>
    <n v="25"/>
    <b v="1"/>
    <s v="music/rock"/>
    <n v="262.5"/>
    <n v="42"/>
    <x v="4"/>
    <x v="11"/>
  </r>
  <r>
    <x v="1834"/>
    <x v="1834"/>
    <x v="1832"/>
    <x v="3"/>
    <x v="1250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x v="1835"/>
    <x v="1833"/>
    <x v="2"/>
    <x v="624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x v="1834"/>
    <x v="10"/>
    <x v="1251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x v="1837"/>
    <x v="1835"/>
    <x v="20"/>
    <x v="1252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x v="1838"/>
    <x v="1836"/>
    <x v="28"/>
    <x v="1253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x v="1839"/>
    <x v="1837"/>
    <x v="28"/>
    <x v="1254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x v="1840"/>
    <x v="1838"/>
    <x v="42"/>
    <x v="1255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x v="1841"/>
    <x v="1839"/>
    <x v="13"/>
    <x v="1256"/>
    <x v="0"/>
    <x v="0"/>
    <s v="USD"/>
    <n v="1400561940"/>
    <n v="1397679445"/>
    <b v="0"/>
    <n v="40"/>
    <b v="1"/>
    <s v="music/rock"/>
    <n v="101.75"/>
    <n v="50.875"/>
    <x v="4"/>
    <x v="11"/>
  </r>
  <r>
    <x v="1842"/>
    <x v="1842"/>
    <x v="1840"/>
    <x v="13"/>
    <x v="1257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x v="1843"/>
    <x v="1841"/>
    <x v="3"/>
    <x v="1258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x v="1844"/>
    <x v="1842"/>
    <x v="15"/>
    <x v="1259"/>
    <x v="0"/>
    <x v="0"/>
    <s v="USD"/>
    <n v="1307761200"/>
    <n v="1304464914"/>
    <b v="0"/>
    <n v="20"/>
    <b v="1"/>
    <s v="music/rock"/>
    <n v="101.4"/>
    <n v="76.05"/>
    <x v="4"/>
    <x v="11"/>
  </r>
  <r>
    <x v="1845"/>
    <x v="1845"/>
    <x v="1843"/>
    <x v="28"/>
    <x v="325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x v="1844"/>
    <x v="36"/>
    <x v="1260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x v="1847"/>
    <x v="1845"/>
    <x v="30"/>
    <x v="1261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x v="1848"/>
    <x v="1846"/>
    <x v="9"/>
    <x v="1262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x v="1849"/>
    <x v="1847"/>
    <x v="43"/>
    <x v="356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x v="1850"/>
    <x v="1848"/>
    <x v="7"/>
    <x v="1263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x v="1851"/>
    <x v="1849"/>
    <x v="46"/>
    <x v="1264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x v="1852"/>
    <x v="1850"/>
    <x v="36"/>
    <x v="126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x v="1853"/>
    <x v="1851"/>
    <x v="134"/>
    <x v="1266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x v="1854"/>
    <x v="1852"/>
    <x v="36"/>
    <x v="1267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x v="1855"/>
    <x v="1853"/>
    <x v="222"/>
    <x v="1268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x v="1856"/>
    <x v="1854"/>
    <x v="13"/>
    <x v="874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x v="1857"/>
    <x v="1855"/>
    <x v="9"/>
    <x v="142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x v="1856"/>
    <x v="291"/>
    <x v="1269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x v="1859"/>
    <x v="1857"/>
    <x v="9"/>
    <x v="1270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x v="1860"/>
    <x v="1858"/>
    <x v="47"/>
    <x v="1099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x v="1861"/>
    <x v="1859"/>
    <x v="65"/>
    <x v="117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x v="1860"/>
    <x v="102"/>
    <x v="204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x v="1863"/>
    <x v="1861"/>
    <x v="30"/>
    <x v="115"/>
    <x v="2"/>
    <x v="0"/>
    <s v="USD"/>
    <n v="1402600085"/>
    <n v="1400008085"/>
    <b v="0"/>
    <n v="2"/>
    <b v="0"/>
    <s v="games/mobile games"/>
    <n v="0.4"/>
    <n v="5"/>
    <x v="6"/>
    <x v="18"/>
  </r>
  <r>
    <x v="1864"/>
    <x v="1864"/>
    <x v="1862"/>
    <x v="115"/>
    <x v="1271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x v="1865"/>
    <x v="1863"/>
    <x v="74"/>
    <x v="460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x v="1866"/>
    <x v="1864"/>
    <x v="31"/>
    <x v="366"/>
    <x v="2"/>
    <x v="0"/>
    <s v="USD"/>
    <n v="1488340800"/>
    <n v="1483768497"/>
    <b v="0"/>
    <n v="2"/>
    <b v="0"/>
    <s v="games/mobile games"/>
    <n v="0.5"/>
    <n v="62.5"/>
    <x v="6"/>
    <x v="18"/>
  </r>
  <r>
    <x v="1867"/>
    <x v="1867"/>
    <x v="1865"/>
    <x v="22"/>
    <x v="115"/>
    <x v="2"/>
    <x v="0"/>
    <s v="USD"/>
    <n v="1478383912"/>
    <n v="1475791912"/>
    <b v="0"/>
    <n v="1"/>
    <b v="0"/>
    <s v="games/mobile games"/>
    <n v="0.05"/>
    <n v="10"/>
    <x v="6"/>
    <x v="18"/>
  </r>
  <r>
    <x v="1868"/>
    <x v="1868"/>
    <x v="1866"/>
    <x v="31"/>
    <x v="1272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x v="1869"/>
    <x v="1867"/>
    <x v="3"/>
    <x v="117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x v="1868"/>
    <x v="8"/>
    <x v="1273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x v="1871"/>
    <x v="1869"/>
    <x v="115"/>
    <x v="1274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x v="1872"/>
    <x v="1870"/>
    <x v="22"/>
    <x v="719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x v="1873"/>
    <x v="1871"/>
    <x v="6"/>
    <x v="1275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x v="1874"/>
    <x v="1872"/>
    <x v="292"/>
    <x v="375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x v="1875"/>
    <x v="1873"/>
    <x v="3"/>
    <x v="152"/>
    <x v="2"/>
    <x v="0"/>
    <s v="USD"/>
    <n v="1470519308"/>
    <n v="1465335308"/>
    <b v="0"/>
    <n v="3"/>
    <b v="0"/>
    <s v="games/mobile games"/>
    <n v="0.51"/>
    <n v="17"/>
    <x v="6"/>
    <x v="18"/>
  </r>
  <r>
    <x v="1876"/>
    <x v="1876"/>
    <x v="1874"/>
    <x v="293"/>
    <x v="117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x v="1875"/>
    <x v="294"/>
    <x v="117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x v="1876"/>
    <x v="6"/>
    <x v="117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x v="1877"/>
    <x v="10"/>
    <x v="360"/>
    <x v="2"/>
    <x v="3"/>
    <s v="EUR"/>
    <n v="1457966129"/>
    <n v="1455377729"/>
    <b v="0"/>
    <n v="2"/>
    <b v="0"/>
    <s v="games/mobile games"/>
    <n v="0.12"/>
    <n v="3"/>
    <x v="6"/>
    <x v="18"/>
  </r>
  <r>
    <x v="1880"/>
    <x v="1880"/>
    <x v="1878"/>
    <x v="1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x v="1881"/>
    <x v="1879"/>
    <x v="13"/>
    <x v="1277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x v="1882"/>
    <x v="1880"/>
    <x v="295"/>
    <x v="1278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x v="1883"/>
    <x v="1881"/>
    <x v="117"/>
    <x v="1279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x v="1884"/>
    <x v="1882"/>
    <x v="28"/>
    <x v="77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x v="1885"/>
    <x v="1883"/>
    <x v="296"/>
    <x v="1280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x v="1886"/>
    <x v="1884"/>
    <x v="38"/>
    <x v="1281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x v="1887"/>
    <x v="1885"/>
    <x v="9"/>
    <x v="1282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x v="1888"/>
    <x v="1886"/>
    <x v="30"/>
    <x v="1283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x v="1889"/>
    <x v="1887"/>
    <x v="13"/>
    <x v="15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x v="1890"/>
    <x v="1888"/>
    <x v="14"/>
    <x v="1284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x v="1891"/>
    <x v="1889"/>
    <x v="3"/>
    <x v="128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x v="1892"/>
    <x v="1890"/>
    <x v="2"/>
    <x v="1286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x v="1893"/>
    <x v="1891"/>
    <x v="30"/>
    <x v="1287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x v="1892"/>
    <x v="28"/>
    <x v="1288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x v="1895"/>
    <x v="1893"/>
    <x v="297"/>
    <x v="191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x v="1896"/>
    <x v="1894"/>
    <x v="298"/>
    <x v="128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x v="1897"/>
    <x v="1895"/>
    <x v="299"/>
    <x v="1290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x v="1898"/>
    <x v="1896"/>
    <x v="28"/>
    <x v="1291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x v="1899"/>
    <x v="1897"/>
    <x v="42"/>
    <x v="647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x v="1900"/>
    <x v="1898"/>
    <x v="30"/>
    <x v="1292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x v="1901"/>
    <x v="1899"/>
    <x v="300"/>
    <x v="1293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x v="1902"/>
    <x v="1900"/>
    <x v="28"/>
    <x v="433"/>
    <x v="2"/>
    <x v="9"/>
    <s v="EUR"/>
    <n v="1425495447"/>
    <n v="1422903447"/>
    <b v="0"/>
    <n v="3"/>
    <b v="0"/>
    <s v="technology/gadgets"/>
    <n v="1.2"/>
    <n v="4"/>
    <x v="2"/>
    <x v="29"/>
  </r>
  <r>
    <x v="1903"/>
    <x v="1903"/>
    <x v="1901"/>
    <x v="9"/>
    <x v="1294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x v="1904"/>
    <x v="1902"/>
    <x v="63"/>
    <x v="155"/>
    <x v="2"/>
    <x v="0"/>
    <s v="USD"/>
    <n v="1451752021"/>
    <n v="1447864021"/>
    <b v="0"/>
    <n v="2"/>
    <b v="0"/>
    <s v="technology/gadgets"/>
    <n v="0.1"/>
    <n v="25"/>
    <x v="2"/>
    <x v="29"/>
  </r>
  <r>
    <x v="1905"/>
    <x v="1905"/>
    <x v="1903"/>
    <x v="31"/>
    <x v="809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x v="1906"/>
    <x v="1904"/>
    <x v="63"/>
    <x v="1295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x v="1907"/>
    <x v="1905"/>
    <x v="11"/>
    <x v="1079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x v="1908"/>
    <x v="1906"/>
    <x v="31"/>
    <x v="1296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x v="1909"/>
    <x v="1907"/>
    <x v="19"/>
    <x v="1297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x v="1910"/>
    <x v="1908"/>
    <x v="94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x v="1911"/>
    <x v="1909"/>
    <x v="301"/>
    <x v="115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x v="1912"/>
    <x v="1910"/>
    <x v="10"/>
    <x v="1299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x v="1913"/>
    <x v="1911"/>
    <x v="240"/>
    <x v="1300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x v="1914"/>
    <x v="1912"/>
    <x v="302"/>
    <x v="177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x v="1915"/>
    <x v="1913"/>
    <x v="2"/>
    <x v="138"/>
    <x v="2"/>
    <x v="0"/>
    <s v="USD"/>
    <n v="1409620222"/>
    <n v="1407892222"/>
    <b v="0"/>
    <n v="4"/>
    <b v="0"/>
    <s v="technology/gadgets"/>
    <n v="1.6"/>
    <n v="2"/>
    <x v="2"/>
    <x v="29"/>
  </r>
  <r>
    <x v="1916"/>
    <x v="1916"/>
    <x v="1914"/>
    <x v="22"/>
    <x v="1301"/>
    <x v="2"/>
    <x v="0"/>
    <s v="USD"/>
    <n v="1478542375"/>
    <n v="1476378775"/>
    <b v="0"/>
    <n v="6"/>
    <b v="0"/>
    <s v="technology/gadgets"/>
    <n v="0.51"/>
    <n v="17"/>
    <x v="2"/>
    <x v="29"/>
  </r>
  <r>
    <x v="1917"/>
    <x v="1917"/>
    <x v="1915"/>
    <x v="303"/>
    <x v="1302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x v="1918"/>
    <x v="1916"/>
    <x v="31"/>
    <x v="92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x v="1919"/>
    <x v="1917"/>
    <x v="2"/>
    <x v="1303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x v="1920"/>
    <x v="1918"/>
    <x v="3"/>
    <x v="1304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x v="1921"/>
    <x v="1919"/>
    <x v="15"/>
    <x v="1305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x v="1922"/>
    <x v="1920"/>
    <x v="13"/>
    <x v="1306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x v="1923"/>
    <x v="1921"/>
    <x v="304"/>
    <x v="356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x v="1924"/>
    <x v="1922"/>
    <x v="9"/>
    <x v="1307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x v="1925"/>
    <x v="1923"/>
    <x v="15"/>
    <x v="1308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x v="1926"/>
    <x v="1924"/>
    <x v="15"/>
    <x v="130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x v="1927"/>
    <x v="1925"/>
    <x v="20"/>
    <x v="972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x v="1928"/>
    <x v="1926"/>
    <x v="305"/>
    <x v="131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x v="1929"/>
    <x v="1927"/>
    <x v="50"/>
    <x v="1311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x v="1930"/>
    <x v="1928"/>
    <x v="28"/>
    <x v="1312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x v="1929"/>
    <x v="13"/>
    <x v="1313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x v="1932"/>
    <x v="1930"/>
    <x v="26"/>
    <x v="1314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x v="1933"/>
    <x v="1931"/>
    <x v="12"/>
    <x v="1315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x v="1934"/>
    <x v="1932"/>
    <x v="10"/>
    <x v="1316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x v="1935"/>
    <x v="1933"/>
    <x v="30"/>
    <x v="1317"/>
    <x v="0"/>
    <x v="0"/>
    <s v="USD"/>
    <n v="1403326740"/>
    <n v="1400106171"/>
    <b v="0"/>
    <n v="50"/>
    <b v="1"/>
    <s v="music/indie rock"/>
    <n v="108.4"/>
    <n v="54.2"/>
    <x v="4"/>
    <x v="14"/>
  </r>
  <r>
    <x v="1936"/>
    <x v="1936"/>
    <x v="1934"/>
    <x v="51"/>
    <x v="1318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x v="1937"/>
    <x v="1935"/>
    <x v="20"/>
    <x v="1319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x v="1938"/>
    <x v="1936"/>
    <x v="36"/>
    <x v="132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x v="1939"/>
    <x v="1937"/>
    <x v="3"/>
    <x v="1321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x v="1940"/>
    <x v="1938"/>
    <x v="81"/>
    <x v="1322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x v="1941"/>
    <x v="1939"/>
    <x v="65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x v="1940"/>
    <x v="12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x v="1941"/>
    <x v="3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x v="1944"/>
    <x v="1942"/>
    <x v="79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x v="1943"/>
    <x v="57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x v="1944"/>
    <x v="51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x v="1945"/>
    <x v="134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x v="1946"/>
    <x v="57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x v="1947"/>
    <x v="63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x v="1950"/>
    <x v="1948"/>
    <x v="24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x v="1951"/>
    <x v="1949"/>
    <x v="63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x v="1950"/>
    <x v="19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x v="1953"/>
    <x v="1951"/>
    <x v="36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x v="1952"/>
    <x v="63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x v="1955"/>
    <x v="1953"/>
    <x v="247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x v="1954"/>
    <x v="127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x v="1957"/>
    <x v="1955"/>
    <x v="11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x v="1956"/>
    <x v="39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x v="1957"/>
    <x v="3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x v="1958"/>
    <x v="54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x v="1961"/>
    <x v="1959"/>
    <x v="3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x v="1962"/>
    <x v="1960"/>
    <x v="3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x v="1963"/>
    <x v="1961"/>
    <x v="266"/>
    <x v="1345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x v="1964"/>
    <x v="1962"/>
    <x v="306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x v="1965"/>
    <x v="1963"/>
    <x v="1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x v="1964"/>
    <x v="57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x v="1967"/>
    <x v="1965"/>
    <x v="22"/>
    <x v="1349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x v="1968"/>
    <x v="1966"/>
    <x v="63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x v="1967"/>
    <x v="22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x v="1968"/>
    <x v="10"/>
    <x v="1352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x v="1971"/>
    <x v="1969"/>
    <x v="307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x v="1970"/>
    <x v="30"/>
    <x v="1354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x v="1973"/>
    <x v="1971"/>
    <x v="308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x v="1974"/>
    <x v="1972"/>
    <x v="22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x v="1973"/>
    <x v="194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x v="1974"/>
    <x v="23"/>
    <x v="1358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x v="1977"/>
    <x v="1975"/>
    <x v="63"/>
    <x v="1359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x v="1978"/>
    <x v="1976"/>
    <x v="63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x v="1977"/>
    <x v="61"/>
    <x v="136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x v="1980"/>
    <x v="1978"/>
    <x v="63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x v="1979"/>
    <x v="51"/>
    <x v="1363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x v="1982"/>
    <x v="1980"/>
    <x v="237"/>
    <x v="117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x v="1981"/>
    <x v="287"/>
    <x v="1364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x v="1984"/>
    <x v="1982"/>
    <x v="36"/>
    <x v="1365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x v="1985"/>
    <x v="1983"/>
    <x v="183"/>
    <x v="152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x v="1986"/>
    <x v="1984"/>
    <x v="13"/>
    <x v="116"/>
    <x v="2"/>
    <x v="1"/>
    <s v="GBP"/>
    <n v="1457947483"/>
    <n v="1455359083"/>
    <b v="0"/>
    <n v="1"/>
    <b v="0"/>
    <s v="photography/people"/>
    <n v="0.05"/>
    <n v="1"/>
    <x v="8"/>
    <x v="31"/>
  </r>
  <r>
    <x v="1987"/>
    <x v="1987"/>
    <x v="1985"/>
    <x v="62"/>
    <x v="136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x v="1988"/>
    <x v="1986"/>
    <x v="12"/>
    <x v="379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x v="1989"/>
    <x v="1987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x v="1988"/>
    <x v="9"/>
    <x v="1238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x v="1991"/>
    <x v="1989"/>
    <x v="13"/>
    <x v="133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x v="1992"/>
    <x v="1990"/>
    <x v="15"/>
    <x v="369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x v="1993"/>
    <x v="1991"/>
    <x v="13"/>
    <x v="117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x v="1992"/>
    <x v="50"/>
    <x v="117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x v="1993"/>
    <x v="28"/>
    <x v="1367"/>
    <x v="2"/>
    <x v="5"/>
    <s v="CAD"/>
    <n v="1437082736"/>
    <n v="1435354736"/>
    <b v="0"/>
    <n v="3"/>
    <b v="0"/>
    <s v="photography/people"/>
    <n v="7.8"/>
    <n v="26"/>
    <x v="8"/>
    <x v="31"/>
  </r>
  <r>
    <x v="1996"/>
    <x v="1996"/>
    <x v="1994"/>
    <x v="309"/>
    <x v="117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x v="1995"/>
    <x v="115"/>
    <x v="117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x v="1996"/>
    <x v="30"/>
    <x v="1368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x v="1999"/>
    <x v="1997"/>
    <x v="31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x v="2000"/>
    <x v="1998"/>
    <x v="10"/>
    <x v="1370"/>
    <x v="2"/>
    <x v="5"/>
    <s v="CAD"/>
    <n v="1452120613"/>
    <n v="1449528613"/>
    <b v="0"/>
    <n v="25"/>
    <b v="0"/>
    <s v="photography/people"/>
    <n v="12.5"/>
    <n v="25"/>
    <x v="8"/>
    <x v="31"/>
  </r>
  <r>
    <x v="2001"/>
    <x v="2001"/>
    <x v="1999"/>
    <x v="56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x v="2000"/>
    <x v="63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x v="2003"/>
    <x v="2001"/>
    <x v="2"/>
    <x v="1373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x v="2002"/>
    <x v="63"/>
    <x v="1374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x v="2005"/>
    <x v="2003"/>
    <x v="11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x v="2006"/>
    <x v="2004"/>
    <x v="63"/>
    <x v="1376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x v="2007"/>
    <x v="2005"/>
    <x v="3"/>
    <x v="1377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x v="2008"/>
    <x v="2006"/>
    <x v="311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x v="2007"/>
    <x v="63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x v="2008"/>
    <x v="11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x v="2011"/>
    <x v="2009"/>
    <x v="63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x v="2010"/>
    <x v="1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x v="2013"/>
    <x v="2011"/>
    <x v="292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x v="2012"/>
    <x v="11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x v="2013"/>
    <x v="312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x v="2014"/>
    <x v="3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x v="2015"/>
    <x v="31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x v="2018"/>
    <x v="2016"/>
    <x v="99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x v="2017"/>
    <x v="79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x v="2020"/>
    <x v="2018"/>
    <x v="15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x v="2019"/>
    <x v="1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x v="2020"/>
    <x v="57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x v="2023"/>
    <x v="2021"/>
    <x v="57"/>
    <x v="1393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x v="2024"/>
    <x v="2022"/>
    <x v="23"/>
    <x v="139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x v="2025"/>
    <x v="2023"/>
    <x v="58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x v="2026"/>
    <x v="2024"/>
    <x v="31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x v="2025"/>
    <x v="57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x v="2028"/>
    <x v="2026"/>
    <x v="9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x v="2027"/>
    <x v="30"/>
    <x v="1399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x v="2030"/>
    <x v="2028"/>
    <x v="313"/>
    <x v="1400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x v="2031"/>
    <x v="2029"/>
    <x v="63"/>
    <x v="1401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x v="2032"/>
    <x v="2030"/>
    <x v="31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x v="2031"/>
    <x v="31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x v="2032"/>
    <x v="314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x v="2033"/>
    <x v="58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x v="2036"/>
    <x v="2034"/>
    <x v="11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x v="2037"/>
    <x v="2035"/>
    <x v="3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x v="2038"/>
    <x v="2036"/>
    <x v="6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x v="2037"/>
    <x v="152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x v="2038"/>
    <x v="9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x v="2039"/>
    <x v="196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x v="2040"/>
    <x v="3"/>
    <x v="1412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x v="2043"/>
    <x v="2041"/>
    <x v="31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x v="2042"/>
    <x v="36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x v="2043"/>
    <x v="244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x v="2044"/>
    <x v="3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x v="2047"/>
    <x v="2045"/>
    <x v="316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x v="2046"/>
    <x v="94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x v="2047"/>
    <x v="63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x v="2048"/>
    <x v="3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x v="2051"/>
    <x v="2049"/>
    <x v="6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x v="2050"/>
    <x v="63"/>
    <x v="1422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x v="2053"/>
    <x v="2051"/>
    <x v="10"/>
    <x v="766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x v="2054"/>
    <x v="2052"/>
    <x v="19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x v="2053"/>
    <x v="12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x v="2054"/>
    <x v="63"/>
    <x v="1425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x v="2057"/>
    <x v="2055"/>
    <x v="36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x v="2056"/>
    <x v="317"/>
    <x v="1427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x v="2059"/>
    <x v="2057"/>
    <x v="11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x v="2058"/>
    <x v="31"/>
    <x v="1429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x v="2061"/>
    <x v="2059"/>
    <x v="1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x v="2062"/>
    <x v="2060"/>
    <x v="57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x v="2063"/>
    <x v="2061"/>
    <x v="23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x v="2064"/>
    <x v="2062"/>
    <x v="318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x v="2063"/>
    <x v="79"/>
    <x v="1434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x v="2066"/>
    <x v="2064"/>
    <x v="13"/>
    <x v="1435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x v="2067"/>
    <x v="2065"/>
    <x v="319"/>
    <x v="1436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x v="2068"/>
    <x v="2066"/>
    <x v="31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x v="2069"/>
    <x v="2067"/>
    <x v="63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x v="2070"/>
    <x v="2068"/>
    <x v="152"/>
    <x v="143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x v="2071"/>
    <x v="2069"/>
    <x v="22"/>
    <x v="1440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x v="2072"/>
    <x v="2070"/>
    <x v="32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x v="2071"/>
    <x v="57"/>
    <x v="1442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x v="2074"/>
    <x v="2072"/>
    <x v="20"/>
    <x v="1443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x v="2075"/>
    <x v="2073"/>
    <x v="204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x v="2074"/>
    <x v="321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x v="2075"/>
    <x v="63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x v="2078"/>
    <x v="2076"/>
    <x v="22"/>
    <x v="1447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x v="2079"/>
    <x v="2077"/>
    <x v="3"/>
    <x v="1448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x v="2080"/>
    <x v="2078"/>
    <x v="28"/>
    <x v="1449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x v="2081"/>
    <x v="2079"/>
    <x v="8"/>
    <x v="145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x v="2082"/>
    <x v="2080"/>
    <x v="15"/>
    <x v="145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x v="2083"/>
    <x v="2081"/>
    <x v="47"/>
    <x v="447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x v="2084"/>
    <x v="2082"/>
    <x v="9"/>
    <x v="1452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x v="2085"/>
    <x v="2083"/>
    <x v="12"/>
    <x v="1453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x v="2086"/>
    <x v="2084"/>
    <x v="23"/>
    <x v="1454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x v="2087"/>
    <x v="2085"/>
    <x v="15"/>
    <x v="1455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x v="2088"/>
    <x v="2086"/>
    <x v="9"/>
    <x v="1456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x v="2089"/>
    <x v="2087"/>
    <x v="30"/>
    <x v="1457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x v="2090"/>
    <x v="2088"/>
    <x v="6"/>
    <x v="1458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x v="2091"/>
    <x v="2089"/>
    <x v="102"/>
    <x v="1459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x v="2092"/>
    <x v="2090"/>
    <x v="12"/>
    <x v="1460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x v="2093"/>
    <x v="2091"/>
    <x v="15"/>
    <x v="1461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x v="2094"/>
    <x v="2092"/>
    <x v="8"/>
    <x v="1462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x v="2095"/>
    <x v="2093"/>
    <x v="30"/>
    <x v="911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x v="2094"/>
    <x v="20"/>
    <x v="904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x v="2097"/>
    <x v="2095"/>
    <x v="9"/>
    <x v="142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x v="2096"/>
    <x v="12"/>
    <x v="1463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x v="2099"/>
    <x v="2097"/>
    <x v="9"/>
    <x v="1464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x v="2100"/>
    <x v="2098"/>
    <x v="20"/>
    <x v="1465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x v="2101"/>
    <x v="2099"/>
    <x v="13"/>
    <x v="1466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x v="2102"/>
    <x v="2100"/>
    <x v="28"/>
    <x v="1467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x v="2101"/>
    <x v="198"/>
    <x v="1468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x v="2104"/>
    <x v="2102"/>
    <x v="134"/>
    <x v="1469"/>
    <x v="0"/>
    <x v="0"/>
    <s v="USD"/>
    <n v="1369958400"/>
    <n v="1367286434"/>
    <b v="0"/>
    <n v="37"/>
    <b v="1"/>
    <s v="music/indie rock"/>
    <n v="129.5"/>
    <n v="28"/>
    <x v="4"/>
    <x v="14"/>
  </r>
  <r>
    <x v="2105"/>
    <x v="2105"/>
    <x v="2103"/>
    <x v="13"/>
    <x v="147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x v="2104"/>
    <x v="41"/>
    <x v="1229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x v="2107"/>
    <x v="2105"/>
    <x v="13"/>
    <x v="1471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x v="2108"/>
    <x v="2106"/>
    <x v="194"/>
    <x v="1472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x v="2109"/>
    <x v="2107"/>
    <x v="23"/>
    <x v="1473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x v="2110"/>
    <x v="2108"/>
    <x v="13"/>
    <x v="1474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x v="2111"/>
    <x v="2109"/>
    <x v="13"/>
    <x v="167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x v="2112"/>
    <x v="2110"/>
    <x v="43"/>
    <x v="452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x v="2111"/>
    <x v="39"/>
    <x v="1475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x v="2114"/>
    <x v="2112"/>
    <x v="10"/>
    <x v="1476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x v="2115"/>
    <x v="2113"/>
    <x v="15"/>
    <x v="1477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x v="2116"/>
    <x v="2114"/>
    <x v="240"/>
    <x v="1478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x v="2117"/>
    <x v="2115"/>
    <x v="38"/>
    <x v="1479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x v="2118"/>
    <x v="2116"/>
    <x v="28"/>
    <x v="1480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x v="2119"/>
    <x v="2117"/>
    <x v="13"/>
    <x v="1132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x v="2120"/>
    <x v="2118"/>
    <x v="6"/>
    <x v="1481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x v="2121"/>
    <x v="2119"/>
    <x v="63"/>
    <x v="1482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x v="2122"/>
    <x v="2120"/>
    <x v="58"/>
    <x v="622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x v="2123"/>
    <x v="2121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x v="2122"/>
    <x v="184"/>
    <x v="129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x v="2125"/>
    <x v="2123"/>
    <x v="127"/>
    <x v="1483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x v="2126"/>
    <x v="2124"/>
    <x v="22"/>
    <x v="115"/>
    <x v="2"/>
    <x v="0"/>
    <s v="USD"/>
    <n v="1418080887"/>
    <n v="1415488887"/>
    <b v="0"/>
    <n v="2"/>
    <b v="0"/>
    <s v="games/video games"/>
    <n v="0.05"/>
    <n v="5"/>
    <x v="6"/>
    <x v="17"/>
  </r>
  <r>
    <x v="2127"/>
    <x v="2127"/>
    <x v="2125"/>
    <x v="89"/>
    <x v="1484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x v="2128"/>
    <x v="2126"/>
    <x v="36"/>
    <x v="379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x v="2129"/>
    <x v="2127"/>
    <x v="13"/>
    <x v="1369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x v="2130"/>
    <x v="2128"/>
    <x v="247"/>
    <x v="1079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x v="2131"/>
    <x v="2129"/>
    <x v="2"/>
    <x v="379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x v="2130"/>
    <x v="57"/>
    <x v="1485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x v="2133"/>
    <x v="2131"/>
    <x v="28"/>
    <x v="148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x v="2134"/>
    <x v="2132"/>
    <x v="12"/>
    <x v="1487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x v="2135"/>
    <x v="2133"/>
    <x v="10"/>
    <x v="148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x v="2136"/>
    <x v="2134"/>
    <x v="58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x v="2135"/>
    <x v="63"/>
    <x v="1490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x v="2138"/>
    <x v="2136"/>
    <x v="28"/>
    <x v="1491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x v="2139"/>
    <x v="2137"/>
    <x v="11"/>
    <x v="1492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x v="2140"/>
    <x v="2138"/>
    <x v="69"/>
    <x v="145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x v="2141"/>
    <x v="2139"/>
    <x v="36"/>
    <x v="117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x v="2140"/>
    <x v="124"/>
    <x v="32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x v="2143"/>
    <x v="2141"/>
    <x v="13"/>
    <x v="1175"/>
    <x v="2"/>
    <x v="0"/>
    <s v="USD"/>
    <n v="1279738800"/>
    <n v="1275599812"/>
    <b v="0"/>
    <n v="5"/>
    <b v="0"/>
    <s v="games/video games"/>
    <n v="11.25"/>
    <n v="45"/>
    <x v="6"/>
    <x v="17"/>
  </r>
  <r>
    <x v="2144"/>
    <x v="2144"/>
    <x v="2142"/>
    <x v="322"/>
    <x v="1493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x v="2145"/>
    <x v="2143"/>
    <x v="36"/>
    <x v="1494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x v="2146"/>
    <x v="2144"/>
    <x v="10"/>
    <x v="116"/>
    <x v="2"/>
    <x v="0"/>
    <s v="USD"/>
    <n v="1455207510"/>
    <n v="1453997910"/>
    <b v="0"/>
    <n v="1"/>
    <b v="0"/>
    <s v="games/video games"/>
    <n v="0.02"/>
    <n v="1"/>
    <x v="6"/>
    <x v="17"/>
  </r>
  <r>
    <x v="2147"/>
    <x v="2147"/>
    <x v="2145"/>
    <x v="303"/>
    <x v="1495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x v="2148"/>
    <x v="2146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x v="2147"/>
    <x v="13"/>
    <x v="117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x v="2148"/>
    <x v="63"/>
    <x v="1496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x v="2151"/>
    <x v="2149"/>
    <x v="101"/>
    <x v="1497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x v="2152"/>
    <x v="2150"/>
    <x v="11"/>
    <x v="155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x v="2153"/>
    <x v="2151"/>
    <x v="323"/>
    <x v="1172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x v="2154"/>
    <x v="2152"/>
    <x v="49"/>
    <x v="369"/>
    <x v="2"/>
    <x v="0"/>
    <s v="USD"/>
    <n v="1390921827"/>
    <n v="1389193827"/>
    <b v="0"/>
    <n v="2"/>
    <b v="0"/>
    <s v="games/video games"/>
    <n v="0.8"/>
    <n v="1"/>
    <x v="6"/>
    <x v="17"/>
  </r>
  <r>
    <x v="2155"/>
    <x v="2155"/>
    <x v="2153"/>
    <x v="10"/>
    <x v="129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x v="2156"/>
    <x v="2154"/>
    <x v="324"/>
    <x v="1498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x v="2157"/>
    <x v="2155"/>
    <x v="96"/>
    <x v="1499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x v="2158"/>
    <x v="2156"/>
    <x v="82"/>
    <x v="1500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x v="2159"/>
    <x v="2157"/>
    <x v="172"/>
    <x v="375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x v="2160"/>
    <x v="2158"/>
    <x v="3"/>
    <x v="1079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x v="2161"/>
    <x v="2159"/>
    <x v="44"/>
    <x v="1501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x v="2162"/>
    <x v="2160"/>
    <x v="37"/>
    <x v="150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x v="2163"/>
    <x v="2161"/>
    <x v="30"/>
    <x v="1503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x v="2164"/>
    <x v="2162"/>
    <x v="62"/>
    <x v="1504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x v="2165"/>
    <x v="2163"/>
    <x v="30"/>
    <x v="1505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x v="2166"/>
    <x v="2164"/>
    <x v="13"/>
    <x v="1506"/>
    <x v="0"/>
    <x v="0"/>
    <s v="USD"/>
    <n v="1417813618"/>
    <n v="1413922018"/>
    <b v="0"/>
    <n v="32"/>
    <b v="1"/>
    <s v="music/rock"/>
    <n v="146.6"/>
    <n v="91.625"/>
    <x v="4"/>
    <x v="11"/>
  </r>
  <r>
    <x v="2167"/>
    <x v="2167"/>
    <x v="2165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x v="2166"/>
    <x v="102"/>
    <x v="1507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x v="2169"/>
    <x v="2167"/>
    <x v="326"/>
    <x v="358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x v="2168"/>
    <x v="18"/>
    <x v="1508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x v="2171"/>
    <x v="2169"/>
    <x v="23"/>
    <x v="1509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x v="2172"/>
    <x v="2170"/>
    <x v="28"/>
    <x v="325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x v="2171"/>
    <x v="285"/>
    <x v="1510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x v="2174"/>
    <x v="2172"/>
    <x v="23"/>
    <x v="1511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x v="2175"/>
    <x v="2173"/>
    <x v="176"/>
    <x v="1512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x v="2174"/>
    <x v="10"/>
    <x v="1513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x v="2177"/>
    <x v="2175"/>
    <x v="30"/>
    <x v="1514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x v="2178"/>
    <x v="2176"/>
    <x v="31"/>
    <x v="1515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x v="2179"/>
    <x v="2177"/>
    <x v="28"/>
    <x v="1516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x v="2180"/>
    <x v="2178"/>
    <x v="10"/>
    <x v="1517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x v="2181"/>
    <x v="2179"/>
    <x v="13"/>
    <x v="1518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x v="2182"/>
    <x v="2180"/>
    <x v="9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x v="2181"/>
    <x v="4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x v="2182"/>
    <x v="3"/>
    <x v="1521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x v="2185"/>
    <x v="2183"/>
    <x v="10"/>
    <x v="1522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x v="2186"/>
    <x v="2184"/>
    <x v="22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x v="2187"/>
    <x v="2185"/>
    <x v="22"/>
    <x v="1524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x v="2188"/>
    <x v="2186"/>
    <x v="327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x v="2187"/>
    <x v="38"/>
    <x v="1526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x v="2190"/>
    <x v="2188"/>
    <x v="266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x v="2191"/>
    <x v="2189"/>
    <x v="47"/>
    <x v="152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x v="2192"/>
    <x v="2190"/>
    <x v="14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x v="2191"/>
    <x v="36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x v="2192"/>
    <x v="3"/>
    <x v="1531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x v="2195"/>
    <x v="2193"/>
    <x v="21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x v="2194"/>
    <x v="32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x v="2195"/>
    <x v="11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x v="2198"/>
    <x v="2196"/>
    <x v="79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x v="2199"/>
    <x v="2197"/>
    <x v="7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x v="2198"/>
    <x v="13"/>
    <x v="1536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x v="2201"/>
    <x v="2199"/>
    <x v="252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x v="2202"/>
    <x v="2200"/>
    <x v="23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x v="2201"/>
    <x v="13"/>
    <x v="1539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x v="2204"/>
    <x v="2202"/>
    <x v="15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x v="2203"/>
    <x v="47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x v="2204"/>
    <x v="184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x v="2205"/>
    <x v="13"/>
    <x v="41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x v="2206"/>
    <x v="28"/>
    <x v="1542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x v="2209"/>
    <x v="2207"/>
    <x v="2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x v="2208"/>
    <x v="23"/>
    <x v="1544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x v="2211"/>
    <x v="2209"/>
    <x v="30"/>
    <x v="1545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x v="2212"/>
    <x v="2210"/>
    <x v="12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x v="2213"/>
    <x v="2211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x v="2212"/>
    <x v="2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x v="2213"/>
    <x v="131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x v="2214"/>
    <x v="43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x v="2217"/>
    <x v="2215"/>
    <x v="329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x v="2216"/>
    <x v="13"/>
    <x v="1550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x v="2219"/>
    <x v="2217"/>
    <x v="28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x v="2220"/>
    <x v="2218"/>
    <x v="8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x v="2219"/>
    <x v="51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x v="2222"/>
    <x v="2220"/>
    <x v="2"/>
    <x v="155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x v="2223"/>
    <x v="2221"/>
    <x v="330"/>
    <x v="1554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x v="2224"/>
    <x v="2222"/>
    <x v="3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x v="2225"/>
    <x v="2223"/>
    <x v="223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x v="2224"/>
    <x v="102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x v="2227"/>
    <x v="2225"/>
    <x v="93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x v="2226"/>
    <x v="28"/>
    <x v="155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x v="2229"/>
    <x v="2227"/>
    <x v="331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x v="2228"/>
    <x v="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x v="2231"/>
    <x v="2229"/>
    <x v="3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x v="2232"/>
    <x v="2230"/>
    <x v="10"/>
    <x v="1563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x v="2233"/>
    <x v="2231"/>
    <x v="3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x v="2234"/>
    <x v="2232"/>
    <x v="213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x v="2233"/>
    <x v="93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x v="2234"/>
    <x v="7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x v="2235"/>
    <x v="102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x v="2238"/>
    <x v="2236"/>
    <x v="23"/>
    <x v="1569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x v="2239"/>
    <x v="2237"/>
    <x v="31"/>
    <x v="1570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x v="2240"/>
    <x v="2238"/>
    <x v="10"/>
    <x v="1571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x v="2241"/>
    <x v="2239"/>
    <x v="28"/>
    <x v="1572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x v="2242"/>
    <x v="2240"/>
    <x v="3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x v="2241"/>
    <x v="332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x v="2242"/>
    <x v="10"/>
    <x v="1575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x v="2245"/>
    <x v="2243"/>
    <x v="23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x v="2244"/>
    <x v="30"/>
    <x v="1514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x v="2247"/>
    <x v="2245"/>
    <x v="17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x v="2246"/>
    <x v="39"/>
    <x v="1578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x v="2249"/>
    <x v="2247"/>
    <x v="8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x v="2248"/>
    <x v="31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x v="2251"/>
    <x v="2249"/>
    <x v="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x v="2252"/>
    <x v="2250"/>
    <x v="7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x v="2251"/>
    <x v="6"/>
    <x v="1583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x v="2254"/>
    <x v="2252"/>
    <x v="2"/>
    <x v="1584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x v="2255"/>
    <x v="2253"/>
    <x v="333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x v="2254"/>
    <x v="334"/>
    <x v="1586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x v="2257"/>
    <x v="2255"/>
    <x v="30"/>
    <x v="1587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x v="2258"/>
    <x v="2256"/>
    <x v="41"/>
    <x v="1588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x v="2259"/>
    <x v="2257"/>
    <x v="28"/>
    <x v="1589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x v="2260"/>
    <x v="2258"/>
    <x v="30"/>
    <x v="1590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x v="2261"/>
    <x v="2259"/>
    <x v="28"/>
    <x v="1591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x v="2262"/>
    <x v="2260"/>
    <x v="126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x v="2261"/>
    <x v="51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x v="2262"/>
    <x v="12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x v="2263"/>
    <x v="48"/>
    <x v="1595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x v="2266"/>
    <x v="2264"/>
    <x v="15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x v="2265"/>
    <x v="22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x v="2266"/>
    <x v="89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x v="2269"/>
    <x v="2267"/>
    <x v="30"/>
    <x v="1599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x v="2270"/>
    <x v="2268"/>
    <x v="31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x v="2269"/>
    <x v="22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x v="2272"/>
    <x v="2270"/>
    <x v="28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x v="2273"/>
    <x v="2271"/>
    <x v="3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x v="2274"/>
    <x v="2272"/>
    <x v="30"/>
    <x v="1604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x v="2275"/>
    <x v="2273"/>
    <x v="81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x v="2274"/>
    <x v="335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x v="2277"/>
    <x v="2275"/>
    <x v="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x v="2276"/>
    <x v="13"/>
    <x v="1608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x v="2279"/>
    <x v="2277"/>
    <x v="28"/>
    <x v="1609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x v="2280"/>
    <x v="2278"/>
    <x v="336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x v="2279"/>
    <x v="43"/>
    <x v="1611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x v="2280"/>
    <x v="47"/>
    <x v="1612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x v="2283"/>
    <x v="2281"/>
    <x v="9"/>
    <x v="1613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x v="2284"/>
    <x v="2282"/>
    <x v="12"/>
    <x v="1614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x v="2285"/>
    <x v="2283"/>
    <x v="9"/>
    <x v="1615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x v="2286"/>
    <x v="2284"/>
    <x v="15"/>
    <x v="1616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x v="2287"/>
    <x v="2285"/>
    <x v="37"/>
    <x v="1617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x v="2288"/>
    <x v="2286"/>
    <x v="28"/>
    <x v="1099"/>
    <x v="0"/>
    <x v="0"/>
    <s v="USD"/>
    <n v="1340733600"/>
    <n v="1339098689"/>
    <b v="0"/>
    <n v="25"/>
    <b v="1"/>
    <s v="music/rock"/>
    <n v="100.1"/>
    <n v="40.04"/>
    <x v="4"/>
    <x v="11"/>
  </r>
  <r>
    <x v="2289"/>
    <x v="2289"/>
    <x v="2287"/>
    <x v="15"/>
    <x v="1618"/>
    <x v="0"/>
    <x v="0"/>
    <s v="USD"/>
    <n v="1386372120"/>
    <n v="1382659060"/>
    <b v="0"/>
    <n v="25"/>
    <b v="1"/>
    <s v="music/rock"/>
    <n v="107.4"/>
    <n v="64.44"/>
    <x v="4"/>
    <x v="11"/>
  </r>
  <r>
    <x v="2290"/>
    <x v="2290"/>
    <x v="2288"/>
    <x v="15"/>
    <x v="1619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x v="2291"/>
    <x v="2289"/>
    <x v="30"/>
    <x v="16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x v="2292"/>
    <x v="2290"/>
    <x v="13"/>
    <x v="1621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x v="2293"/>
    <x v="2291"/>
    <x v="16"/>
    <x v="1622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x v="2294"/>
    <x v="2292"/>
    <x v="10"/>
    <x v="1623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x v="2295"/>
    <x v="2293"/>
    <x v="38"/>
    <x v="1624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x v="2296"/>
    <x v="2294"/>
    <x v="39"/>
    <x v="162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x v="2297"/>
    <x v="2295"/>
    <x v="28"/>
    <x v="162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x v="2298"/>
    <x v="2296"/>
    <x v="11"/>
    <x v="1627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x v="2299"/>
    <x v="2297"/>
    <x v="43"/>
    <x v="1628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x v="2300"/>
    <x v="2298"/>
    <x v="134"/>
    <x v="1629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x v="2301"/>
    <x v="2299"/>
    <x v="10"/>
    <x v="1630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x v="2302"/>
    <x v="2300"/>
    <x v="98"/>
    <x v="1631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x v="2303"/>
    <x v="2301"/>
    <x v="337"/>
    <x v="1632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x v="2304"/>
    <x v="2302"/>
    <x v="12"/>
    <x v="1633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x v="2305"/>
    <x v="2303"/>
    <x v="102"/>
    <x v="1634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x v="2306"/>
    <x v="2304"/>
    <x v="8"/>
    <x v="163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x v="2307"/>
    <x v="2305"/>
    <x v="338"/>
    <x v="1636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x v="2308"/>
    <x v="2306"/>
    <x v="63"/>
    <x v="1637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x v="2309"/>
    <x v="2307"/>
    <x v="12"/>
    <x v="1638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x v="2310"/>
    <x v="2308"/>
    <x v="17"/>
    <x v="1639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x v="2311"/>
    <x v="2309"/>
    <x v="7"/>
    <x v="164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x v="2312"/>
    <x v="2310"/>
    <x v="9"/>
    <x v="1641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x v="2313"/>
    <x v="2311"/>
    <x v="10"/>
    <x v="164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x v="2314"/>
    <x v="2312"/>
    <x v="38"/>
    <x v="1643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x v="2315"/>
    <x v="2313"/>
    <x v="30"/>
    <x v="1644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x v="2316"/>
    <x v="2314"/>
    <x v="36"/>
    <x v="1645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x v="2317"/>
    <x v="2315"/>
    <x v="44"/>
    <x v="164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x v="2316"/>
    <x v="10"/>
    <x v="1647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x v="2319"/>
    <x v="2317"/>
    <x v="9"/>
    <x v="1648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x v="2320"/>
    <x v="2318"/>
    <x v="10"/>
    <x v="1649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x v="2321"/>
    <x v="2319"/>
    <x v="339"/>
    <x v="165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x v="2322"/>
    <x v="2320"/>
    <x v="200"/>
    <x v="1079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x v="2323"/>
    <x v="2321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x v="2322"/>
    <x v="51"/>
    <x v="970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x v="2325"/>
    <x v="2323"/>
    <x v="28"/>
    <x v="439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x v="2324"/>
    <x v="36"/>
    <x v="1651"/>
    <x v="3"/>
    <x v="0"/>
    <s v="USD"/>
    <n v="1493571600"/>
    <n v="1489106948"/>
    <b v="0"/>
    <n v="1"/>
    <b v="0"/>
    <s v="food/small batch"/>
    <n v="0.72"/>
    <n v="108"/>
    <x v="7"/>
    <x v="33"/>
  </r>
  <r>
    <x v="2327"/>
    <x v="2327"/>
    <x v="2325"/>
    <x v="19"/>
    <x v="1652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x v="2328"/>
    <x v="2326"/>
    <x v="3"/>
    <x v="1653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x v="2329"/>
    <x v="2327"/>
    <x v="31"/>
    <x v="1654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x v="2330"/>
    <x v="2328"/>
    <x v="19"/>
    <x v="1655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x v="2331"/>
    <x v="2329"/>
    <x v="6"/>
    <x v="1656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x v="2332"/>
    <x v="2330"/>
    <x v="31"/>
    <x v="165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x v="2333"/>
    <x v="2331"/>
    <x v="20"/>
    <x v="610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x v="2334"/>
    <x v="2332"/>
    <x v="23"/>
    <x v="165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x v="2335"/>
    <x v="2333"/>
    <x v="31"/>
    <x v="1659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x v="2336"/>
    <x v="2334"/>
    <x v="22"/>
    <x v="1660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x v="2337"/>
    <x v="2335"/>
    <x v="14"/>
    <x v="1661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x v="2338"/>
    <x v="2336"/>
    <x v="36"/>
    <x v="1662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x v="2339"/>
    <x v="2337"/>
    <x v="31"/>
    <x v="1663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x v="2340"/>
    <x v="2338"/>
    <x v="79"/>
    <x v="1664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x v="2341"/>
    <x v="2339"/>
    <x v="10"/>
    <x v="117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x v="2340"/>
    <x v="62"/>
    <x v="117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x v="2341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x v="2342"/>
    <x v="28"/>
    <x v="116"/>
    <x v="1"/>
    <x v="5"/>
    <s v="CAD"/>
    <n v="1466789269"/>
    <n v="1464197269"/>
    <b v="0"/>
    <n v="1"/>
    <b v="0"/>
    <s v="technology/web"/>
    <n v="0.1"/>
    <n v="1"/>
    <x v="2"/>
    <x v="7"/>
  </r>
  <r>
    <x v="2345"/>
    <x v="2345"/>
    <x v="2343"/>
    <x v="9"/>
    <x v="117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x v="2344"/>
    <x v="127"/>
    <x v="1665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x v="2347"/>
    <x v="2345"/>
    <x v="28"/>
    <x v="493"/>
    <x v="1"/>
    <x v="0"/>
    <s v="USD"/>
    <n v="1472135676"/>
    <n v="1469543676"/>
    <b v="0"/>
    <n v="1"/>
    <b v="0"/>
    <s v="technology/web"/>
    <n v="1.5"/>
    <n v="15"/>
    <x v="2"/>
    <x v="7"/>
  </r>
  <r>
    <x v="2348"/>
    <x v="2348"/>
    <x v="2346"/>
    <x v="54"/>
    <x v="795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x v="2349"/>
    <x v="2347"/>
    <x v="340"/>
    <x v="117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x v="2348"/>
    <x v="63"/>
    <x v="117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x v="2349"/>
    <x v="341"/>
    <x v="1651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x v="2352"/>
    <x v="2350"/>
    <x v="13"/>
    <x v="117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x v="2351"/>
    <x v="28"/>
    <x v="117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x v="2352"/>
    <x v="19"/>
    <x v="379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x v="2355"/>
    <x v="2353"/>
    <x v="6"/>
    <x v="434"/>
    <x v="1"/>
    <x v="2"/>
    <s v="AUD"/>
    <n v="1430604136"/>
    <n v="1428012136"/>
    <b v="0"/>
    <n v="2"/>
    <b v="0"/>
    <s v="technology/web"/>
    <n v="0.6875"/>
    <n v="27.5"/>
    <x v="2"/>
    <x v="7"/>
  </r>
  <r>
    <x v="2356"/>
    <x v="2356"/>
    <x v="2354"/>
    <x v="3"/>
    <x v="117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x v="2355"/>
    <x v="100"/>
    <x v="117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x v="2356"/>
    <x v="15"/>
    <x v="117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x v="2357"/>
    <x v="51"/>
    <x v="1666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x v="2360"/>
    <x v="2358"/>
    <x v="10"/>
    <x v="369"/>
    <x v="1"/>
    <x v="5"/>
    <s v="CAD"/>
    <n v="1454864280"/>
    <n v="1452272280"/>
    <b v="0"/>
    <n v="1"/>
    <b v="0"/>
    <s v="technology/web"/>
    <n v="0.04"/>
    <n v="2"/>
    <x v="2"/>
    <x v="7"/>
  </r>
  <r>
    <x v="2361"/>
    <x v="2361"/>
    <x v="2359"/>
    <x v="48"/>
    <x v="117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x v="2360"/>
    <x v="329"/>
    <x v="678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x v="2363"/>
    <x v="2361"/>
    <x v="164"/>
    <x v="117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x v="2362"/>
    <x v="342"/>
    <x v="117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x v="2363"/>
    <x v="28"/>
    <x v="117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x v="2364"/>
    <x v="31"/>
    <x v="131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x v="2367"/>
    <x v="2365"/>
    <x v="63"/>
    <x v="1667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x v="2368"/>
    <x v="2366"/>
    <x v="79"/>
    <x v="173"/>
    <x v="1"/>
    <x v="0"/>
    <s v="USD"/>
    <n v="1429028365"/>
    <n v="1425143965"/>
    <b v="0"/>
    <n v="2"/>
    <b v="0"/>
    <s v="technology/web"/>
    <n v="0.25"/>
    <n v="50"/>
    <x v="2"/>
    <x v="7"/>
  </r>
  <r>
    <x v="2369"/>
    <x v="2369"/>
    <x v="2367"/>
    <x v="31"/>
    <x v="117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x v="2368"/>
    <x v="31"/>
    <x v="376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x v="2371"/>
    <x v="2369"/>
    <x v="13"/>
    <x v="117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x v="2370"/>
    <x v="62"/>
    <x v="147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x v="2373"/>
    <x v="2371"/>
    <x v="343"/>
    <x v="155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x v="2374"/>
    <x v="2372"/>
    <x v="29"/>
    <x v="115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x v="2375"/>
    <x v="2373"/>
    <x v="3"/>
    <x v="117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x v="2374"/>
    <x v="9"/>
    <x v="1668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x v="2377"/>
    <x v="2375"/>
    <x v="30"/>
    <x v="117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x v="2376"/>
    <x v="74"/>
    <x v="117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x v="2377"/>
    <x v="11"/>
    <x v="117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x v="2378"/>
    <x v="36"/>
    <x v="434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x v="2381"/>
    <x v="2379"/>
    <x v="344"/>
    <x v="1669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x v="2382"/>
    <x v="2380"/>
    <x v="9"/>
    <x v="735"/>
    <x v="1"/>
    <x v="0"/>
    <s v="USD"/>
    <n v="1438662603"/>
    <n v="1436502603"/>
    <b v="0"/>
    <n v="2"/>
    <b v="0"/>
    <s v="technology/web"/>
    <n v="2.5"/>
    <n v="37.5"/>
    <x v="2"/>
    <x v="7"/>
  </r>
  <r>
    <x v="2383"/>
    <x v="2383"/>
    <x v="2381"/>
    <x v="3"/>
    <x v="140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x v="2384"/>
    <x v="2382"/>
    <x v="28"/>
    <x v="138"/>
    <x v="1"/>
    <x v="0"/>
    <s v="USD"/>
    <n v="1415932643"/>
    <n v="1413337043"/>
    <b v="0"/>
    <n v="8"/>
    <b v="0"/>
    <s v="technology/web"/>
    <n v="0.8"/>
    <n v="1"/>
    <x v="2"/>
    <x v="7"/>
  </r>
  <r>
    <x v="2385"/>
    <x v="2385"/>
    <x v="2383"/>
    <x v="99"/>
    <x v="1670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x v="2386"/>
    <x v="2384"/>
    <x v="11"/>
    <x v="117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x v="2385"/>
    <x v="60"/>
    <x v="772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x v="2388"/>
    <x v="2386"/>
    <x v="258"/>
    <x v="1501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x v="2389"/>
    <x v="2387"/>
    <x v="194"/>
    <x v="134"/>
    <x v="1"/>
    <x v="6"/>
    <s v="EUR"/>
    <n v="1437861540"/>
    <n v="1435160452"/>
    <b v="0"/>
    <n v="1"/>
    <b v="0"/>
    <s v="technology/web"/>
    <n v="0.1875"/>
    <n v="30"/>
    <x v="2"/>
    <x v="7"/>
  </r>
  <r>
    <x v="2390"/>
    <x v="2390"/>
    <x v="2388"/>
    <x v="345"/>
    <x v="117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x v="2389"/>
    <x v="22"/>
    <x v="379"/>
    <x v="1"/>
    <x v="0"/>
    <s v="USD"/>
    <n v="1427825044"/>
    <n v="1425236644"/>
    <b v="0"/>
    <n v="1"/>
    <b v="0"/>
    <s v="technology/web"/>
    <n v="0.125"/>
    <n v="25"/>
    <x v="2"/>
    <x v="7"/>
  </r>
  <r>
    <x v="2392"/>
    <x v="2392"/>
    <x v="2390"/>
    <x v="285"/>
    <x v="117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x v="2391"/>
    <x v="57"/>
    <x v="155"/>
    <x v="1"/>
    <x v="0"/>
    <s v="USD"/>
    <n v="1439048017"/>
    <n v="1436456017"/>
    <b v="0"/>
    <n v="1"/>
    <b v="0"/>
    <s v="technology/web"/>
    <n v="0.05"/>
    <n v="50"/>
    <x v="2"/>
    <x v="7"/>
  </r>
  <r>
    <x v="2394"/>
    <x v="2394"/>
    <x v="2392"/>
    <x v="10"/>
    <x v="158"/>
    <x v="1"/>
    <x v="17"/>
    <s v="EUR"/>
    <n v="1424940093"/>
    <n v="1422348093"/>
    <b v="0"/>
    <n v="2"/>
    <b v="0"/>
    <s v="technology/web"/>
    <n v="0.06"/>
    <n v="1.5"/>
    <x v="2"/>
    <x v="7"/>
  </r>
  <r>
    <x v="2395"/>
    <x v="2395"/>
    <x v="2393"/>
    <x v="287"/>
    <x v="117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x v="2394"/>
    <x v="10"/>
    <x v="115"/>
    <x v="1"/>
    <x v="16"/>
    <s v="CHF"/>
    <n v="1444940558"/>
    <n v="1442348558"/>
    <b v="0"/>
    <n v="1"/>
    <b v="0"/>
    <s v="technology/web"/>
    <n v="0.2"/>
    <n v="10"/>
    <x v="2"/>
    <x v="7"/>
  </r>
  <r>
    <x v="2397"/>
    <x v="2397"/>
    <x v="2395"/>
    <x v="346"/>
    <x v="117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x v="2396"/>
    <x v="23"/>
    <x v="117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x v="2397"/>
    <x v="93"/>
    <x v="117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x v="2398"/>
    <x v="63"/>
    <x v="117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x v="2399"/>
    <x v="89"/>
    <x v="167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x v="2402"/>
    <x v="2400"/>
    <x v="14"/>
    <x v="401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x v="2403"/>
    <x v="2401"/>
    <x v="38"/>
    <x v="167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x v="2404"/>
    <x v="2402"/>
    <x v="36"/>
    <x v="117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x v="2403"/>
    <x v="10"/>
    <x v="1673"/>
    <x v="2"/>
    <x v="0"/>
    <s v="USD"/>
    <n v="1472911375"/>
    <n v="1471096975"/>
    <b v="0"/>
    <n v="20"/>
    <b v="0"/>
    <s v="food/food trucks"/>
    <n v="22.52"/>
    <n v="56.3"/>
    <x v="7"/>
    <x v="19"/>
  </r>
  <r>
    <x v="2406"/>
    <x v="2406"/>
    <x v="2404"/>
    <x v="53"/>
    <x v="1674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x v="2407"/>
    <x v="2405"/>
    <x v="29"/>
    <x v="1675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x v="2408"/>
    <x v="2406"/>
    <x v="36"/>
    <x v="134"/>
    <x v="2"/>
    <x v="0"/>
    <s v="USD"/>
    <n v="1415247757"/>
    <n v="1412652157"/>
    <b v="0"/>
    <n v="2"/>
    <b v="0"/>
    <s v="food/food trucks"/>
    <n v="0.2"/>
    <n v="15"/>
    <x v="7"/>
    <x v="19"/>
  </r>
  <r>
    <x v="2409"/>
    <x v="2409"/>
    <x v="2407"/>
    <x v="31"/>
    <x v="75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x v="2410"/>
    <x v="2408"/>
    <x v="36"/>
    <x v="117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x v="2409"/>
    <x v="31"/>
    <x v="118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x v="2412"/>
    <x v="2410"/>
    <x v="6"/>
    <x v="117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x v="2411"/>
    <x v="9"/>
    <x v="379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x v="2414"/>
    <x v="2412"/>
    <x v="36"/>
    <x v="75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x v="2415"/>
    <x v="2413"/>
    <x v="127"/>
    <x v="400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x v="2416"/>
    <x v="2414"/>
    <x v="22"/>
    <x v="139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x v="2417"/>
    <x v="2415"/>
    <x v="28"/>
    <x v="117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x v="2416"/>
    <x v="31"/>
    <x v="139"/>
    <x v="2"/>
    <x v="0"/>
    <s v="USD"/>
    <n v="1427225644"/>
    <n v="1422045244"/>
    <b v="0"/>
    <n v="5"/>
    <b v="0"/>
    <s v="food/food trucks"/>
    <n v="0.02"/>
    <n v="1"/>
    <x v="7"/>
    <x v="19"/>
  </r>
  <r>
    <x v="2419"/>
    <x v="2419"/>
    <x v="2417"/>
    <x v="9"/>
    <x v="117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x v="2418"/>
    <x v="347"/>
    <x v="1676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x v="2421"/>
    <x v="2419"/>
    <x v="12"/>
    <x v="116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x v="2422"/>
    <x v="2420"/>
    <x v="2"/>
    <x v="116"/>
    <x v="2"/>
    <x v="0"/>
    <s v="USD"/>
    <n v="1426091036"/>
    <n v="1423502636"/>
    <b v="0"/>
    <n v="1"/>
    <b v="0"/>
    <s v="food/food trucks"/>
    <n v="0.2"/>
    <n v="1"/>
    <x v="7"/>
    <x v="19"/>
  </r>
  <r>
    <x v="2423"/>
    <x v="2423"/>
    <x v="2421"/>
    <x v="127"/>
    <x v="13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x v="2424"/>
    <x v="2422"/>
    <x v="31"/>
    <x v="622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x v="2425"/>
    <x v="2423"/>
    <x v="8"/>
    <x v="116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x v="2426"/>
    <x v="2424"/>
    <x v="22"/>
    <x v="117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x v="2425"/>
    <x v="63"/>
    <x v="116"/>
    <x v="2"/>
    <x v="0"/>
    <s v="USD"/>
    <n v="1458715133"/>
    <n v="1455262733"/>
    <b v="0"/>
    <n v="1"/>
    <b v="0"/>
    <s v="food/food trucks"/>
    <n v="2E-3"/>
    <n v="1"/>
    <x v="7"/>
    <x v="19"/>
  </r>
  <r>
    <x v="2428"/>
    <x v="2428"/>
    <x v="2426"/>
    <x v="19"/>
    <x v="116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x v="2429"/>
    <x v="2427"/>
    <x v="348"/>
    <x v="557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x v="2430"/>
    <x v="2428"/>
    <x v="9"/>
    <x v="577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x v="2431"/>
    <x v="2429"/>
    <x v="57"/>
    <x v="369"/>
    <x v="2"/>
    <x v="0"/>
    <s v="USD"/>
    <n v="1467080613"/>
    <n v="1461896613"/>
    <b v="0"/>
    <n v="2"/>
    <b v="0"/>
    <s v="food/food trucks"/>
    <n v="2E-3"/>
    <n v="1"/>
    <x v="7"/>
    <x v="19"/>
  </r>
  <r>
    <x v="2432"/>
    <x v="2432"/>
    <x v="2430"/>
    <x v="32"/>
    <x v="369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x v="2433"/>
    <x v="2431"/>
    <x v="3"/>
    <x v="117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x v="2432"/>
    <x v="22"/>
    <x v="375"/>
    <x v="2"/>
    <x v="0"/>
    <s v="USD"/>
    <n v="1438662474"/>
    <n v="1435206474"/>
    <b v="0"/>
    <n v="2"/>
    <b v="0"/>
    <s v="food/food trucks"/>
    <n v="0.13"/>
    <n v="13"/>
    <x v="7"/>
    <x v="19"/>
  </r>
  <r>
    <x v="2435"/>
    <x v="2435"/>
    <x v="2433"/>
    <x v="65"/>
    <x v="1677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x v="2436"/>
    <x v="2434"/>
    <x v="349"/>
    <x v="372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x v="2437"/>
    <x v="2435"/>
    <x v="6"/>
    <x v="117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x v="2436"/>
    <x v="36"/>
    <x v="155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x v="2439"/>
    <x v="2437"/>
    <x v="3"/>
    <x v="117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x v="2438"/>
    <x v="10"/>
    <x v="115"/>
    <x v="2"/>
    <x v="18"/>
    <s v="EUR"/>
    <n v="1455399313"/>
    <n v="1452807313"/>
    <b v="0"/>
    <n v="2"/>
    <b v="0"/>
    <s v="food/food trucks"/>
    <n v="0.2"/>
    <n v="5"/>
    <x v="7"/>
    <x v="19"/>
  </r>
  <r>
    <x v="2441"/>
    <x v="2441"/>
    <x v="2439"/>
    <x v="51"/>
    <x v="1678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x v="2442"/>
    <x v="2440"/>
    <x v="95"/>
    <x v="1679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x v="2443"/>
    <x v="2441"/>
    <x v="22"/>
    <x v="1680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x v="2444"/>
    <x v="2442"/>
    <x v="9"/>
    <x v="1681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x v="2445"/>
    <x v="2443"/>
    <x v="10"/>
    <x v="1682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x v="2446"/>
    <x v="2444"/>
    <x v="10"/>
    <x v="1683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x v="2447"/>
    <x v="2445"/>
    <x v="30"/>
    <x v="1684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x v="2448"/>
    <x v="2446"/>
    <x v="44"/>
    <x v="357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x v="2449"/>
    <x v="2447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x v="2448"/>
    <x v="36"/>
    <x v="1686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x v="2451"/>
    <x v="2449"/>
    <x v="3"/>
    <x v="1687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x v="2452"/>
    <x v="2450"/>
    <x v="20"/>
    <x v="1688"/>
    <x v="0"/>
    <x v="0"/>
    <s v="USD"/>
    <n v="1451430000"/>
    <n v="1448914500"/>
    <b v="0"/>
    <n v="15"/>
    <b v="1"/>
    <s v="food/small batch"/>
    <n v="133.5"/>
    <n v="53.4"/>
    <x v="7"/>
    <x v="33"/>
  </r>
  <r>
    <x v="2453"/>
    <x v="2453"/>
    <x v="2451"/>
    <x v="9"/>
    <x v="1689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x v="2454"/>
    <x v="2452"/>
    <x v="19"/>
    <x v="1690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x v="2455"/>
    <x v="2453"/>
    <x v="43"/>
    <x v="1691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x v="2454"/>
    <x v="15"/>
    <x v="1692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x v="2457"/>
    <x v="2455"/>
    <x v="165"/>
    <x v="1693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x v="2458"/>
    <x v="2456"/>
    <x v="10"/>
    <x v="1603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x v="2459"/>
    <x v="2457"/>
    <x v="11"/>
    <x v="1694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x v="2460"/>
    <x v="2458"/>
    <x v="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x v="2461"/>
    <x v="2459"/>
    <x v="51"/>
    <x v="1696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x v="2462"/>
    <x v="2460"/>
    <x v="9"/>
    <x v="1697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x v="2463"/>
    <x v="2461"/>
    <x v="13"/>
    <x v="66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x v="2464"/>
    <x v="2462"/>
    <x v="13"/>
    <x v="580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x v="2465"/>
    <x v="2463"/>
    <x v="176"/>
    <x v="1698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x v="2466"/>
    <x v="2464"/>
    <x v="30"/>
    <x v="911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x v="2465"/>
    <x v="28"/>
    <x v="1699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x v="2468"/>
    <x v="2466"/>
    <x v="13"/>
    <x v="1700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x v="2469"/>
    <x v="2467"/>
    <x v="38"/>
    <x v="1701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x v="2470"/>
    <x v="2468"/>
    <x v="28"/>
    <x v="1702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x v="2471"/>
    <x v="2469"/>
    <x v="2"/>
    <x v="141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x v="2470"/>
    <x v="51"/>
    <x v="1703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x v="2473"/>
    <x v="2471"/>
    <x v="13"/>
    <x v="41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x v="2472"/>
    <x v="10"/>
    <x v="1704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x v="2475"/>
    <x v="2473"/>
    <x v="30"/>
    <x v="1705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x v="2476"/>
    <x v="2474"/>
    <x v="50"/>
    <x v="1706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x v="823"/>
    <x v="2475"/>
    <x v="47"/>
    <x v="1707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x v="2477"/>
    <x v="2476"/>
    <x v="6"/>
    <x v="1708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x v="2478"/>
    <x v="2477"/>
    <x v="43"/>
    <x v="1709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x v="2479"/>
    <x v="2478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x v="2479"/>
    <x v="23"/>
    <x v="1710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x v="2481"/>
    <x v="2480"/>
    <x v="28"/>
    <x v="1099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x v="2482"/>
    <x v="2481"/>
    <x v="184"/>
    <x v="171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x v="2483"/>
    <x v="2482"/>
    <x v="8"/>
    <x v="1712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x v="2484"/>
    <x v="2483"/>
    <x v="13"/>
    <x v="318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x v="2485"/>
    <x v="2484"/>
    <x v="43"/>
    <x v="1713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x v="2486"/>
    <x v="2485"/>
    <x v="15"/>
    <x v="1714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x v="2487"/>
    <x v="2486"/>
    <x v="9"/>
    <x v="1715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x v="2488"/>
    <x v="2487"/>
    <x v="8"/>
    <x v="1716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x v="2489"/>
    <x v="2488"/>
    <x v="2"/>
    <x v="1493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x v="2490"/>
    <x v="2489"/>
    <x v="2"/>
    <x v="1717"/>
    <x v="0"/>
    <x v="0"/>
    <s v="USD"/>
    <n v="1295142660"/>
    <n v="1293739714"/>
    <b v="0"/>
    <n v="10"/>
    <b v="1"/>
    <s v="music/indie rock"/>
    <n v="103.2"/>
    <n v="51.6"/>
    <x v="4"/>
    <x v="14"/>
  </r>
  <r>
    <x v="2492"/>
    <x v="2491"/>
    <x v="2490"/>
    <x v="20"/>
    <x v="661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x v="2491"/>
    <x v="22"/>
    <x v="1718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x v="2493"/>
    <x v="2492"/>
    <x v="15"/>
    <x v="1719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x v="2494"/>
    <x v="2493"/>
    <x v="15"/>
    <x v="1720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x v="2495"/>
    <x v="2494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x v="2495"/>
    <x v="23"/>
    <x v="1721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x v="2497"/>
    <x v="2496"/>
    <x v="28"/>
    <x v="1722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x v="2498"/>
    <x v="2497"/>
    <x v="23"/>
    <x v="1723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x v="2499"/>
    <x v="2498"/>
    <x v="20"/>
    <x v="1724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x v="2500"/>
    <x v="2499"/>
    <x v="34"/>
    <x v="1725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x v="2501"/>
    <x v="2500"/>
    <x v="74"/>
    <x v="172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x v="2502"/>
    <x v="2501"/>
    <x v="3"/>
    <x v="117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x v="2502"/>
    <x v="19"/>
    <x v="117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x v="2503"/>
    <x v="39"/>
    <x v="117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x v="2504"/>
    <x v="10"/>
    <x v="134"/>
    <x v="2"/>
    <x v="1"/>
    <s v="GBP"/>
    <n v="1443906000"/>
    <n v="1441955269"/>
    <b v="0"/>
    <n v="2"/>
    <b v="0"/>
    <s v="food/restaurants"/>
    <n v="0.6"/>
    <n v="15"/>
    <x v="7"/>
    <x v="34"/>
  </r>
  <r>
    <x v="2507"/>
    <x v="2506"/>
    <x v="2505"/>
    <x v="350"/>
    <x v="117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x v="2506"/>
    <x v="22"/>
    <x v="117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x v="2507"/>
    <x v="75"/>
    <x v="325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x v="2509"/>
    <x v="2508"/>
    <x v="63"/>
    <x v="735"/>
    <x v="2"/>
    <x v="0"/>
    <s v="USD"/>
    <n v="1431647772"/>
    <n v="1426463772"/>
    <b v="0"/>
    <n v="2"/>
    <b v="0"/>
    <s v="food/restaurants"/>
    <n v="0.15"/>
    <n v="37.5"/>
    <x v="7"/>
    <x v="34"/>
  </r>
  <r>
    <x v="2511"/>
    <x v="2510"/>
    <x v="2509"/>
    <x v="57"/>
    <x v="117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x v="2510"/>
    <x v="146"/>
    <x v="117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x v="2511"/>
    <x v="237"/>
    <x v="117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x v="2512"/>
    <x v="14"/>
    <x v="852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x v="2514"/>
    <x v="2513"/>
    <x v="10"/>
    <x v="1727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x v="2515"/>
    <x v="2514"/>
    <x v="29"/>
    <x v="117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x v="2515"/>
    <x v="102"/>
    <x v="1728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x v="2517"/>
    <x v="2516"/>
    <x v="10"/>
    <x v="117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x v="2517"/>
    <x v="60"/>
    <x v="654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x v="2519"/>
    <x v="2518"/>
    <x v="57"/>
    <x v="117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x v="2519"/>
    <x v="78"/>
    <x v="172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x v="2521"/>
    <x v="2520"/>
    <x v="10"/>
    <x v="97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x v="2521"/>
    <x v="42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x v="2522"/>
    <x v="51"/>
    <x v="1731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x v="2524"/>
    <x v="2523"/>
    <x v="6"/>
    <x v="1732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x v="2525"/>
    <x v="2524"/>
    <x v="23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x v="2526"/>
    <x v="2525"/>
    <x v="23"/>
    <x v="1734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x v="2527"/>
    <x v="2526"/>
    <x v="23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x v="2528"/>
    <x v="2527"/>
    <x v="12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x v="2528"/>
    <x v="115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x v="2529"/>
    <x v="37"/>
    <x v="1733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x v="2531"/>
    <x v="2530"/>
    <x v="23"/>
    <x v="1738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x v="2532"/>
    <x v="2531"/>
    <x v="51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x v="2532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x v="2533"/>
    <x v="22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x v="2535"/>
    <x v="2534"/>
    <x v="251"/>
    <x v="792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x v="2536"/>
    <x v="2535"/>
    <x v="28"/>
    <x v="1742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x v="2537"/>
    <x v="2536"/>
    <x v="102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x v="2538"/>
    <x v="2537"/>
    <x v="3"/>
    <x v="1744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x v="2539"/>
    <x v="2538"/>
    <x v="30"/>
    <x v="174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x v="2540"/>
    <x v="2539"/>
    <x v="8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x v="2540"/>
    <x v="176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x v="2542"/>
    <x v="2541"/>
    <x v="49"/>
    <x v="1748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x v="2543"/>
    <x v="2542"/>
    <x v="10"/>
    <x v="1749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x v="2544"/>
    <x v="2543"/>
    <x v="13"/>
    <x v="1750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x v="2545"/>
    <x v="2544"/>
    <x v="8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x v="2546"/>
    <x v="2545"/>
    <x v="62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x v="2546"/>
    <x v="12"/>
    <x v="1753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x v="2548"/>
    <x v="2547"/>
    <x v="351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x v="2548"/>
    <x v="115"/>
    <x v="1754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x v="2550"/>
    <x v="2549"/>
    <x v="352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x v="2550"/>
    <x v="9"/>
    <x v="1756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x v="2552"/>
    <x v="2551"/>
    <x v="15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x v="2552"/>
    <x v="9"/>
    <x v="1758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x v="2554"/>
    <x v="2553"/>
    <x v="13"/>
    <x v="1759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x v="2555"/>
    <x v="2554"/>
    <x v="353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x v="2555"/>
    <x v="42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x v="2556"/>
    <x v="21"/>
    <x v="1762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x v="2558"/>
    <x v="2557"/>
    <x v="134"/>
    <x v="1763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x v="2559"/>
    <x v="2558"/>
    <x v="9"/>
    <x v="1764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x v="2560"/>
    <x v="2559"/>
    <x v="57"/>
    <x v="117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x v="2560"/>
    <x v="3"/>
    <x v="735"/>
    <x v="1"/>
    <x v="12"/>
    <s v="EUR"/>
    <n v="1476189339"/>
    <n v="1471005339"/>
    <b v="0"/>
    <n v="3"/>
    <b v="0"/>
    <s v="food/food trucks"/>
    <n v="0.75"/>
    <n v="25"/>
    <x v="7"/>
    <x v="19"/>
  </r>
  <r>
    <x v="2563"/>
    <x v="2562"/>
    <x v="2561"/>
    <x v="22"/>
    <x v="117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x v="2562"/>
    <x v="79"/>
    <x v="117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x v="2563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x v="2564"/>
    <x v="19"/>
    <x v="117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x v="2565"/>
    <x v="101"/>
    <x v="678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x v="2567"/>
    <x v="2566"/>
    <x v="3"/>
    <x v="155"/>
    <x v="1"/>
    <x v="1"/>
    <s v="GBP"/>
    <n v="1472745594"/>
    <n v="1470153594"/>
    <b v="0"/>
    <n v="1"/>
    <b v="0"/>
    <s v="food/food trucks"/>
    <n v="0.5"/>
    <n v="50"/>
    <x v="7"/>
    <x v="19"/>
  </r>
  <r>
    <x v="2569"/>
    <x v="2568"/>
    <x v="2567"/>
    <x v="115"/>
    <x v="1011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x v="2569"/>
    <x v="2568"/>
    <x v="39"/>
    <x v="1765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x v="2570"/>
    <x v="2569"/>
    <x v="57"/>
    <x v="156"/>
    <x v="1"/>
    <x v="2"/>
    <s v="AUD"/>
    <n v="1463645521"/>
    <n v="1458461521"/>
    <b v="0"/>
    <n v="4"/>
    <b v="0"/>
    <s v="food/food trucks"/>
    <n v="0.25"/>
    <n v="62.5"/>
    <x v="7"/>
    <x v="19"/>
  </r>
  <r>
    <x v="2572"/>
    <x v="2571"/>
    <x v="2570"/>
    <x v="11"/>
    <x v="117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x v="2571"/>
    <x v="6"/>
    <x v="117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x v="2572"/>
    <x v="3"/>
    <x v="117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x v="2573"/>
    <x v="94"/>
    <x v="117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x v="2574"/>
    <x v="3"/>
    <x v="117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x v="2575"/>
    <x v="36"/>
    <x v="117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x v="2576"/>
    <x v="12"/>
    <x v="117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x v="2577"/>
    <x v="61"/>
    <x v="1766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x v="2579"/>
    <x v="2578"/>
    <x v="0"/>
    <x v="152"/>
    <x v="1"/>
    <x v="0"/>
    <s v="USD"/>
    <n v="1431745200"/>
    <n v="1429170603"/>
    <b v="0"/>
    <n v="2"/>
    <b v="0"/>
    <s v="food/food trucks"/>
    <n v="0.6"/>
    <n v="25.5"/>
    <x v="7"/>
    <x v="19"/>
  </r>
  <r>
    <x v="2581"/>
    <x v="2580"/>
    <x v="2579"/>
    <x v="10"/>
    <x v="798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x v="2581"/>
    <x v="2580"/>
    <x v="161"/>
    <x v="116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x v="2582"/>
    <x v="2581"/>
    <x v="28"/>
    <x v="139"/>
    <x v="2"/>
    <x v="0"/>
    <s v="USD"/>
    <n v="1426526880"/>
    <n v="1421346480"/>
    <b v="0"/>
    <n v="5"/>
    <b v="0"/>
    <s v="food/food trucks"/>
    <n v="0.5"/>
    <n v="1"/>
    <x v="7"/>
    <x v="19"/>
  </r>
  <r>
    <x v="2584"/>
    <x v="2583"/>
    <x v="2582"/>
    <x v="3"/>
    <x v="117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x v="2583"/>
    <x v="11"/>
    <x v="155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x v="2585"/>
    <x v="2584"/>
    <x v="9"/>
    <x v="139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x v="2586"/>
    <x v="2585"/>
    <x v="63"/>
    <x v="1272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x v="2587"/>
    <x v="2586"/>
    <x v="12"/>
    <x v="694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x v="2588"/>
    <x v="2587"/>
    <x v="63"/>
    <x v="139"/>
    <x v="2"/>
    <x v="8"/>
    <s v="DKK"/>
    <n v="1458733927"/>
    <n v="1456145527"/>
    <b v="0"/>
    <n v="1"/>
    <b v="0"/>
    <s v="food/food trucks"/>
    <n v="0.01"/>
    <n v="5"/>
    <x v="7"/>
    <x v="19"/>
  </r>
  <r>
    <x v="2590"/>
    <x v="2589"/>
    <x v="2588"/>
    <x v="9"/>
    <x v="117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x v="2589"/>
    <x v="15"/>
    <x v="375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x v="2591"/>
    <x v="2590"/>
    <x v="11"/>
    <x v="155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x v="2592"/>
    <x v="2591"/>
    <x v="3"/>
    <x v="117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x v="2592"/>
    <x v="58"/>
    <x v="116"/>
    <x v="2"/>
    <x v="0"/>
    <s v="USD"/>
    <n v="1407453228"/>
    <n v="1404861228"/>
    <b v="0"/>
    <n v="1"/>
    <b v="0"/>
    <s v="food/food trucks"/>
    <n v="1.25E-3"/>
    <n v="1"/>
    <x v="7"/>
    <x v="19"/>
  </r>
  <r>
    <x v="2595"/>
    <x v="2594"/>
    <x v="2593"/>
    <x v="36"/>
    <x v="1767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x v="2595"/>
    <x v="2594"/>
    <x v="19"/>
    <x v="1768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x v="2596"/>
    <x v="2595"/>
    <x v="15"/>
    <x v="1079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x v="2597"/>
    <x v="2596"/>
    <x v="9"/>
    <x v="1769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x v="2597"/>
    <x v="354"/>
    <x v="456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x v="2599"/>
    <x v="2598"/>
    <x v="63"/>
    <x v="1505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x v="2600"/>
    <x v="2599"/>
    <x v="2"/>
    <x v="1770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x v="2601"/>
    <x v="2600"/>
    <x v="14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x v="2602"/>
    <x v="2601"/>
    <x v="257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x v="2603"/>
    <x v="2602"/>
    <x v="22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x v="2603"/>
    <x v="57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x v="2605"/>
    <x v="2604"/>
    <x v="34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x v="2605"/>
    <x v="6"/>
    <x v="1775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x v="2607"/>
    <x v="2606"/>
    <x v="6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x v="2607"/>
    <x v="19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x v="2608"/>
    <x v="35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x v="2609"/>
    <x v="34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x v="2610"/>
    <x v="3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x v="2611"/>
    <x v="51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x v="2612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x v="2613"/>
    <x v="356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x v="2614"/>
    <x v="31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x v="2615"/>
    <x v="2"/>
    <x v="1785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x v="2617"/>
    <x v="2616"/>
    <x v="36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x v="2617"/>
    <x v="28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x v="2619"/>
    <x v="2618"/>
    <x v="99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x v="2620"/>
    <x v="2619"/>
    <x v="36"/>
    <x v="1789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x v="2621"/>
    <x v="2620"/>
    <x v="15"/>
    <x v="1790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x v="2622"/>
    <x v="2621"/>
    <x v="13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x v="2623"/>
    <x v="2622"/>
    <x v="6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x v="2624"/>
    <x v="2623"/>
    <x v="325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x v="2624"/>
    <x v="30"/>
    <x v="1794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x v="2626"/>
    <x v="2625"/>
    <x v="325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x v="2626"/>
    <x v="357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x v="2627"/>
    <x v="10"/>
    <x v="179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x v="2629"/>
    <x v="2628"/>
    <x v="13"/>
    <x v="179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x v="2630"/>
    <x v="2629"/>
    <x v="22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x v="2631"/>
    <x v="2630"/>
    <x v="358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x v="2631"/>
    <x v="10"/>
    <x v="180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x v="2633"/>
    <x v="2632"/>
    <x v="359"/>
    <x v="1802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x v="2634"/>
    <x v="2633"/>
    <x v="236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x v="2634"/>
    <x v="28"/>
    <x v="1804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x v="2636"/>
    <x v="2635"/>
    <x v="2"/>
    <x v="1805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x v="2637"/>
    <x v="2636"/>
    <x v="360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x v="2637"/>
    <x v="43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x v="2638"/>
    <x v="9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x v="2640"/>
    <x v="2639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x v="2640"/>
    <x v="69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x v="2641"/>
    <x v="8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x v="2642"/>
    <x v="57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x v="2643"/>
    <x v="22"/>
    <x v="174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x v="2645"/>
    <x v="2644"/>
    <x v="69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x v="2645"/>
    <x v="30"/>
    <x v="1275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x v="2647"/>
    <x v="2646"/>
    <x v="14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x v="2648"/>
    <x v="2647"/>
    <x v="152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x v="2649"/>
    <x v="2648"/>
    <x v="127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x v="2649"/>
    <x v="361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x v="2650"/>
    <x v="57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x v="2651"/>
    <x v="362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x v="2652"/>
    <x v="57"/>
    <x v="152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x v="2654"/>
    <x v="2653"/>
    <x v="36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x v="2654"/>
    <x v="6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x v="2655"/>
    <x v="11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x v="2656"/>
    <x v="316"/>
    <x v="1818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x v="2658"/>
    <x v="2657"/>
    <x v="197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x v="2658"/>
    <x v="22"/>
    <x v="1820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x v="2660"/>
    <x v="2659"/>
    <x v="10"/>
    <x v="1821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x v="2661"/>
    <x v="2660"/>
    <x v="22"/>
    <x v="1822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x v="2662"/>
    <x v="2661"/>
    <x v="22"/>
    <x v="1823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x v="2663"/>
    <x v="2662"/>
    <x v="178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x v="2663"/>
    <x v="8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x v="2665"/>
    <x v="2664"/>
    <x v="3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x v="2665"/>
    <x v="15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x v="2666"/>
    <x v="28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x v="2668"/>
    <x v="2667"/>
    <x v="134"/>
    <x v="1099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x v="2669"/>
    <x v="2668"/>
    <x v="363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x v="2670"/>
    <x v="2669"/>
    <x v="31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x v="2670"/>
    <x v="3"/>
    <x v="1830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x v="2672"/>
    <x v="2671"/>
    <x v="79"/>
    <x v="1831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x v="2673"/>
    <x v="2672"/>
    <x v="19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x v="2674"/>
    <x v="2673"/>
    <x v="31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x v="2674"/>
    <x v="19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x v="2675"/>
    <x v="33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x v="2677"/>
    <x v="2676"/>
    <x v="364"/>
    <x v="1742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x v="2678"/>
    <x v="2677"/>
    <x v="79"/>
    <x v="849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x v="2679"/>
    <x v="2678"/>
    <x v="261"/>
    <x v="183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x v="2680"/>
    <x v="2679"/>
    <x v="6"/>
    <x v="434"/>
    <x v="2"/>
    <x v="0"/>
    <s v="USD"/>
    <n v="1405027750"/>
    <n v="1402867750"/>
    <b v="0"/>
    <n v="2"/>
    <b v="0"/>
    <s v="food/food trucks"/>
    <n v="0.6875"/>
    <n v="27.5"/>
    <x v="7"/>
    <x v="19"/>
  </r>
  <r>
    <x v="2682"/>
    <x v="2681"/>
    <x v="2680"/>
    <x v="12"/>
    <x v="1837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x v="2682"/>
    <x v="2681"/>
    <x v="36"/>
    <x v="1275"/>
    <x v="2"/>
    <x v="0"/>
    <s v="USD"/>
    <n v="1425233240"/>
    <n v="1422641240"/>
    <b v="0"/>
    <n v="3"/>
    <b v="0"/>
    <s v="food/food trucks"/>
    <n v="0.24"/>
    <n v="12"/>
    <x v="7"/>
    <x v="19"/>
  </r>
  <r>
    <x v="2684"/>
    <x v="2683"/>
    <x v="2682"/>
    <x v="54"/>
    <x v="25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x v="2684"/>
    <x v="2683"/>
    <x v="63"/>
    <x v="115"/>
    <x v="2"/>
    <x v="0"/>
    <s v="USD"/>
    <n v="1430149330"/>
    <n v="1424968930"/>
    <b v="0"/>
    <n v="1"/>
    <b v="0"/>
    <s v="food/food trucks"/>
    <n v="0.02"/>
    <n v="10"/>
    <x v="7"/>
    <x v="19"/>
  </r>
  <r>
    <x v="2686"/>
    <x v="2685"/>
    <x v="2684"/>
    <x v="11"/>
    <x v="117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x v="2685"/>
    <x v="36"/>
    <x v="117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x v="2686"/>
    <x v="63"/>
    <x v="1838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x v="2688"/>
    <x v="2687"/>
    <x v="19"/>
    <x v="116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x v="2689"/>
    <x v="2688"/>
    <x v="58"/>
    <x v="1839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x v="2690"/>
    <x v="2689"/>
    <x v="99"/>
    <x v="428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x v="2691"/>
    <x v="2690"/>
    <x v="8"/>
    <x v="379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x v="2692"/>
    <x v="2691"/>
    <x v="10"/>
    <x v="13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x v="2693"/>
    <x v="2692"/>
    <x v="11"/>
    <x v="116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x v="2694"/>
    <x v="2693"/>
    <x v="36"/>
    <x v="1840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x v="2695"/>
    <x v="2694"/>
    <x v="127"/>
    <x v="1841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x v="2696"/>
    <x v="2695"/>
    <x v="165"/>
    <x v="1842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x v="2697"/>
    <x v="2696"/>
    <x v="6"/>
    <x v="1843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x v="2698"/>
    <x v="2697"/>
    <x v="365"/>
    <x v="117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x v="2698"/>
    <x v="204"/>
    <x v="119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x v="2700"/>
    <x v="2699"/>
    <x v="104"/>
    <x v="76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x v="2701"/>
    <x v="2700"/>
    <x v="3"/>
    <x v="1844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x v="2702"/>
    <x v="2701"/>
    <x v="79"/>
    <x v="1845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x v="2703"/>
    <x v="2702"/>
    <x v="266"/>
    <x v="1288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x v="2704"/>
    <x v="2703"/>
    <x v="281"/>
    <x v="1846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x v="2705"/>
    <x v="2704"/>
    <x v="19"/>
    <x v="1847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x v="2706"/>
    <x v="2705"/>
    <x v="6"/>
    <x v="1848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x v="2707"/>
    <x v="2706"/>
    <x v="22"/>
    <x v="1849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x v="2708"/>
    <x v="2707"/>
    <x v="63"/>
    <x v="1850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x v="2709"/>
    <x v="2708"/>
    <x v="127"/>
    <x v="185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x v="2710"/>
    <x v="2709"/>
    <x v="366"/>
    <x v="1852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x v="2711"/>
    <x v="2710"/>
    <x v="62"/>
    <x v="1853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x v="2712"/>
    <x v="2711"/>
    <x v="60"/>
    <x v="1854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x v="2713"/>
    <x v="2712"/>
    <x v="31"/>
    <x v="1855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x v="2714"/>
    <x v="2713"/>
    <x v="14"/>
    <x v="1856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x v="2715"/>
    <x v="2714"/>
    <x v="3"/>
    <x v="1857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x v="2716"/>
    <x v="2715"/>
    <x v="31"/>
    <x v="1858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x v="2717"/>
    <x v="2716"/>
    <x v="102"/>
    <x v="1859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x v="2718"/>
    <x v="2717"/>
    <x v="12"/>
    <x v="186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x v="2719"/>
    <x v="2718"/>
    <x v="31"/>
    <x v="186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x v="2720"/>
    <x v="2719"/>
    <x v="47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x v="2720"/>
    <x v="10"/>
    <x v="1863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x v="2722"/>
    <x v="2721"/>
    <x v="14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x v="2722"/>
    <x v="367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x v="2724"/>
    <x v="2723"/>
    <x v="79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x v="2724"/>
    <x v="57"/>
    <x v="1867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x v="2726"/>
    <x v="2725"/>
    <x v="3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x v="2727"/>
    <x v="2726"/>
    <x v="36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x v="2728"/>
    <x v="2727"/>
    <x v="51"/>
    <x v="1870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x v="2729"/>
    <x v="2728"/>
    <x v="1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x v="2729"/>
    <x v="11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x v="2730"/>
    <x v="14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x v="2732"/>
    <x v="2731"/>
    <x v="63"/>
    <x v="1874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x v="2733"/>
    <x v="2732"/>
    <x v="332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x v="2733"/>
    <x v="47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x v="2735"/>
    <x v="2734"/>
    <x v="6"/>
    <x v="1877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x v="2736"/>
    <x v="2735"/>
    <x v="11"/>
    <x v="1878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x v="2737"/>
    <x v="2736"/>
    <x v="10"/>
    <x v="1879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x v="2738"/>
    <x v="2737"/>
    <x v="184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x v="2738"/>
    <x v="43"/>
    <x v="622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x v="2740"/>
    <x v="2739"/>
    <x v="6"/>
    <x v="428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x v="2741"/>
    <x v="2740"/>
    <x v="30"/>
    <x v="188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x v="2742"/>
    <x v="2741"/>
    <x v="368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x v="2742"/>
    <x v="194"/>
    <x v="1882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x v="2744"/>
    <x v="2743"/>
    <x v="6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x v="2744"/>
    <x v="9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x v="2746"/>
    <x v="2745"/>
    <x v="2"/>
    <x v="133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x v="2747"/>
    <x v="2746"/>
    <x v="10"/>
    <x v="500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x v="2748"/>
    <x v="2747"/>
    <x v="3"/>
    <x v="178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x v="2749"/>
    <x v="2748"/>
    <x v="36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x v="2749"/>
    <x v="370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x v="2750"/>
    <x v="225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x v="2752"/>
    <x v="2751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x v="2752"/>
    <x v="3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x v="2753"/>
    <x v="2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x v="2754"/>
    <x v="3"/>
    <x v="1884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x v="2756"/>
    <x v="2755"/>
    <x v="15"/>
    <x v="115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x v="2757"/>
    <x v="2756"/>
    <x v="13"/>
    <x v="731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x v="2758"/>
    <x v="2757"/>
    <x v="28"/>
    <x v="522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x v="2759"/>
    <x v="2758"/>
    <x v="1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x v="2759"/>
    <x v="10"/>
    <x v="1275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x v="2761"/>
    <x v="2760"/>
    <x v="53"/>
    <x v="379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x v="2762"/>
    <x v="2761"/>
    <x v="371"/>
    <x v="456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x v="2763"/>
    <x v="2762"/>
    <x v="23"/>
    <x v="372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x v="2764"/>
    <x v="2763"/>
    <x v="23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x v="2764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x v="2765"/>
    <x v="23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x v="2767"/>
    <x v="2766"/>
    <x v="39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x v="2767"/>
    <x v="134"/>
    <x v="369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x v="2769"/>
    <x v="2768"/>
    <x v="22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x v="2770"/>
    <x v="2769"/>
    <x v="372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x v="2770"/>
    <x v="6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x v="2771"/>
    <x v="373"/>
    <x v="116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x v="2773"/>
    <x v="2772"/>
    <x v="23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x v="2774"/>
    <x v="2773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x v="2774"/>
    <x v="223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x v="2775"/>
    <x v="9"/>
    <x v="115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x v="2777"/>
    <x v="2776"/>
    <x v="62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x v="2778"/>
    <x v="2777"/>
    <x v="30"/>
    <x v="500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x v="2779"/>
    <x v="2778"/>
    <x v="57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x v="2779"/>
    <x v="21"/>
    <x v="1887"/>
    <x v="0"/>
    <x v="0"/>
    <s v="USD"/>
    <n v="1423724400"/>
    <n v="1421274954"/>
    <b v="0"/>
    <n v="28"/>
    <b v="1"/>
    <s v="theater/plays"/>
    <n v="105.28"/>
    <n v="47"/>
    <x v="1"/>
    <x v="6"/>
  </r>
  <r>
    <x v="2782"/>
    <x v="2781"/>
    <x v="2780"/>
    <x v="28"/>
    <x v="647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x v="2781"/>
    <x v="28"/>
    <x v="1288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x v="2783"/>
    <x v="2782"/>
    <x v="12"/>
    <x v="583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x v="2783"/>
    <x v="10"/>
    <x v="1888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x v="2785"/>
    <x v="2784"/>
    <x v="30"/>
    <x v="1889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x v="2786"/>
    <x v="2785"/>
    <x v="28"/>
    <x v="1890"/>
    <x v="0"/>
    <x v="0"/>
    <s v="USD"/>
    <n v="1405658752"/>
    <n v="1403066752"/>
    <b v="0"/>
    <n v="38"/>
    <b v="1"/>
    <s v="theater/plays"/>
    <n v="119.7"/>
    <n v="31.5"/>
    <x v="1"/>
    <x v="6"/>
  </r>
  <r>
    <x v="2788"/>
    <x v="2787"/>
    <x v="2786"/>
    <x v="13"/>
    <x v="42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x v="2788"/>
    <x v="2787"/>
    <x v="9"/>
    <x v="1891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x v="2789"/>
    <x v="2788"/>
    <x v="9"/>
    <x v="1892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x v="2790"/>
    <x v="2789"/>
    <x v="13"/>
    <x v="42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x v="2791"/>
    <x v="2790"/>
    <x v="13"/>
    <x v="778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x v="2792"/>
    <x v="2791"/>
    <x v="3"/>
    <x v="1893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x v="2793"/>
    <x v="2792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x v="2793"/>
    <x v="176"/>
    <x v="655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x v="2795"/>
    <x v="2794"/>
    <x v="134"/>
    <x v="1894"/>
    <x v="0"/>
    <x v="1"/>
    <s v="GBP"/>
    <n v="1404564028"/>
    <n v="1401972028"/>
    <b v="0"/>
    <n v="21"/>
    <b v="1"/>
    <s v="theater/plays"/>
    <n v="115.5"/>
    <n v="44"/>
    <x v="1"/>
    <x v="6"/>
  </r>
  <r>
    <x v="2797"/>
    <x v="2796"/>
    <x v="2795"/>
    <x v="6"/>
    <x v="1895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x v="2797"/>
    <x v="2796"/>
    <x v="10"/>
    <x v="1896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x v="2798"/>
    <x v="2797"/>
    <x v="10"/>
    <x v="1897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x v="2799"/>
    <x v="2798"/>
    <x v="28"/>
    <x v="414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x v="2799"/>
    <x v="2"/>
    <x v="1898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x v="2801"/>
    <x v="2800"/>
    <x v="9"/>
    <x v="987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x v="2802"/>
    <x v="2801"/>
    <x v="3"/>
    <x v="1899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x v="2803"/>
    <x v="2802"/>
    <x v="28"/>
    <x v="190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x v="2804"/>
    <x v="2803"/>
    <x v="44"/>
    <x v="1901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x v="2805"/>
    <x v="2804"/>
    <x v="9"/>
    <x v="1902"/>
    <x v="0"/>
    <x v="1"/>
    <s v="GBP"/>
    <n v="1438772400"/>
    <n v="1435645490"/>
    <b v="0"/>
    <n v="76"/>
    <b v="1"/>
    <s v="theater/plays"/>
    <n v="112.1"/>
    <n v="44.25"/>
    <x v="1"/>
    <x v="6"/>
  </r>
  <r>
    <x v="2807"/>
    <x v="2806"/>
    <x v="2805"/>
    <x v="10"/>
    <x v="54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x v="2806"/>
    <x v="37"/>
    <x v="1903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x v="2808"/>
    <x v="2807"/>
    <x v="30"/>
    <x v="1904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x v="2809"/>
    <x v="2808"/>
    <x v="30"/>
    <x v="19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x v="2810"/>
    <x v="2809"/>
    <x v="3"/>
    <x v="1906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x v="2811"/>
    <x v="2810"/>
    <x v="10"/>
    <x v="1907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x v="2812"/>
    <x v="2811"/>
    <x v="70"/>
    <x v="1908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x v="2813"/>
    <x v="2812"/>
    <x v="15"/>
    <x v="1909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x v="2814"/>
    <x v="2813"/>
    <x v="49"/>
    <x v="898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x v="2814"/>
    <x v="9"/>
    <x v="1910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x v="2816"/>
    <x v="2815"/>
    <x v="20"/>
    <x v="1911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x v="2816"/>
    <x v="3"/>
    <x v="1912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x v="2818"/>
    <x v="2817"/>
    <x v="10"/>
    <x v="1913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x v="2819"/>
    <x v="2818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x v="2819"/>
    <x v="28"/>
    <x v="325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x v="2820"/>
    <x v="12"/>
    <x v="44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x v="2821"/>
    <x v="213"/>
    <x v="1811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x v="2822"/>
    <x v="81"/>
    <x v="1158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x v="2824"/>
    <x v="2823"/>
    <x v="9"/>
    <x v="109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x v="2825"/>
    <x v="2824"/>
    <x v="13"/>
    <x v="191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x v="2826"/>
    <x v="2825"/>
    <x v="13"/>
    <x v="858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x v="2827"/>
    <x v="2826"/>
    <x v="196"/>
    <x v="191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x v="2828"/>
    <x v="2827"/>
    <x v="30"/>
    <x v="1917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x v="2829"/>
    <x v="2828"/>
    <x v="9"/>
    <x v="142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x v="2829"/>
    <x v="9"/>
    <x v="1918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x v="2831"/>
    <x v="2830"/>
    <x v="30"/>
    <x v="191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x v="2832"/>
    <x v="2831"/>
    <x v="200"/>
    <x v="1920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x v="2833"/>
    <x v="2832"/>
    <x v="134"/>
    <x v="1467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x v="2833"/>
    <x v="28"/>
    <x v="1921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x v="2835"/>
    <x v="2834"/>
    <x v="52"/>
    <x v="1922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x v="2836"/>
    <x v="2835"/>
    <x v="16"/>
    <x v="447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x v="2836"/>
    <x v="13"/>
    <x v="858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x v="2838"/>
    <x v="2837"/>
    <x v="8"/>
    <x v="1923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x v="2839"/>
    <x v="2838"/>
    <x v="30"/>
    <x v="1287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x v="2839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x v="2840"/>
    <x v="15"/>
    <x v="117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x v="2841"/>
    <x v="38"/>
    <x v="117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x v="2842"/>
    <x v="131"/>
    <x v="134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x v="2844"/>
    <x v="2843"/>
    <x v="51"/>
    <x v="1924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x v="2845"/>
    <x v="2844"/>
    <x v="6"/>
    <x v="117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x v="2845"/>
    <x v="13"/>
    <x v="117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x v="2846"/>
    <x v="19"/>
    <x v="119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x v="2848"/>
    <x v="2847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x v="2848"/>
    <x v="6"/>
    <x v="1925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x v="2850"/>
    <x v="2849"/>
    <x v="37"/>
    <x v="117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x v="2850"/>
    <x v="10"/>
    <x v="483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x v="2852"/>
    <x v="2851"/>
    <x v="196"/>
    <x v="117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x v="2852"/>
    <x v="28"/>
    <x v="1926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x v="2854"/>
    <x v="2853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x v="2854"/>
    <x v="9"/>
    <x v="1927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x v="2856"/>
    <x v="2855"/>
    <x v="114"/>
    <x v="1928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x v="2857"/>
    <x v="2856"/>
    <x v="28"/>
    <x v="117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x v="2857"/>
    <x v="13"/>
    <x v="428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x v="2859"/>
    <x v="2858"/>
    <x v="23"/>
    <x v="764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x v="2860"/>
    <x v="2859"/>
    <x v="49"/>
    <x v="439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x v="2860"/>
    <x v="83"/>
    <x v="434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x v="2862"/>
    <x v="2861"/>
    <x v="63"/>
    <x v="170"/>
    <x v="2"/>
    <x v="0"/>
    <s v="USD"/>
    <n v="1410279123"/>
    <n v="1405095123"/>
    <b v="0"/>
    <n v="1"/>
    <b v="0"/>
    <s v="theater/plays"/>
    <n v="0.04"/>
    <n v="20"/>
    <x v="1"/>
    <x v="6"/>
  </r>
  <r>
    <x v="2864"/>
    <x v="2863"/>
    <x v="2862"/>
    <x v="30"/>
    <x v="13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x v="2864"/>
    <x v="2863"/>
    <x v="374"/>
    <x v="117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x v="2864"/>
    <x v="10"/>
    <x v="372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x v="2866"/>
    <x v="2865"/>
    <x v="30"/>
    <x v="1929"/>
    <x v="2"/>
    <x v="0"/>
    <s v="USD"/>
    <n v="1467604800"/>
    <n v="1465533672"/>
    <b v="0"/>
    <n v="10"/>
    <b v="0"/>
    <s v="theater/plays"/>
    <n v="20.16"/>
    <n v="50.4"/>
    <x v="1"/>
    <x v="6"/>
  </r>
  <r>
    <x v="2868"/>
    <x v="2867"/>
    <x v="2866"/>
    <x v="36"/>
    <x v="1930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x v="2868"/>
    <x v="2867"/>
    <x v="22"/>
    <x v="571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x v="2869"/>
    <x v="2868"/>
    <x v="10"/>
    <x v="661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x v="2869"/>
    <x v="3"/>
    <x v="720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x v="2871"/>
    <x v="2870"/>
    <x v="9"/>
    <x v="117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x v="2871"/>
    <x v="30"/>
    <x v="1931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x v="2873"/>
    <x v="2872"/>
    <x v="10"/>
    <x v="1932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x v="2874"/>
    <x v="2873"/>
    <x v="22"/>
    <x v="1001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x v="2875"/>
    <x v="2874"/>
    <x v="60"/>
    <x v="117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x v="2875"/>
    <x v="12"/>
    <x v="1084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x v="2877"/>
    <x v="2876"/>
    <x v="9"/>
    <x v="1933"/>
    <x v="2"/>
    <x v="1"/>
    <s v="GBP"/>
    <n v="1435934795"/>
    <n v="1430750795"/>
    <b v="0"/>
    <n v="4"/>
    <b v="0"/>
    <s v="theater/plays"/>
    <n v="2.1"/>
    <n v="15.75"/>
    <x v="1"/>
    <x v="6"/>
  </r>
  <r>
    <x v="2879"/>
    <x v="2878"/>
    <x v="2877"/>
    <x v="375"/>
    <x v="792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x v="2879"/>
    <x v="2878"/>
    <x v="14"/>
    <x v="1794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x v="2880"/>
    <x v="2879"/>
    <x v="62"/>
    <x v="117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x v="2880"/>
    <x v="47"/>
    <x v="800"/>
    <x v="2"/>
    <x v="0"/>
    <s v="USD"/>
    <n v="1462112318"/>
    <n v="1459520318"/>
    <b v="0"/>
    <n v="4"/>
    <b v="0"/>
    <s v="theater/plays"/>
    <n v="33.6"/>
    <n v="63"/>
    <x v="1"/>
    <x v="6"/>
  </r>
  <r>
    <x v="2883"/>
    <x v="2882"/>
    <x v="2881"/>
    <x v="3"/>
    <x v="1934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x v="2883"/>
    <x v="2882"/>
    <x v="101"/>
    <x v="193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x v="2884"/>
    <x v="2883"/>
    <x v="44"/>
    <x v="176"/>
    <x v="2"/>
    <x v="0"/>
    <s v="USD"/>
    <n v="1426294201"/>
    <n v="1423705801"/>
    <b v="0"/>
    <n v="5"/>
    <b v="0"/>
    <s v="theater/plays"/>
    <n v="32.5"/>
    <n v="26"/>
    <x v="1"/>
    <x v="6"/>
  </r>
  <r>
    <x v="2886"/>
    <x v="2885"/>
    <x v="2884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x v="2885"/>
    <x v="9"/>
    <x v="139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x v="2887"/>
    <x v="2886"/>
    <x v="11"/>
    <x v="117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x v="2887"/>
    <x v="9"/>
    <x v="1936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x v="2889"/>
    <x v="2888"/>
    <x v="13"/>
    <x v="577"/>
    <x v="2"/>
    <x v="0"/>
    <s v="USD"/>
    <n v="1407553200"/>
    <n v="1405100992"/>
    <b v="0"/>
    <n v="3"/>
    <b v="0"/>
    <s v="theater/plays"/>
    <n v="1.05"/>
    <n v="7"/>
    <x v="1"/>
    <x v="6"/>
  </r>
  <r>
    <x v="2891"/>
    <x v="2890"/>
    <x v="2889"/>
    <x v="3"/>
    <x v="687"/>
    <x v="2"/>
    <x v="0"/>
    <s v="USD"/>
    <n v="1460751128"/>
    <n v="1455570728"/>
    <b v="0"/>
    <n v="10"/>
    <b v="0"/>
    <s v="theater/plays"/>
    <n v="2.73"/>
    <n v="27.3"/>
    <x v="1"/>
    <x v="6"/>
  </r>
  <r>
    <x v="2892"/>
    <x v="2891"/>
    <x v="2890"/>
    <x v="62"/>
    <x v="83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x v="2892"/>
    <x v="2891"/>
    <x v="10"/>
    <x v="379"/>
    <x v="2"/>
    <x v="0"/>
    <s v="USD"/>
    <n v="1420768800"/>
    <n v="1415644395"/>
    <b v="0"/>
    <n v="2"/>
    <b v="0"/>
    <s v="theater/plays"/>
    <n v="0.5"/>
    <n v="12.5"/>
    <x v="1"/>
    <x v="6"/>
  </r>
  <r>
    <x v="2894"/>
    <x v="2893"/>
    <x v="2892"/>
    <x v="63"/>
    <x v="117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x v="2893"/>
    <x v="2"/>
    <x v="1937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x v="2895"/>
    <x v="2894"/>
    <x v="9"/>
    <x v="1370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x v="2896"/>
    <x v="2895"/>
    <x v="14"/>
    <x v="110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x v="2897"/>
    <x v="2896"/>
    <x v="51"/>
    <x v="1938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x v="2898"/>
    <x v="2897"/>
    <x v="3"/>
    <x v="117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x v="2898"/>
    <x v="62"/>
    <x v="1939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x v="2900"/>
    <x v="2899"/>
    <x v="47"/>
    <x v="360"/>
    <x v="2"/>
    <x v="0"/>
    <s v="USD"/>
    <n v="1423345339"/>
    <n v="1418161339"/>
    <b v="0"/>
    <n v="2"/>
    <b v="0"/>
    <s v="theater/plays"/>
    <n v="0.8"/>
    <n v="3"/>
    <x v="1"/>
    <x v="6"/>
  </r>
  <r>
    <x v="2902"/>
    <x v="2901"/>
    <x v="2900"/>
    <x v="60"/>
    <x v="379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x v="2902"/>
    <x v="2901"/>
    <x v="10"/>
    <x v="1665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x v="2903"/>
    <x v="2902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x v="2903"/>
    <x v="8"/>
    <x v="1940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x v="2905"/>
    <x v="2904"/>
    <x v="12"/>
    <x v="1941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x v="2906"/>
    <x v="2905"/>
    <x v="30"/>
    <x v="369"/>
    <x v="2"/>
    <x v="0"/>
    <s v="USD"/>
    <n v="1463259837"/>
    <n v="1458075837"/>
    <b v="0"/>
    <n v="2"/>
    <b v="0"/>
    <s v="theater/plays"/>
    <n v="0.08"/>
    <n v="1"/>
    <x v="1"/>
    <x v="6"/>
  </r>
  <r>
    <x v="2908"/>
    <x v="2907"/>
    <x v="2906"/>
    <x v="376"/>
    <x v="1942"/>
    <x v="2"/>
    <x v="0"/>
    <s v="USD"/>
    <n v="1465407219"/>
    <n v="1462815219"/>
    <b v="0"/>
    <n v="5"/>
    <b v="0"/>
    <s v="theater/plays"/>
    <n v="2.75"/>
    <n v="52.8"/>
    <x v="1"/>
    <x v="6"/>
  </r>
  <r>
    <x v="2909"/>
    <x v="2908"/>
    <x v="2907"/>
    <x v="237"/>
    <x v="17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x v="2909"/>
    <x v="2908"/>
    <x v="11"/>
    <x v="116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x v="2910"/>
    <x v="2909"/>
    <x v="40"/>
    <x v="1943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x v="2911"/>
    <x v="2910"/>
    <x v="377"/>
    <x v="1944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x v="2912"/>
    <x v="2911"/>
    <x v="3"/>
    <x v="369"/>
    <x v="2"/>
    <x v="0"/>
    <s v="USD"/>
    <n v="1410041339"/>
    <n v="1404857339"/>
    <b v="0"/>
    <n v="2"/>
    <b v="0"/>
    <s v="theater/plays"/>
    <n v="0.02"/>
    <n v="1"/>
    <x v="1"/>
    <x v="6"/>
  </r>
  <r>
    <x v="2914"/>
    <x v="2913"/>
    <x v="2912"/>
    <x v="31"/>
    <x v="116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x v="2914"/>
    <x v="2913"/>
    <x v="28"/>
    <x v="1945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x v="2915"/>
    <x v="2914"/>
    <x v="378"/>
    <x v="1011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x v="2916"/>
    <x v="2915"/>
    <x v="13"/>
    <x v="1946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x v="2917"/>
    <x v="2916"/>
    <x v="10"/>
    <x v="1947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x v="2918"/>
    <x v="2917"/>
    <x v="20"/>
    <x v="152"/>
    <x v="2"/>
    <x v="0"/>
    <s v="USD"/>
    <n v="1407250329"/>
    <n v="1404658329"/>
    <b v="0"/>
    <n v="6"/>
    <b v="0"/>
    <s v="theater/plays"/>
    <n v="8.5"/>
    <n v="8.5"/>
    <x v="1"/>
    <x v="6"/>
  </r>
  <r>
    <x v="2920"/>
    <x v="2919"/>
    <x v="2918"/>
    <x v="30"/>
    <x v="1948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x v="2920"/>
    <x v="2919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x v="2920"/>
    <x v="2"/>
    <x v="83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x v="2921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x v="2922"/>
    <x v="31"/>
    <x v="195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x v="2924"/>
    <x v="2923"/>
    <x v="101"/>
    <x v="1951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x v="2925"/>
    <x v="2924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x v="2925"/>
    <x v="40"/>
    <x v="1229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x v="2927"/>
    <x v="2926"/>
    <x v="28"/>
    <x v="325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x v="2927"/>
    <x v="6"/>
    <x v="1953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x v="2929"/>
    <x v="2928"/>
    <x v="3"/>
    <x v="1954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x v="2930"/>
    <x v="2929"/>
    <x v="47"/>
    <x v="195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x v="2930"/>
    <x v="379"/>
    <x v="1681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x v="2932"/>
    <x v="2931"/>
    <x v="30"/>
    <x v="1956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x v="2933"/>
    <x v="2932"/>
    <x v="30"/>
    <x v="651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x v="2933"/>
    <x v="8"/>
    <x v="1957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x v="2935"/>
    <x v="2934"/>
    <x v="28"/>
    <x v="1958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x v="2935"/>
    <x v="15"/>
    <x v="41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x v="2937"/>
    <x v="2936"/>
    <x v="23"/>
    <x v="1959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x v="2938"/>
    <x v="2937"/>
    <x v="6"/>
    <x v="196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x v="2939"/>
    <x v="2938"/>
    <x v="30"/>
    <x v="615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x v="2940"/>
    <x v="2939"/>
    <x v="31"/>
    <x v="116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x v="2941"/>
    <x v="2940"/>
    <x v="61"/>
    <x v="1961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x v="2942"/>
    <x v="2941"/>
    <x v="9"/>
    <x v="117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x v="2942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x v="2943"/>
    <x v="63"/>
    <x v="117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x v="2944"/>
    <x v="13"/>
    <x v="369"/>
    <x v="2"/>
    <x v="1"/>
    <s v="GBP"/>
    <n v="1471265092"/>
    <n v="1468673092"/>
    <b v="0"/>
    <n v="2"/>
    <b v="0"/>
    <s v="theater/spaces"/>
    <n v="0.1"/>
    <n v="1"/>
    <x v="1"/>
    <x v="38"/>
  </r>
  <r>
    <x v="2947"/>
    <x v="2946"/>
    <x v="2945"/>
    <x v="31"/>
    <x v="196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x v="2947"/>
    <x v="2946"/>
    <x v="69"/>
    <x v="363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x v="2948"/>
    <x v="2947"/>
    <x v="28"/>
    <x v="379"/>
    <x v="2"/>
    <x v="0"/>
    <s v="USD"/>
    <n v="1447965917"/>
    <n v="1445370317"/>
    <b v="0"/>
    <n v="2"/>
    <b v="0"/>
    <s v="theater/spaces"/>
    <n v="2.5"/>
    <n v="12.5"/>
    <x v="1"/>
    <x v="38"/>
  </r>
  <r>
    <x v="2950"/>
    <x v="2949"/>
    <x v="2948"/>
    <x v="380"/>
    <x v="117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x v="2949"/>
    <x v="63"/>
    <x v="1963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x v="2951"/>
    <x v="2950"/>
    <x v="22"/>
    <x v="1964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x v="2952"/>
    <x v="2951"/>
    <x v="307"/>
    <x v="898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x v="2953"/>
    <x v="2952"/>
    <x v="36"/>
    <x v="117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x v="2953"/>
    <x v="38"/>
    <x v="526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x v="2955"/>
    <x v="2954"/>
    <x v="278"/>
    <x v="1965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x v="2956"/>
    <x v="2955"/>
    <x v="36"/>
    <x v="668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x v="2957"/>
    <x v="2956"/>
    <x v="58"/>
    <x v="117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x v="2957"/>
    <x v="3"/>
    <x v="117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x v="2958"/>
    <x v="381"/>
    <x v="117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x v="2959"/>
    <x v="10"/>
    <x v="1966"/>
    <x v="0"/>
    <x v="0"/>
    <s v="USD"/>
    <n v="1427342400"/>
    <n v="1424927159"/>
    <b v="0"/>
    <n v="108"/>
    <b v="1"/>
    <s v="theater/plays"/>
    <n v="109.62"/>
    <n v="50.75"/>
    <x v="1"/>
    <x v="6"/>
  </r>
  <r>
    <x v="2962"/>
    <x v="2961"/>
    <x v="2960"/>
    <x v="28"/>
    <x v="1967"/>
    <x v="0"/>
    <x v="0"/>
    <s v="USD"/>
    <n v="1425193140"/>
    <n v="1422769906"/>
    <b v="0"/>
    <n v="20"/>
    <b v="1"/>
    <s v="theater/plays"/>
    <n v="121.8"/>
    <n v="60.9"/>
    <x v="1"/>
    <x v="6"/>
  </r>
  <r>
    <x v="2963"/>
    <x v="2962"/>
    <x v="2961"/>
    <x v="3"/>
    <x v="1968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x v="2963"/>
    <x v="2962"/>
    <x v="10"/>
    <x v="1969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x v="2964"/>
    <x v="2963"/>
    <x v="15"/>
    <x v="1970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x v="2965"/>
    <x v="2964"/>
    <x v="3"/>
    <x v="1971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x v="2966"/>
    <x v="2965"/>
    <x v="10"/>
    <x v="1972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x v="2967"/>
    <x v="2966"/>
    <x v="8"/>
    <x v="1973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x v="2967"/>
    <x v="28"/>
    <x v="897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x v="2969"/>
    <x v="2968"/>
    <x v="12"/>
    <x v="834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x v="2969"/>
    <x v="50"/>
    <x v="1974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x v="2971"/>
    <x v="2970"/>
    <x v="13"/>
    <x v="1975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x v="2972"/>
    <x v="2971"/>
    <x v="10"/>
    <x v="1976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x v="2973"/>
    <x v="2972"/>
    <x v="10"/>
    <x v="1977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x v="2973"/>
    <x v="6"/>
    <x v="1978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x v="2975"/>
    <x v="2974"/>
    <x v="159"/>
    <x v="678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x v="2976"/>
    <x v="2975"/>
    <x v="9"/>
    <x v="76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x v="2977"/>
    <x v="2976"/>
    <x v="47"/>
    <x v="1979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x v="2978"/>
    <x v="2977"/>
    <x v="10"/>
    <x v="1896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x v="2979"/>
    <x v="2978"/>
    <x v="9"/>
    <x v="1980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x v="2980"/>
    <x v="2979"/>
    <x v="23"/>
    <x v="1981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x v="2981"/>
    <x v="2980"/>
    <x v="10"/>
    <x v="1982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x v="2982"/>
    <x v="2981"/>
    <x v="382"/>
    <x v="1983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x v="2983"/>
    <x v="2982"/>
    <x v="31"/>
    <x v="1984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x v="2984"/>
    <x v="2983"/>
    <x v="3"/>
    <x v="297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x v="2985"/>
    <x v="2984"/>
    <x v="262"/>
    <x v="1985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x v="2986"/>
    <x v="2985"/>
    <x v="31"/>
    <x v="1986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x v="2987"/>
    <x v="2986"/>
    <x v="28"/>
    <x v="325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x v="2987"/>
    <x v="22"/>
    <x v="198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x v="2989"/>
    <x v="2988"/>
    <x v="3"/>
    <x v="1117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x v="2989"/>
    <x v="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x v="2991"/>
    <x v="2990"/>
    <x v="9"/>
    <x v="1989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x v="2992"/>
    <x v="2991"/>
    <x v="28"/>
    <x v="1141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x v="2993"/>
    <x v="2992"/>
    <x v="43"/>
    <x v="1990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x v="2994"/>
    <x v="2993"/>
    <x v="36"/>
    <x v="1991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x v="2995"/>
    <x v="2994"/>
    <x v="19"/>
    <x v="1992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x v="2996"/>
    <x v="2995"/>
    <x v="3"/>
    <x v="199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x v="2997"/>
    <x v="2996"/>
    <x v="63"/>
    <x v="1994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x v="2998"/>
    <x v="2997"/>
    <x v="383"/>
    <x v="1964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x v="2999"/>
    <x v="2998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x v="2999"/>
    <x v="384"/>
    <x v="1995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x v="3001"/>
    <x v="3000"/>
    <x v="39"/>
    <x v="1996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x v="3002"/>
    <x v="3001"/>
    <x v="9"/>
    <x v="1891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x v="3003"/>
    <x v="3002"/>
    <x v="79"/>
    <x v="1997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x v="3004"/>
    <x v="3003"/>
    <x v="385"/>
    <x v="1998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x v="3005"/>
    <x v="3004"/>
    <x v="6"/>
    <x v="1999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x v="3006"/>
    <x v="3005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x v="3006"/>
    <x v="9"/>
    <x v="1891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x v="3008"/>
    <x v="3007"/>
    <x v="31"/>
    <x v="2000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x v="3009"/>
    <x v="3008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x v="3009"/>
    <x v="43"/>
    <x v="200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x v="3011"/>
    <x v="3010"/>
    <x v="23"/>
    <x v="2002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x v="3012"/>
    <x v="3011"/>
    <x v="3"/>
    <x v="2003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x v="3013"/>
    <x v="3012"/>
    <x v="31"/>
    <x v="2004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x v="3014"/>
    <x v="3013"/>
    <x v="104"/>
    <x v="2005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x v="3015"/>
    <x v="3014"/>
    <x v="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x v="3016"/>
    <x v="3015"/>
    <x v="29"/>
    <x v="2007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x v="3017"/>
    <x v="3016"/>
    <x v="285"/>
    <x v="2008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x v="3018"/>
    <x v="3017"/>
    <x v="36"/>
    <x v="2009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x v="3019"/>
    <x v="3018"/>
    <x v="39"/>
    <x v="201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x v="3020"/>
    <x v="3019"/>
    <x v="37"/>
    <x v="201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x v="3021"/>
    <x v="3020"/>
    <x v="3"/>
    <x v="2012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x v="3022"/>
    <x v="3021"/>
    <x v="176"/>
    <x v="2013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x v="3022"/>
    <x v="10"/>
    <x v="2014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x v="3024"/>
    <x v="3023"/>
    <x v="30"/>
    <x v="201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x v="3025"/>
    <x v="3024"/>
    <x v="42"/>
    <x v="2016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x v="3026"/>
    <x v="3025"/>
    <x v="79"/>
    <x v="2017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x v="3027"/>
    <x v="3026"/>
    <x v="10"/>
    <x v="2018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x v="3028"/>
    <x v="3027"/>
    <x v="11"/>
    <x v="2019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x v="3029"/>
    <x v="3028"/>
    <x v="257"/>
    <x v="122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x v="3030"/>
    <x v="3029"/>
    <x v="15"/>
    <x v="646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x v="3030"/>
    <x v="28"/>
    <x v="2020"/>
    <x v="0"/>
    <x v="0"/>
    <s v="USD"/>
    <n v="1441933459"/>
    <n v="1439341459"/>
    <b v="0"/>
    <n v="25"/>
    <b v="1"/>
    <s v="theater/spaces"/>
    <n v="127.2"/>
    <n v="50.88"/>
    <x v="1"/>
    <x v="38"/>
  </r>
  <r>
    <x v="3033"/>
    <x v="3032"/>
    <x v="3031"/>
    <x v="9"/>
    <x v="2021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x v="3033"/>
    <x v="3032"/>
    <x v="57"/>
    <x v="2022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x v="3034"/>
    <x v="3033"/>
    <x v="31"/>
    <x v="2023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x v="3035"/>
    <x v="3034"/>
    <x v="31"/>
    <x v="2024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x v="3036"/>
    <x v="3035"/>
    <x v="2"/>
    <x v="1761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x v="3037"/>
    <x v="3036"/>
    <x v="28"/>
    <x v="202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x v="3038"/>
    <x v="3037"/>
    <x v="22"/>
    <x v="2026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x v="3039"/>
    <x v="3038"/>
    <x v="9"/>
    <x v="2027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x v="3040"/>
    <x v="3039"/>
    <x v="386"/>
    <x v="2028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x v="3041"/>
    <x v="3040"/>
    <x v="15"/>
    <x v="1151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x v="3041"/>
    <x v="36"/>
    <x v="2029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x v="3043"/>
    <x v="3042"/>
    <x v="14"/>
    <x v="2030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x v="3044"/>
    <x v="3043"/>
    <x v="23"/>
    <x v="2031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x v="3045"/>
    <x v="3044"/>
    <x v="278"/>
    <x v="2032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x v="3046"/>
    <x v="3045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x v="3046"/>
    <x v="10"/>
    <x v="2034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x v="3048"/>
    <x v="3047"/>
    <x v="192"/>
    <x v="417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x v="3049"/>
    <x v="3048"/>
    <x v="20"/>
    <x v="69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x v="3049"/>
    <x v="8"/>
    <x v="2035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x v="3051"/>
    <x v="3050"/>
    <x v="63"/>
    <x v="735"/>
    <x v="2"/>
    <x v="0"/>
    <s v="USD"/>
    <n v="1432828740"/>
    <n v="1430237094"/>
    <b v="0"/>
    <n v="2"/>
    <b v="0"/>
    <s v="theater/spaces"/>
    <n v="0.15"/>
    <n v="37.5"/>
    <x v="1"/>
    <x v="38"/>
  </r>
  <r>
    <x v="3053"/>
    <x v="3052"/>
    <x v="3051"/>
    <x v="3"/>
    <x v="13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x v="3053"/>
    <x v="3052"/>
    <x v="43"/>
    <x v="117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x v="3053"/>
    <x v="22"/>
    <x v="116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x v="3055"/>
    <x v="3054"/>
    <x v="31"/>
    <x v="117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x v="3055"/>
    <x v="63"/>
    <x v="117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x v="3056"/>
    <x v="102"/>
    <x v="158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x v="3058"/>
    <x v="3057"/>
    <x v="36"/>
    <x v="2036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x v="3059"/>
    <x v="3058"/>
    <x v="135"/>
    <x v="400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x v="3060"/>
    <x v="3059"/>
    <x v="80"/>
    <x v="117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x v="3060"/>
    <x v="3"/>
    <x v="2037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x v="3062"/>
    <x v="3061"/>
    <x v="9"/>
    <x v="2038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x v="3063"/>
    <x v="3062"/>
    <x v="96"/>
    <x v="2039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x v="3064"/>
    <x v="3063"/>
    <x v="31"/>
    <x v="115"/>
    <x v="2"/>
    <x v="0"/>
    <s v="USD"/>
    <n v="1406683172"/>
    <n v="1404523172"/>
    <b v="0"/>
    <n v="2"/>
    <b v="0"/>
    <s v="theater/spaces"/>
    <n v="0.04"/>
    <n v="5"/>
    <x v="1"/>
    <x v="38"/>
  </r>
  <r>
    <x v="3066"/>
    <x v="3065"/>
    <x v="3064"/>
    <x v="90"/>
    <x v="204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x v="3066"/>
    <x v="3065"/>
    <x v="6"/>
    <x v="148"/>
    <x v="2"/>
    <x v="4"/>
    <s v="NZD"/>
    <n v="1441837879"/>
    <n v="1439245879"/>
    <b v="0"/>
    <n v="1"/>
    <b v="0"/>
    <s v="theater/spaces"/>
    <n v="2.5"/>
    <n v="200"/>
    <x v="1"/>
    <x v="38"/>
  </r>
  <r>
    <x v="3068"/>
    <x v="3067"/>
    <x v="3066"/>
    <x v="65"/>
    <x v="442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x v="3068"/>
    <x v="3067"/>
    <x v="28"/>
    <x v="385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x v="3069"/>
    <x v="3068"/>
    <x v="3"/>
    <x v="2041"/>
    <x v="2"/>
    <x v="1"/>
    <s v="GBP"/>
    <n v="1481132169"/>
    <n v="1479317769"/>
    <b v="0"/>
    <n v="16"/>
    <b v="0"/>
    <s v="theater/spaces"/>
    <n v="3.34"/>
    <n v="20.875"/>
    <x v="1"/>
    <x v="38"/>
  </r>
  <r>
    <x v="3071"/>
    <x v="3070"/>
    <x v="3069"/>
    <x v="14"/>
    <x v="2042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x v="3071"/>
    <x v="3070"/>
    <x v="14"/>
    <x v="369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x v="3072"/>
    <x v="3071"/>
    <x v="387"/>
    <x v="2043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x v="3073"/>
    <x v="3072"/>
    <x v="31"/>
    <x v="1178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x v="3074"/>
    <x v="3073"/>
    <x v="36"/>
    <x v="2044"/>
    <x v="2"/>
    <x v="0"/>
    <s v="USD"/>
    <n v="1471573640"/>
    <n v="1467253640"/>
    <b v="0"/>
    <n v="20"/>
    <b v="0"/>
    <s v="theater/spaces"/>
    <n v="8.64"/>
    <n v="64.8"/>
    <x v="1"/>
    <x v="38"/>
  </r>
  <r>
    <x v="3076"/>
    <x v="3075"/>
    <x v="3074"/>
    <x v="3"/>
    <x v="84"/>
    <x v="2"/>
    <x v="0"/>
    <s v="USD"/>
    <n v="1444405123"/>
    <n v="1439221123"/>
    <b v="0"/>
    <n v="50"/>
    <b v="0"/>
    <s v="theater/spaces"/>
    <n v="15.06"/>
    <n v="30.12"/>
    <x v="1"/>
    <x v="38"/>
  </r>
  <r>
    <x v="3077"/>
    <x v="3076"/>
    <x v="3075"/>
    <x v="29"/>
    <x v="522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x v="3077"/>
    <x v="3076"/>
    <x v="127"/>
    <x v="1840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x v="3078"/>
    <x v="3077"/>
    <x v="388"/>
    <x v="2045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x v="3079"/>
    <x v="3078"/>
    <x v="71"/>
    <x v="308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x v="3080"/>
    <x v="3079"/>
    <x v="80"/>
    <x v="2046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x v="3081"/>
    <x v="3080"/>
    <x v="7"/>
    <x v="117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x v="3081"/>
    <x v="22"/>
    <x v="443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x v="3083"/>
    <x v="3082"/>
    <x v="389"/>
    <x v="2047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x v="3084"/>
    <x v="3083"/>
    <x v="31"/>
    <x v="904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x v="3085"/>
    <x v="3084"/>
    <x v="22"/>
    <x v="155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x v="3086"/>
    <x v="3085"/>
    <x v="22"/>
    <x v="366"/>
    <x v="2"/>
    <x v="0"/>
    <s v="USD"/>
    <n v="1482294990"/>
    <n v="1477107390"/>
    <b v="0"/>
    <n v="2"/>
    <b v="0"/>
    <s v="theater/spaces"/>
    <n v="0.625"/>
    <n v="62.5"/>
    <x v="1"/>
    <x v="38"/>
  </r>
  <r>
    <x v="3088"/>
    <x v="3087"/>
    <x v="3086"/>
    <x v="99"/>
    <x v="691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x v="3088"/>
    <x v="3087"/>
    <x v="31"/>
    <x v="2048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x v="3089"/>
    <x v="3088"/>
    <x v="390"/>
    <x v="2049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x v="3090"/>
    <x v="3089"/>
    <x v="10"/>
    <x v="2050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x v="3091"/>
    <x v="3090"/>
    <x v="57"/>
    <x v="2051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x v="3092"/>
    <x v="3091"/>
    <x v="23"/>
    <x v="2052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x v="3093"/>
    <x v="3092"/>
    <x v="57"/>
    <x v="379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x v="3094"/>
    <x v="3093"/>
    <x v="391"/>
    <x v="155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x v="3095"/>
    <x v="3094"/>
    <x v="22"/>
    <x v="195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x v="3096"/>
    <x v="3095"/>
    <x v="3"/>
    <x v="2053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x v="3097"/>
    <x v="3096"/>
    <x v="392"/>
    <x v="2054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x v="3098"/>
    <x v="3097"/>
    <x v="13"/>
    <x v="2055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x v="3099"/>
    <x v="3098"/>
    <x v="14"/>
    <x v="2056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x v="3100"/>
    <x v="3099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x v="3100"/>
    <x v="194"/>
    <x v="2057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x v="3102"/>
    <x v="3101"/>
    <x v="393"/>
    <x v="143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x v="3103"/>
    <x v="3102"/>
    <x v="23"/>
    <x v="1699"/>
    <x v="2"/>
    <x v="2"/>
    <s v="AUD"/>
    <n v="1422928800"/>
    <n v="1420235311"/>
    <b v="0"/>
    <n v="5"/>
    <b v="0"/>
    <s v="theater/spaces"/>
    <n v="29.625"/>
    <n v="237"/>
    <x v="1"/>
    <x v="38"/>
  </r>
  <r>
    <x v="3105"/>
    <x v="3104"/>
    <x v="3103"/>
    <x v="394"/>
    <x v="2058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x v="3105"/>
    <x v="3104"/>
    <x v="28"/>
    <x v="78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x v="3106"/>
    <x v="3105"/>
    <x v="79"/>
    <x v="2059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x v="3107"/>
    <x v="3106"/>
    <x v="63"/>
    <x v="375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x v="3108"/>
    <x v="3107"/>
    <x v="228"/>
    <x v="2060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x v="3109"/>
    <x v="3108"/>
    <x v="31"/>
    <x v="115"/>
    <x v="2"/>
    <x v="0"/>
    <s v="USD"/>
    <n v="1487465119"/>
    <n v="1484009119"/>
    <b v="0"/>
    <n v="1"/>
    <b v="0"/>
    <s v="theater/spaces"/>
    <n v="0.04"/>
    <n v="10"/>
    <x v="1"/>
    <x v="38"/>
  </r>
  <r>
    <x v="3111"/>
    <x v="3110"/>
    <x v="3109"/>
    <x v="22"/>
    <x v="2061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x v="3111"/>
    <x v="3110"/>
    <x v="34"/>
    <x v="2062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x v="3112"/>
    <x v="3111"/>
    <x v="395"/>
    <x v="673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x v="3113"/>
    <x v="3112"/>
    <x v="96"/>
    <x v="117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x v="3113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x v="3114"/>
    <x v="47"/>
    <x v="357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x v="3116"/>
    <x v="3115"/>
    <x v="28"/>
    <x v="116"/>
    <x v="2"/>
    <x v="1"/>
    <s v="GBP"/>
    <n v="1464354720"/>
    <n v="1463648360"/>
    <b v="0"/>
    <n v="1"/>
    <b v="0"/>
    <s v="theater/spaces"/>
    <n v="0.1"/>
    <n v="1"/>
    <x v="1"/>
    <x v="38"/>
  </r>
  <r>
    <x v="3118"/>
    <x v="3117"/>
    <x v="3116"/>
    <x v="69"/>
    <x v="551"/>
    <x v="2"/>
    <x v="11"/>
    <s v="SEK"/>
    <n v="1467473723"/>
    <n v="1465832123"/>
    <b v="0"/>
    <n v="2"/>
    <b v="0"/>
    <s v="theater/spaces"/>
    <n v="0.31"/>
    <n v="775"/>
    <x v="1"/>
    <x v="38"/>
  </r>
  <r>
    <x v="3119"/>
    <x v="3118"/>
    <x v="3117"/>
    <x v="3"/>
    <x v="139"/>
    <x v="2"/>
    <x v="0"/>
    <s v="USD"/>
    <n v="1427414732"/>
    <n v="1424826332"/>
    <b v="0"/>
    <n v="1"/>
    <b v="0"/>
    <s v="theater/spaces"/>
    <n v="0.05"/>
    <n v="5"/>
    <x v="1"/>
    <x v="38"/>
  </r>
  <r>
    <x v="3120"/>
    <x v="3119"/>
    <x v="3118"/>
    <x v="396"/>
    <x v="1491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x v="3120"/>
    <x v="3119"/>
    <x v="15"/>
    <x v="115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x v="3121"/>
    <x v="3120"/>
    <x v="212"/>
    <x v="851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x v="3122"/>
    <x v="3121"/>
    <x v="152"/>
    <x v="2063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x v="3123"/>
    <x v="3122"/>
    <x v="397"/>
    <x v="375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x v="3124"/>
    <x v="3123"/>
    <x v="86"/>
    <x v="117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x v="3124"/>
    <x v="31"/>
    <x v="578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x v="3126"/>
    <x v="3125"/>
    <x v="57"/>
    <x v="117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x v="3126"/>
    <x v="36"/>
    <x v="2064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x v="3128"/>
    <x v="3127"/>
    <x v="21"/>
    <x v="115"/>
    <x v="3"/>
    <x v="0"/>
    <s v="USD"/>
    <n v="1492542819"/>
    <n v="1489090419"/>
    <b v="0"/>
    <n v="1"/>
    <b v="0"/>
    <s v="theater/plays"/>
    <n v="0.8"/>
    <n v="10"/>
    <x v="1"/>
    <x v="6"/>
  </r>
  <r>
    <x v="3130"/>
    <x v="3129"/>
    <x v="3128"/>
    <x v="3"/>
    <x v="672"/>
    <x v="3"/>
    <x v="0"/>
    <s v="USD"/>
    <n v="1492145940"/>
    <n v="1489504916"/>
    <b v="0"/>
    <n v="4"/>
    <b v="0"/>
    <s v="theater/plays"/>
    <n v="3.75"/>
    <n v="93.75"/>
    <x v="1"/>
    <x v="6"/>
  </r>
  <r>
    <x v="3131"/>
    <x v="3130"/>
    <x v="3129"/>
    <x v="393"/>
    <x v="2043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x v="3131"/>
    <x v="3130"/>
    <x v="11"/>
    <x v="115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x v="3132"/>
    <x v="3131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x v="3132"/>
    <x v="28"/>
    <x v="1175"/>
    <x v="3"/>
    <x v="1"/>
    <s v="GBP"/>
    <n v="1490631419"/>
    <n v="1488820619"/>
    <b v="0"/>
    <n v="12"/>
    <b v="0"/>
    <s v="theater/plays"/>
    <n v="22.5"/>
    <n v="18.75"/>
    <x v="1"/>
    <x v="6"/>
  </r>
  <r>
    <x v="3135"/>
    <x v="3134"/>
    <x v="3133"/>
    <x v="398"/>
    <x v="2066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x v="3135"/>
    <x v="3134"/>
    <x v="2"/>
    <x v="2067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x v="3136"/>
    <x v="3135"/>
    <x v="15"/>
    <x v="155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x v="3137"/>
    <x v="3136"/>
    <x v="48"/>
    <x v="117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x v="3137"/>
    <x v="63"/>
    <x v="651"/>
    <x v="3"/>
    <x v="14"/>
    <s v="MXN"/>
    <n v="1490416380"/>
    <n v="1487485760"/>
    <b v="0"/>
    <n v="6"/>
    <b v="0"/>
    <s v="theater/plays"/>
    <n v="5.4"/>
    <n v="450"/>
    <x v="1"/>
    <x v="6"/>
  </r>
  <r>
    <x v="3140"/>
    <x v="3139"/>
    <x v="3138"/>
    <x v="3"/>
    <x v="2068"/>
    <x v="3"/>
    <x v="6"/>
    <s v="EUR"/>
    <n v="1491581703"/>
    <n v="1488993303"/>
    <b v="0"/>
    <n v="4"/>
    <b v="0"/>
    <s v="theater/plays"/>
    <n v="0.96"/>
    <n v="24"/>
    <x v="1"/>
    <x v="6"/>
  </r>
  <r>
    <x v="3141"/>
    <x v="3140"/>
    <x v="3139"/>
    <x v="2"/>
    <x v="2069"/>
    <x v="3"/>
    <x v="9"/>
    <s v="EUR"/>
    <n v="1492372800"/>
    <n v="1488823488"/>
    <b v="0"/>
    <n v="8"/>
    <b v="0"/>
    <s v="theater/plays"/>
    <n v="51.6"/>
    <n v="32.25"/>
    <x v="1"/>
    <x v="6"/>
  </r>
  <r>
    <x v="3142"/>
    <x v="3141"/>
    <x v="3140"/>
    <x v="181"/>
    <x v="372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x v="3142"/>
    <x v="3141"/>
    <x v="176"/>
    <x v="117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x v="3142"/>
    <x v="3"/>
    <x v="207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x v="3144"/>
    <x v="3143"/>
    <x v="31"/>
    <x v="117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x v="3144"/>
    <x v="63"/>
    <x v="2071"/>
    <x v="3"/>
    <x v="14"/>
    <s v="MXN"/>
    <n v="1492356166"/>
    <n v="1488471766"/>
    <b v="0"/>
    <n v="12"/>
    <b v="0"/>
    <s v="theater/plays"/>
    <n v="10.5"/>
    <n v="437.5"/>
    <x v="1"/>
    <x v="6"/>
  </r>
  <r>
    <x v="3147"/>
    <x v="3146"/>
    <x v="3145"/>
    <x v="22"/>
    <x v="2072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x v="3147"/>
    <x v="3146"/>
    <x v="40"/>
    <x v="2073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x v="3148"/>
    <x v="3147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x v="3148"/>
    <x v="8"/>
    <x v="2074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x v="3149"/>
    <x v="8"/>
    <x v="2075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x v="3151"/>
    <x v="3150"/>
    <x v="41"/>
    <x v="2076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x v="3152"/>
    <x v="3151"/>
    <x v="9"/>
    <x v="2077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x v="3153"/>
    <x v="3152"/>
    <x v="39"/>
    <x v="2059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x v="3154"/>
    <x v="3153"/>
    <x v="10"/>
    <x v="2078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x v="3155"/>
    <x v="3154"/>
    <x v="62"/>
    <x v="2079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x v="3156"/>
    <x v="3155"/>
    <x v="23"/>
    <x v="74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x v="3156"/>
    <x v="10"/>
    <x v="208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x v="3158"/>
    <x v="3157"/>
    <x v="15"/>
    <x v="2081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x v="3159"/>
    <x v="3158"/>
    <x v="37"/>
    <x v="2082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x v="3160"/>
    <x v="3159"/>
    <x v="13"/>
    <x v="2083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x v="3161"/>
    <x v="3160"/>
    <x v="23"/>
    <x v="2084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x v="3162"/>
    <x v="3161"/>
    <x v="93"/>
    <x v="2085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x v="3163"/>
    <x v="3162"/>
    <x v="30"/>
    <x v="2086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x v="3164"/>
    <x v="3163"/>
    <x v="47"/>
    <x v="2087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x v="3165"/>
    <x v="3164"/>
    <x v="19"/>
    <x v="2088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x v="3166"/>
    <x v="3165"/>
    <x v="9"/>
    <x v="2089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x v="3167"/>
    <x v="3166"/>
    <x v="30"/>
    <x v="2090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x v="3168"/>
    <x v="3167"/>
    <x v="6"/>
    <x v="209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x v="3169"/>
    <x v="3168"/>
    <x v="13"/>
    <x v="2092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x v="3170"/>
    <x v="3169"/>
    <x v="39"/>
    <x v="2093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x v="3171"/>
    <x v="3170"/>
    <x v="13"/>
    <x v="2094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x v="3172"/>
    <x v="3171"/>
    <x v="3"/>
    <x v="285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x v="3172"/>
    <x v="9"/>
    <x v="2095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x v="3174"/>
    <x v="3173"/>
    <x v="10"/>
    <x v="2096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x v="3175"/>
    <x v="3174"/>
    <x v="168"/>
    <x v="1226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x v="3176"/>
    <x v="3175"/>
    <x v="30"/>
    <x v="2097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x v="3177"/>
    <x v="3176"/>
    <x v="15"/>
    <x v="2098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x v="3178"/>
    <x v="3177"/>
    <x v="285"/>
    <x v="2099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x v="3179"/>
    <x v="3178"/>
    <x v="38"/>
    <x v="2100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x v="3180"/>
    <x v="3179"/>
    <x v="2"/>
    <x v="614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x v="3181"/>
    <x v="3180"/>
    <x v="39"/>
    <x v="2101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x v="3182"/>
    <x v="3181"/>
    <x v="30"/>
    <x v="444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x v="3183"/>
    <x v="3182"/>
    <x v="270"/>
    <x v="2102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x v="3184"/>
    <x v="3183"/>
    <x v="28"/>
    <x v="325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x v="3184"/>
    <x v="50"/>
    <x v="2103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x v="3186"/>
    <x v="3185"/>
    <x v="36"/>
    <x v="210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x v="3187"/>
    <x v="3186"/>
    <x v="48"/>
    <x v="176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x v="3187"/>
    <x v="56"/>
    <x v="2105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x v="3189"/>
    <x v="3188"/>
    <x v="23"/>
    <x v="117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x v="3189"/>
    <x v="192"/>
    <x v="118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x v="3191"/>
    <x v="3190"/>
    <x v="3"/>
    <x v="1301"/>
    <x v="2"/>
    <x v="1"/>
    <s v="GBP"/>
    <n v="1425160800"/>
    <n v="1421274859"/>
    <b v="0"/>
    <n v="8"/>
    <b v="0"/>
    <s v="theater/musical"/>
    <n v="1.02"/>
    <n v="12.75"/>
    <x v="1"/>
    <x v="40"/>
  </r>
  <r>
    <x v="3193"/>
    <x v="3192"/>
    <x v="3191"/>
    <x v="10"/>
    <x v="2038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x v="3193"/>
    <x v="3192"/>
    <x v="34"/>
    <x v="117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x v="3193"/>
    <x v="8"/>
    <x v="127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x v="3195"/>
    <x v="3194"/>
    <x v="399"/>
    <x v="1122"/>
    <x v="2"/>
    <x v="0"/>
    <s v="USD"/>
    <n v="1438437600"/>
    <n v="1433254875"/>
    <b v="0"/>
    <n v="6"/>
    <b v="0"/>
    <s v="theater/musical"/>
    <n v="0.06"/>
    <n v="300"/>
    <x v="1"/>
    <x v="40"/>
  </r>
  <r>
    <x v="3197"/>
    <x v="3196"/>
    <x v="3195"/>
    <x v="3"/>
    <x v="1288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x v="3197"/>
    <x v="3196"/>
    <x v="11"/>
    <x v="178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x v="3198"/>
    <x v="3197"/>
    <x v="10"/>
    <x v="636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x v="3199"/>
    <x v="3198"/>
    <x v="63"/>
    <x v="116"/>
    <x v="2"/>
    <x v="0"/>
    <s v="USD"/>
    <n v="1461994440"/>
    <n v="1459410101"/>
    <b v="0"/>
    <n v="1"/>
    <b v="0"/>
    <s v="theater/musical"/>
    <n v="2E-3"/>
    <n v="1"/>
    <x v="1"/>
    <x v="40"/>
  </r>
  <r>
    <x v="3201"/>
    <x v="3200"/>
    <x v="3199"/>
    <x v="13"/>
    <x v="379"/>
    <x v="2"/>
    <x v="1"/>
    <s v="GBP"/>
    <n v="1409509477"/>
    <n v="1407695077"/>
    <b v="0"/>
    <n v="2"/>
    <b v="0"/>
    <s v="theater/musical"/>
    <n v="1.25"/>
    <n v="12.5"/>
    <x v="1"/>
    <x v="40"/>
  </r>
  <r>
    <x v="3202"/>
    <x v="3201"/>
    <x v="3200"/>
    <x v="10"/>
    <x v="210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x v="3202"/>
    <x v="3201"/>
    <x v="28"/>
    <x v="156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x v="3202"/>
    <x v="2"/>
    <x v="117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x v="3203"/>
    <x v="6"/>
    <x v="687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x v="3205"/>
    <x v="3204"/>
    <x v="10"/>
    <x v="117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x v="3205"/>
    <x v="62"/>
    <x v="567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x v="3207"/>
    <x v="3206"/>
    <x v="10"/>
    <x v="2107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x v="3208"/>
    <x v="3207"/>
    <x v="196"/>
    <x v="2108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x v="3209"/>
    <x v="3208"/>
    <x v="9"/>
    <x v="2109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x v="3210"/>
    <x v="3209"/>
    <x v="165"/>
    <x v="2110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x v="3211"/>
    <x v="3210"/>
    <x v="23"/>
    <x v="2111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x v="3212"/>
    <x v="3211"/>
    <x v="12"/>
    <x v="2112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x v="3213"/>
    <x v="3212"/>
    <x v="14"/>
    <x v="2113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x v="3214"/>
    <x v="3213"/>
    <x v="19"/>
    <x v="2114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x v="3215"/>
    <x v="3214"/>
    <x v="13"/>
    <x v="660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x v="3216"/>
    <x v="3215"/>
    <x v="37"/>
    <x v="201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x v="3217"/>
    <x v="3216"/>
    <x v="14"/>
    <x v="2115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x v="3218"/>
    <x v="3217"/>
    <x v="22"/>
    <x v="2116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x v="3219"/>
    <x v="3218"/>
    <x v="36"/>
    <x v="2117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x v="3220"/>
    <x v="3219"/>
    <x v="23"/>
    <x v="2118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x v="3221"/>
    <x v="3220"/>
    <x v="30"/>
    <x v="2119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x v="3222"/>
    <x v="3221"/>
    <x v="379"/>
    <x v="2120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x v="3223"/>
    <x v="3222"/>
    <x v="11"/>
    <x v="2121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x v="3224"/>
    <x v="3223"/>
    <x v="13"/>
    <x v="2122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x v="3225"/>
    <x v="3224"/>
    <x v="38"/>
    <x v="38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x v="3226"/>
    <x v="3225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x v="3226"/>
    <x v="39"/>
    <x v="2123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x v="3228"/>
    <x v="3227"/>
    <x v="22"/>
    <x v="2124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x v="3229"/>
    <x v="3228"/>
    <x v="27"/>
    <x v="2125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x v="3230"/>
    <x v="3229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x v="3230"/>
    <x v="28"/>
    <x v="2127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x v="3232"/>
    <x v="3231"/>
    <x v="10"/>
    <x v="2128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x v="3233"/>
    <x v="3232"/>
    <x v="23"/>
    <x v="2129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x v="3234"/>
    <x v="3233"/>
    <x v="36"/>
    <x v="2130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x v="3235"/>
    <x v="3234"/>
    <x v="22"/>
    <x v="2131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x v="3236"/>
    <x v="3235"/>
    <x v="19"/>
    <x v="2132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x v="3237"/>
    <x v="3236"/>
    <x v="70"/>
    <x v="2133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x v="3238"/>
    <x v="3237"/>
    <x v="400"/>
    <x v="2134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x v="3239"/>
    <x v="3238"/>
    <x v="9"/>
    <x v="481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x v="3240"/>
    <x v="3239"/>
    <x v="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x v="3241"/>
    <x v="3240"/>
    <x v="3"/>
    <x v="2136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x v="3242"/>
    <x v="3241"/>
    <x v="6"/>
    <x v="213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x v="3243"/>
    <x v="3242"/>
    <x v="183"/>
    <x v="2138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x v="3244"/>
    <x v="3243"/>
    <x v="223"/>
    <x v="2139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x v="3245"/>
    <x v="3244"/>
    <x v="3"/>
    <x v="2140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x v="3246"/>
    <x v="3245"/>
    <x v="30"/>
    <x v="2141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x v="3247"/>
    <x v="3246"/>
    <x v="14"/>
    <x v="2142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x v="3248"/>
    <x v="3247"/>
    <x v="62"/>
    <x v="2143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x v="3249"/>
    <x v="3248"/>
    <x v="31"/>
    <x v="2144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x v="3250"/>
    <x v="3249"/>
    <x v="15"/>
    <x v="145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x v="3251"/>
    <x v="3250"/>
    <x v="268"/>
    <x v="2145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x v="3252"/>
    <x v="3251"/>
    <x v="22"/>
    <x v="2146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x v="3253"/>
    <x v="3252"/>
    <x v="93"/>
    <x v="2147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x v="3254"/>
    <x v="3253"/>
    <x v="43"/>
    <x v="2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x v="3254"/>
    <x v="3"/>
    <x v="2148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x v="3256"/>
    <x v="3255"/>
    <x v="13"/>
    <x v="2149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x v="3257"/>
    <x v="3256"/>
    <x v="39"/>
    <x v="2150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x v="3258"/>
    <x v="3257"/>
    <x v="165"/>
    <x v="2151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x v="3259"/>
    <x v="3258"/>
    <x v="10"/>
    <x v="215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x v="3260"/>
    <x v="3259"/>
    <x v="126"/>
    <x v="2153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x v="3261"/>
    <x v="3260"/>
    <x v="401"/>
    <x v="2154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x v="3262"/>
    <x v="3261"/>
    <x v="30"/>
    <x v="2155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x v="3263"/>
    <x v="3262"/>
    <x v="30"/>
    <x v="2156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x v="3263"/>
    <x v="200"/>
    <x v="2157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x v="3264"/>
    <x v="12"/>
    <x v="2158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x v="3266"/>
    <x v="3265"/>
    <x v="36"/>
    <x v="2159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x v="3267"/>
    <x v="3266"/>
    <x v="13"/>
    <x v="1904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x v="3267"/>
    <x v="6"/>
    <x v="216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x v="3269"/>
    <x v="3268"/>
    <x v="40"/>
    <x v="39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x v="3270"/>
    <x v="3269"/>
    <x v="15"/>
    <x v="2161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x v="3270"/>
    <x v="3"/>
    <x v="2162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x v="3272"/>
    <x v="3271"/>
    <x v="23"/>
    <x v="2163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x v="3273"/>
    <x v="3272"/>
    <x v="289"/>
    <x v="2164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x v="3274"/>
    <x v="3273"/>
    <x v="40"/>
    <x v="216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x v="3275"/>
    <x v="3274"/>
    <x v="37"/>
    <x v="2166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x v="3276"/>
    <x v="3275"/>
    <x v="10"/>
    <x v="2167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x v="3277"/>
    <x v="3276"/>
    <x v="30"/>
    <x v="174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x v="3278"/>
    <x v="3277"/>
    <x v="238"/>
    <x v="216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x v="3279"/>
    <x v="3278"/>
    <x v="13"/>
    <x v="2169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x v="3279"/>
    <x v="10"/>
    <x v="599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x v="3281"/>
    <x v="3280"/>
    <x v="310"/>
    <x v="2170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x v="3282"/>
    <x v="3281"/>
    <x v="134"/>
    <x v="2171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x v="3283"/>
    <x v="3282"/>
    <x v="9"/>
    <x v="2172"/>
    <x v="0"/>
    <x v="0"/>
    <s v="USD"/>
    <n v="1454047140"/>
    <n v="1452546853"/>
    <b v="0"/>
    <n v="15"/>
    <b v="1"/>
    <s v="theater/plays"/>
    <n v="101.6"/>
    <n v="203.2"/>
    <x v="1"/>
    <x v="6"/>
  </r>
  <r>
    <x v="3285"/>
    <x v="3284"/>
    <x v="3283"/>
    <x v="402"/>
    <x v="2173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x v="3285"/>
    <x v="3284"/>
    <x v="36"/>
    <x v="2174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x v="3286"/>
    <x v="3285"/>
    <x v="30"/>
    <x v="911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x v="3286"/>
    <x v="3"/>
    <x v="2175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x v="3288"/>
    <x v="3287"/>
    <x v="2"/>
    <x v="2176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x v="3289"/>
    <x v="3288"/>
    <x v="13"/>
    <x v="2177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x v="3290"/>
    <x v="3289"/>
    <x v="2"/>
    <x v="365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x v="3291"/>
    <x v="3290"/>
    <x v="403"/>
    <x v="683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x v="3292"/>
    <x v="3291"/>
    <x v="37"/>
    <x v="2178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x v="3293"/>
    <x v="3292"/>
    <x v="20"/>
    <x v="2179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x v="3294"/>
    <x v="3293"/>
    <x v="176"/>
    <x v="2180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x v="3295"/>
    <x v="3294"/>
    <x v="15"/>
    <x v="218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x v="3296"/>
    <x v="3295"/>
    <x v="62"/>
    <x v="2182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x v="3297"/>
    <x v="3296"/>
    <x v="3"/>
    <x v="218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x v="3298"/>
    <x v="3297"/>
    <x v="9"/>
    <x v="2184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x v="3299"/>
    <x v="3298"/>
    <x v="9"/>
    <x v="1734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x v="3300"/>
    <x v="3299"/>
    <x v="9"/>
    <x v="2185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x v="3301"/>
    <x v="3300"/>
    <x v="33"/>
    <x v="2186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x v="3302"/>
    <x v="3301"/>
    <x v="40"/>
    <x v="2187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x v="3303"/>
    <x v="3302"/>
    <x v="36"/>
    <x v="2188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x v="3304"/>
    <x v="3303"/>
    <x v="23"/>
    <x v="2189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x v="3305"/>
    <x v="3304"/>
    <x v="15"/>
    <x v="131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x v="3306"/>
    <x v="3305"/>
    <x v="28"/>
    <x v="2190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x v="3307"/>
    <x v="3306"/>
    <x v="8"/>
    <x v="611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x v="3308"/>
    <x v="3307"/>
    <x v="18"/>
    <x v="2191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x v="3309"/>
    <x v="3308"/>
    <x v="115"/>
    <x v="2192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x v="3310"/>
    <x v="3309"/>
    <x v="30"/>
    <x v="40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x v="3311"/>
    <x v="3310"/>
    <x v="30"/>
    <x v="1676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x v="3312"/>
    <x v="3311"/>
    <x v="13"/>
    <x v="2193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x v="3313"/>
    <x v="3312"/>
    <x v="134"/>
    <x v="472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x v="3314"/>
    <x v="3313"/>
    <x v="23"/>
    <x v="2194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x v="3315"/>
    <x v="3314"/>
    <x v="404"/>
    <x v="2195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x v="3316"/>
    <x v="3315"/>
    <x v="405"/>
    <x v="2196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x v="3317"/>
    <x v="3316"/>
    <x v="13"/>
    <x v="2197"/>
    <x v="0"/>
    <x v="5"/>
    <s v="CAD"/>
    <n v="1460341800"/>
    <n v="1456902893"/>
    <b v="0"/>
    <n v="32"/>
    <b v="1"/>
    <s v="theater/plays"/>
    <n v="125.6"/>
    <n v="78.5"/>
    <x v="1"/>
    <x v="6"/>
  </r>
  <r>
    <x v="3319"/>
    <x v="3318"/>
    <x v="3317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x v="3318"/>
    <x v="30"/>
    <x v="2198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x v="3319"/>
    <x v="2"/>
    <x v="2199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x v="3321"/>
    <x v="3320"/>
    <x v="126"/>
    <x v="959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x v="3322"/>
    <x v="3321"/>
    <x v="28"/>
    <x v="2200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x v="3323"/>
    <x v="3322"/>
    <x v="15"/>
    <x v="2201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x v="3324"/>
    <x v="3323"/>
    <x v="44"/>
    <x v="2202"/>
    <x v="0"/>
    <x v="1"/>
    <s v="GBP"/>
    <n v="1428256277"/>
    <n v="1425235877"/>
    <b v="0"/>
    <n v="15"/>
    <b v="1"/>
    <s v="theater/plays"/>
    <n v="112.5"/>
    <n v="30"/>
    <x v="1"/>
    <x v="6"/>
  </r>
  <r>
    <x v="3326"/>
    <x v="3325"/>
    <x v="3324"/>
    <x v="6"/>
    <x v="2203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x v="3326"/>
    <x v="3325"/>
    <x v="134"/>
    <x v="1629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x v="3327"/>
    <x v="3326"/>
    <x v="40"/>
    <x v="2204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x v="3328"/>
    <x v="3327"/>
    <x v="28"/>
    <x v="2205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x v="3329"/>
    <x v="3328"/>
    <x v="15"/>
    <x v="2206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x v="3330"/>
    <x v="3329"/>
    <x v="10"/>
    <x v="538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x v="3331"/>
    <x v="3330"/>
    <x v="12"/>
    <x v="44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x v="3331"/>
    <x v="8"/>
    <x v="2207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x v="3333"/>
    <x v="3332"/>
    <x v="406"/>
    <x v="2208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x v="3334"/>
    <x v="3333"/>
    <x v="10"/>
    <x v="2209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x v="3335"/>
    <x v="3334"/>
    <x v="49"/>
    <x v="156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x v="3335"/>
    <x v="30"/>
    <x v="2210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x v="3337"/>
    <x v="3336"/>
    <x v="36"/>
    <x v="2211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x v="3338"/>
    <x v="3337"/>
    <x v="6"/>
    <x v="2212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x v="3339"/>
    <x v="3338"/>
    <x v="9"/>
    <x v="2213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x v="3340"/>
    <x v="3339"/>
    <x v="295"/>
    <x v="959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x v="3340"/>
    <x v="12"/>
    <x v="627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x v="3342"/>
    <x v="3341"/>
    <x v="176"/>
    <x v="647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x v="3343"/>
    <x v="3342"/>
    <x v="37"/>
    <x v="1494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x v="3344"/>
    <x v="3343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x v="3344"/>
    <x v="15"/>
    <x v="2214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x v="3346"/>
    <x v="3345"/>
    <x v="13"/>
    <x v="2215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x v="3265"/>
    <x v="3346"/>
    <x v="62"/>
    <x v="22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x v="3347"/>
    <x v="3347"/>
    <x v="28"/>
    <x v="2217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x v="3348"/>
    <x v="3348"/>
    <x v="8"/>
    <x v="2218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x v="3349"/>
    <x v="3349"/>
    <x v="10"/>
    <x v="2219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x v="3350"/>
    <x v="3350"/>
    <x v="10"/>
    <x v="2220"/>
    <x v="0"/>
    <x v="1"/>
    <s v="GBP"/>
    <n v="1467414000"/>
    <n v="1462492178"/>
    <b v="0"/>
    <n v="70"/>
    <b v="1"/>
    <s v="theater/plays"/>
    <n v="107.52"/>
    <n v="76.8"/>
    <x v="1"/>
    <x v="6"/>
  </r>
  <r>
    <x v="3353"/>
    <x v="3351"/>
    <x v="3351"/>
    <x v="2"/>
    <x v="607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x v="3352"/>
    <x v="9"/>
    <x v="2221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x v="3353"/>
    <x v="3353"/>
    <x v="257"/>
    <x v="2222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x v="3354"/>
    <x v="3354"/>
    <x v="15"/>
    <x v="1259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x v="3355"/>
    <x v="3355"/>
    <x v="13"/>
    <x v="895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x v="3356"/>
    <x v="3"/>
    <x v="2223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x v="3357"/>
    <x v="3357"/>
    <x v="23"/>
    <x v="2224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x v="3358"/>
    <x v="3358"/>
    <x v="7"/>
    <x v="2225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x v="3359"/>
    <x v="3359"/>
    <x v="10"/>
    <x v="2226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x v="3360"/>
    <x v="3360"/>
    <x v="2"/>
    <x v="2227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x v="3361"/>
    <x v="3361"/>
    <x v="407"/>
    <x v="2228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x v="3362"/>
    <x v="3362"/>
    <x v="9"/>
    <x v="2229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x v="3363"/>
    <x v="3363"/>
    <x v="30"/>
    <x v="1287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x v="3364"/>
    <x v="2"/>
    <x v="2230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x v="3365"/>
    <x v="47"/>
    <x v="1763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x v="3366"/>
    <x v="3366"/>
    <x v="28"/>
    <x v="2231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x v="3367"/>
    <x v="3367"/>
    <x v="10"/>
    <x v="2232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x v="3368"/>
    <x v="3368"/>
    <x v="15"/>
    <x v="2233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x v="3369"/>
    <x v="3369"/>
    <x v="48"/>
    <x v="1766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x v="3370"/>
    <x v="3370"/>
    <x v="28"/>
    <x v="831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x v="3371"/>
    <x v="3371"/>
    <x v="13"/>
    <x v="557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x v="3372"/>
    <x v="3372"/>
    <x v="8"/>
    <x v="2234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x v="3373"/>
    <x v="3373"/>
    <x v="9"/>
    <x v="142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x v="3374"/>
    <x v="6"/>
    <x v="2235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x v="3375"/>
    <x v="3375"/>
    <x v="6"/>
    <x v="2236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x v="3376"/>
    <x v="3376"/>
    <x v="131"/>
    <x v="2237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x v="3377"/>
    <x v="3377"/>
    <x v="13"/>
    <x v="2238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x v="3378"/>
    <x v="3378"/>
    <x v="9"/>
    <x v="2239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x v="3379"/>
    <x v="3379"/>
    <x v="23"/>
    <x v="224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x v="3380"/>
    <x v="3380"/>
    <x v="8"/>
    <x v="2241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x v="3381"/>
    <x v="3381"/>
    <x v="257"/>
    <x v="2242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x v="3382"/>
    <x v="3382"/>
    <x v="12"/>
    <x v="2243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x v="3383"/>
    <x v="3383"/>
    <x v="13"/>
    <x v="41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x v="3384"/>
    <x v="13"/>
    <x v="174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x v="3385"/>
    <x v="9"/>
    <x v="2244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x v="3386"/>
    <x v="3386"/>
    <x v="15"/>
    <x v="2245"/>
    <x v="0"/>
    <x v="1"/>
    <s v="GBP"/>
    <n v="1434625441"/>
    <n v="1432033441"/>
    <b v="0"/>
    <n v="45"/>
    <b v="1"/>
    <s v="theater/plays"/>
    <n v="103.8"/>
    <n v="34.6"/>
    <x v="1"/>
    <x v="6"/>
  </r>
  <r>
    <x v="3389"/>
    <x v="3387"/>
    <x v="3387"/>
    <x v="3"/>
    <x v="2246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x v="3388"/>
    <x v="3388"/>
    <x v="15"/>
    <x v="2247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x v="3389"/>
    <x v="3389"/>
    <x v="2"/>
    <x v="2196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x v="3390"/>
    <x v="2"/>
    <x v="83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x v="3391"/>
    <x v="15"/>
    <x v="2248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x v="3392"/>
    <x v="3392"/>
    <x v="131"/>
    <x v="2249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x v="3393"/>
    <x v="3393"/>
    <x v="2"/>
    <x v="1622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x v="3394"/>
    <x v="15"/>
    <x v="41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x v="3395"/>
    <x v="3395"/>
    <x v="49"/>
    <x v="668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x v="3396"/>
    <x v="3396"/>
    <x v="23"/>
    <x v="2250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x v="3397"/>
    <x v="3397"/>
    <x v="38"/>
    <x v="459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x v="3398"/>
    <x v="3398"/>
    <x v="3"/>
    <x v="225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x v="3399"/>
    <x v="3399"/>
    <x v="193"/>
    <x v="2252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x v="3400"/>
    <x v="3400"/>
    <x v="36"/>
    <x v="2253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x v="3401"/>
    <x v="3401"/>
    <x v="13"/>
    <x v="41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x v="3402"/>
    <x v="2"/>
    <x v="904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x v="3403"/>
    <x v="18"/>
    <x v="2254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x v="3404"/>
    <x v="3404"/>
    <x v="3"/>
    <x v="2255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x v="3405"/>
    <x v="3405"/>
    <x v="13"/>
    <x v="2256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x v="3406"/>
    <x v="3406"/>
    <x v="2"/>
    <x v="2257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x v="3407"/>
    <x v="2"/>
    <x v="225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x v="3408"/>
    <x v="3408"/>
    <x v="9"/>
    <x v="2259"/>
    <x v="0"/>
    <x v="0"/>
    <s v="USD"/>
    <n v="1465196400"/>
    <n v="1462841990"/>
    <b v="0"/>
    <n v="40"/>
    <b v="1"/>
    <s v="theater/plays"/>
    <n v="108.5"/>
    <n v="81.375"/>
    <x v="1"/>
    <x v="6"/>
  </r>
  <r>
    <x v="3411"/>
    <x v="3409"/>
    <x v="3409"/>
    <x v="36"/>
    <x v="2260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x v="3410"/>
    <x v="3410"/>
    <x v="9"/>
    <x v="142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x v="3411"/>
    <x v="2"/>
    <x v="1084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x v="3412"/>
    <x v="9"/>
    <x v="2090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x v="3413"/>
    <x v="3413"/>
    <x v="48"/>
    <x v="148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x v="3414"/>
    <x v="23"/>
    <x v="2261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x v="3415"/>
    <x v="3415"/>
    <x v="180"/>
    <x v="2262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x v="3416"/>
    <x v="3416"/>
    <x v="23"/>
    <x v="2263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x v="3417"/>
    <x v="3417"/>
    <x v="181"/>
    <x v="2264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x v="3418"/>
    <x v="3418"/>
    <x v="176"/>
    <x v="2265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x v="3419"/>
    <x v="3"/>
    <x v="2266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x v="3420"/>
    <x v="3420"/>
    <x v="9"/>
    <x v="2267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x v="3421"/>
    <x v="3421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x v="3422"/>
    <x v="12"/>
    <x v="2268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x v="3423"/>
    <x v="3423"/>
    <x v="11"/>
    <x v="2269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x v="3424"/>
    <x v="3424"/>
    <x v="192"/>
    <x v="1959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x v="3425"/>
    <x v="3425"/>
    <x v="15"/>
    <x v="646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x v="3426"/>
    <x v="13"/>
    <x v="910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x v="3427"/>
    <x v="3427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x v="3428"/>
    <x v="13"/>
    <x v="2270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x v="3429"/>
    <x v="3429"/>
    <x v="13"/>
    <x v="41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x v="3430"/>
    <x v="13"/>
    <x v="2271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x v="3431"/>
    <x v="3431"/>
    <x v="196"/>
    <x v="2272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x v="3432"/>
    <x v="3432"/>
    <x v="3"/>
    <x v="128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x v="3433"/>
    <x v="3433"/>
    <x v="28"/>
    <x v="2273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x v="3434"/>
    <x v="3434"/>
    <x v="10"/>
    <x v="2274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x v="3435"/>
    <x v="3435"/>
    <x v="9"/>
    <x v="168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x v="3436"/>
    <x v="30"/>
    <x v="227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x v="3437"/>
    <x v="3437"/>
    <x v="38"/>
    <x v="2276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x v="3438"/>
    <x v="3438"/>
    <x v="10"/>
    <x v="2277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x v="3439"/>
    <x v="3439"/>
    <x v="30"/>
    <x v="1644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x v="3440"/>
    <x v="3440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x v="3441"/>
    <x v="28"/>
    <x v="2278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x v="3442"/>
    <x v="3442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x v="3443"/>
    <x v="13"/>
    <x v="41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x v="3444"/>
    <x v="28"/>
    <x v="876"/>
    <x v="0"/>
    <x v="1"/>
    <s v="GBP"/>
    <n v="1423138800"/>
    <n v="1421092725"/>
    <b v="0"/>
    <n v="25"/>
    <b v="1"/>
    <s v="theater/plays"/>
    <n v="108.2"/>
    <n v="43.28"/>
    <x v="1"/>
    <x v="6"/>
  </r>
  <r>
    <x v="3447"/>
    <x v="3445"/>
    <x v="3445"/>
    <x v="28"/>
    <x v="2280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x v="3446"/>
    <x v="3446"/>
    <x v="190"/>
    <x v="2281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x v="3447"/>
    <x v="3447"/>
    <x v="134"/>
    <x v="2282"/>
    <x v="0"/>
    <x v="0"/>
    <s v="USD"/>
    <n v="1468036800"/>
    <n v="1465607738"/>
    <b v="0"/>
    <n v="20"/>
    <b v="1"/>
    <s v="theater/plays"/>
    <n v="170.625"/>
    <n v="68.25"/>
    <x v="1"/>
    <x v="6"/>
  </r>
  <r>
    <x v="3450"/>
    <x v="3448"/>
    <x v="3448"/>
    <x v="2"/>
    <x v="1158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x v="3449"/>
    <x v="81"/>
    <x v="2283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x v="3450"/>
    <x v="3450"/>
    <x v="28"/>
    <x v="2284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x v="3451"/>
    <x v="3451"/>
    <x v="43"/>
    <x v="22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x v="3452"/>
    <x v="3452"/>
    <x v="176"/>
    <x v="2286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x v="3453"/>
    <x v="3453"/>
    <x v="3"/>
    <x v="2287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x v="3454"/>
    <x v="3454"/>
    <x v="9"/>
    <x v="2288"/>
    <x v="0"/>
    <x v="0"/>
    <s v="USD"/>
    <n v="1406876340"/>
    <n v="1404190567"/>
    <b v="0"/>
    <n v="16"/>
    <b v="1"/>
    <s v="theater/plays"/>
    <n v="191.3"/>
    <n v="358.6875"/>
    <x v="1"/>
    <x v="6"/>
  </r>
  <r>
    <x v="3457"/>
    <x v="3455"/>
    <x v="3455"/>
    <x v="13"/>
    <x v="2289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x v="3456"/>
    <x v="3456"/>
    <x v="408"/>
    <x v="2290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x v="3457"/>
    <x v="3457"/>
    <x v="2"/>
    <x v="229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x v="3458"/>
    <x v="3458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x v="3459"/>
    <x v="2"/>
    <x v="2293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x v="3460"/>
    <x v="49"/>
    <x v="2294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x v="3461"/>
    <x v="3"/>
    <x v="2295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x v="3462"/>
    <x v="3462"/>
    <x v="10"/>
    <x v="2296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x v="3463"/>
    <x v="3463"/>
    <x v="13"/>
    <x v="2169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x v="3464"/>
    <x v="8"/>
    <x v="2297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x v="3465"/>
    <x v="3465"/>
    <x v="9"/>
    <x v="168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x v="3466"/>
    <x v="3"/>
    <x v="229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x v="3467"/>
    <x v="3467"/>
    <x v="70"/>
    <x v="2299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x v="3468"/>
    <x v="3468"/>
    <x v="49"/>
    <x v="672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x v="3469"/>
    <x v="2"/>
    <x v="2300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x v="3470"/>
    <x v="3470"/>
    <x v="13"/>
    <x v="230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x v="3471"/>
    <x v="3471"/>
    <x v="244"/>
    <x v="2302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x v="3472"/>
    <x v="13"/>
    <x v="895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x v="3473"/>
    <x v="43"/>
    <x v="2303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x v="3474"/>
    <x v="3474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x v="3475"/>
    <x v="40"/>
    <x v="857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x v="3476"/>
    <x v="3476"/>
    <x v="13"/>
    <x v="2305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x v="3477"/>
    <x v="3477"/>
    <x v="15"/>
    <x v="2306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x v="3478"/>
    <x v="3478"/>
    <x v="15"/>
    <x v="2307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x v="3479"/>
    <x v="3479"/>
    <x v="3"/>
    <x v="2308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x v="3480"/>
    <x v="3480"/>
    <x v="9"/>
    <x v="2309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x v="3481"/>
    <x v="3481"/>
    <x v="295"/>
    <x v="2310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x v="3482"/>
    <x v="3482"/>
    <x v="30"/>
    <x v="2311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x v="3483"/>
    <x v="3483"/>
    <x v="409"/>
    <x v="1827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x v="3484"/>
    <x v="3484"/>
    <x v="9"/>
    <x v="2312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x v="3485"/>
    <x v="3485"/>
    <x v="13"/>
    <x v="948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x v="3486"/>
    <x v="3486"/>
    <x v="9"/>
    <x v="2313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x v="3487"/>
    <x v="3487"/>
    <x v="10"/>
    <x v="2314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x v="3488"/>
    <x v="3488"/>
    <x v="28"/>
    <x v="231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x v="3489"/>
    <x v="3489"/>
    <x v="2"/>
    <x v="2316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x v="3490"/>
    <x v="3490"/>
    <x v="276"/>
    <x v="2317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x v="3491"/>
    <x v="3491"/>
    <x v="15"/>
    <x v="646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x v="3492"/>
    <x v="44"/>
    <x v="402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x v="3493"/>
    <x v="10"/>
    <x v="2318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x v="3494"/>
    <x v="3494"/>
    <x v="9"/>
    <x v="2319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x v="3495"/>
    <x v="3495"/>
    <x v="410"/>
    <x v="472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x v="3496"/>
    <x v="3496"/>
    <x v="409"/>
    <x v="232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x v="3497"/>
    <x v="3497"/>
    <x v="13"/>
    <x v="2321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x v="3498"/>
    <x v="3498"/>
    <x v="28"/>
    <x v="2322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x v="3499"/>
    <x v="3499"/>
    <x v="15"/>
    <x v="17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x v="3500"/>
    <x v="3500"/>
    <x v="23"/>
    <x v="2323"/>
    <x v="0"/>
    <x v="0"/>
    <s v="USD"/>
    <n v="1458100740"/>
    <n v="1456862924"/>
    <b v="0"/>
    <n v="31"/>
    <b v="1"/>
    <s v="theater/plays"/>
    <n v="105.4"/>
    <n v="136"/>
    <x v="1"/>
    <x v="6"/>
  </r>
  <r>
    <x v="3503"/>
    <x v="3501"/>
    <x v="3501"/>
    <x v="30"/>
    <x v="2324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x v="3502"/>
    <x v="3502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x v="3503"/>
    <x v="30"/>
    <x v="2325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x v="3504"/>
    <x v="3504"/>
    <x v="9"/>
    <x v="631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x v="3505"/>
    <x v="3505"/>
    <x v="3"/>
    <x v="2326"/>
    <x v="0"/>
    <x v="0"/>
    <s v="USD"/>
    <n v="1464732537"/>
    <n v="1462140537"/>
    <b v="0"/>
    <n v="72"/>
    <b v="1"/>
    <s v="theater/plays"/>
    <n v="104.4"/>
    <n v="145"/>
    <x v="1"/>
    <x v="6"/>
  </r>
  <r>
    <x v="3508"/>
    <x v="3506"/>
    <x v="3506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x v="3507"/>
    <x v="9"/>
    <x v="2327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x v="3508"/>
    <x v="3508"/>
    <x v="42"/>
    <x v="1217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x v="3509"/>
    <x v="3509"/>
    <x v="15"/>
    <x v="232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x v="3510"/>
    <x v="3510"/>
    <x v="28"/>
    <x v="325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x v="3511"/>
    <x v="70"/>
    <x v="2153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x v="3512"/>
    <x v="3512"/>
    <x v="2"/>
    <x v="110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x v="3513"/>
    <x v="3513"/>
    <x v="9"/>
    <x v="2329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x v="3514"/>
    <x v="3514"/>
    <x v="30"/>
    <x v="911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x v="3515"/>
    <x v="23"/>
    <x v="417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x v="3516"/>
    <x v="15"/>
    <x v="2330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x v="3517"/>
    <x v="3517"/>
    <x v="13"/>
    <x v="40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x v="3518"/>
    <x v="3518"/>
    <x v="13"/>
    <x v="1132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x v="3519"/>
    <x v="3519"/>
    <x v="18"/>
    <x v="2331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x v="3520"/>
    <x v="3520"/>
    <x v="411"/>
    <x v="1174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x v="3521"/>
    <x v="23"/>
    <x v="2332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x v="3522"/>
    <x v="3522"/>
    <x v="3"/>
    <x v="2333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x v="3523"/>
    <x v="3523"/>
    <x v="2"/>
    <x v="798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x v="3524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x v="3525"/>
    <x v="12"/>
    <x v="233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x v="3526"/>
    <x v="3526"/>
    <x v="409"/>
    <x v="2336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x v="3527"/>
    <x v="3527"/>
    <x v="2"/>
    <x v="2337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x v="3528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x v="3529"/>
    <x v="28"/>
    <x v="1958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x v="3530"/>
    <x v="412"/>
    <x v="1936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x v="3531"/>
    <x v="3531"/>
    <x v="2"/>
    <x v="2291"/>
    <x v="0"/>
    <x v="0"/>
    <s v="USD"/>
    <n v="1447269367"/>
    <n v="1444673767"/>
    <b v="0"/>
    <n v="8"/>
    <b v="1"/>
    <s v="theater/plays"/>
    <n v="126.2"/>
    <n v="78.875"/>
    <x v="1"/>
    <x v="6"/>
  </r>
  <r>
    <x v="3534"/>
    <x v="3532"/>
    <x v="3532"/>
    <x v="10"/>
    <x v="2339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x v="3533"/>
    <x v="3533"/>
    <x v="13"/>
    <x v="2340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x v="3534"/>
    <x v="3534"/>
    <x v="325"/>
    <x v="398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x v="3535"/>
    <x v="3535"/>
    <x v="413"/>
    <x v="1967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x v="3536"/>
    <x v="3536"/>
    <x v="13"/>
    <x v="1956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x v="3537"/>
    <x v="3537"/>
    <x v="20"/>
    <x v="2341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x v="3538"/>
    <x v="3538"/>
    <x v="43"/>
    <x v="2342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x v="3539"/>
    <x v="38"/>
    <x v="2343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x v="3540"/>
    <x v="62"/>
    <x v="2344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x v="3541"/>
    <x v="3541"/>
    <x v="15"/>
    <x v="76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x v="3542"/>
    <x v="3542"/>
    <x v="30"/>
    <x v="911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x v="3543"/>
    <x v="49"/>
    <x v="2345"/>
    <x v="0"/>
    <x v="0"/>
    <s v="USD"/>
    <n v="1428780159"/>
    <n v="1426188159"/>
    <b v="0"/>
    <n v="8"/>
    <b v="1"/>
    <s v="theater/plays"/>
    <n v="100.4"/>
    <n v="31.375"/>
    <x v="1"/>
    <x v="6"/>
  </r>
  <r>
    <x v="3546"/>
    <x v="3544"/>
    <x v="3544"/>
    <x v="184"/>
    <x v="2346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x v="3545"/>
    <x v="3545"/>
    <x v="19"/>
    <x v="2347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x v="3546"/>
    <x v="3546"/>
    <x v="190"/>
    <x v="2307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x v="3547"/>
    <x v="3547"/>
    <x v="28"/>
    <x v="806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x v="3548"/>
    <x v="30"/>
    <x v="2348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x v="3549"/>
    <x v="3549"/>
    <x v="15"/>
    <x v="2349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x v="3550"/>
    <x v="3550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x v="3551"/>
    <x v="62"/>
    <x v="2351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x v="3552"/>
    <x v="3552"/>
    <x v="10"/>
    <x v="2352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x v="3553"/>
    <x v="3553"/>
    <x v="262"/>
    <x v="1162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x v="3554"/>
    <x v="41"/>
    <x v="2222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x v="3555"/>
    <x v="3555"/>
    <x v="57"/>
    <x v="2353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x v="3556"/>
    <x v="3556"/>
    <x v="18"/>
    <x v="1929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x v="3557"/>
    <x v="28"/>
    <x v="831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x v="3558"/>
    <x v="3558"/>
    <x v="50"/>
    <x v="2354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x v="3559"/>
    <x v="3559"/>
    <x v="30"/>
    <x v="1904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x v="3560"/>
    <x v="3560"/>
    <x v="415"/>
    <x v="2355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x v="3561"/>
    <x v="3561"/>
    <x v="2"/>
    <x v="2356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x v="3562"/>
    <x v="3562"/>
    <x v="28"/>
    <x v="202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x v="3563"/>
    <x v="3563"/>
    <x v="42"/>
    <x v="1156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x v="3564"/>
    <x v="3564"/>
    <x v="13"/>
    <x v="2357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x v="3565"/>
    <x v="3565"/>
    <x v="28"/>
    <x v="235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x v="3566"/>
    <x v="3566"/>
    <x v="28"/>
    <x v="2359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x v="3567"/>
    <x v="3567"/>
    <x v="10"/>
    <x v="2360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x v="3568"/>
    <x v="3568"/>
    <x v="13"/>
    <x v="2361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x v="3569"/>
    <x v="3569"/>
    <x v="15"/>
    <x v="2362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x v="3570"/>
    <x v="3570"/>
    <x v="2"/>
    <x v="83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x v="3571"/>
    <x v="9"/>
    <x v="2363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x v="3572"/>
    <x v="3572"/>
    <x v="238"/>
    <x v="2364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x v="3573"/>
    <x v="3573"/>
    <x v="3"/>
    <x v="2365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x v="3574"/>
    <x v="3574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x v="3575"/>
    <x v="20"/>
    <x v="1911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x v="3576"/>
    <x v="15"/>
    <x v="2366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x v="3577"/>
    <x v="3577"/>
    <x v="2"/>
    <x v="83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x v="3578"/>
    <x v="42"/>
    <x v="581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x v="3579"/>
    <x v="3579"/>
    <x v="15"/>
    <x v="646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x v="3580"/>
    <x v="28"/>
    <x v="2367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x v="3581"/>
    <x v="9"/>
    <x v="2259"/>
    <x v="0"/>
    <x v="0"/>
    <s v="USD"/>
    <n v="1460970805"/>
    <n v="1455790405"/>
    <b v="0"/>
    <n v="24"/>
    <b v="1"/>
    <s v="theater/plays"/>
    <n v="108.5"/>
    <n v="135.625"/>
    <x v="1"/>
    <x v="6"/>
  </r>
  <r>
    <x v="3584"/>
    <x v="3582"/>
    <x v="3582"/>
    <x v="9"/>
    <x v="2368"/>
    <x v="0"/>
    <x v="1"/>
    <s v="GBP"/>
    <n v="1436772944"/>
    <n v="1434180944"/>
    <b v="0"/>
    <n v="112"/>
    <b v="1"/>
    <s v="theater/plays"/>
    <n v="115.5"/>
    <n v="30.9375"/>
    <x v="1"/>
    <x v="6"/>
  </r>
  <r>
    <x v="3585"/>
    <x v="3583"/>
    <x v="3583"/>
    <x v="104"/>
    <x v="909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x v="3584"/>
    <x v="3584"/>
    <x v="51"/>
    <x v="2369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x v="3585"/>
    <x v="3585"/>
    <x v="2"/>
    <x v="1508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x v="3586"/>
    <x v="3586"/>
    <x v="48"/>
    <x v="167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x v="3587"/>
    <x v="3587"/>
    <x v="23"/>
    <x v="1977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x v="3588"/>
    <x v="3588"/>
    <x v="10"/>
    <x v="2370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x v="3589"/>
    <x v="3589"/>
    <x v="176"/>
    <x v="1281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x v="3590"/>
    <x v="13"/>
    <x v="2371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x v="3591"/>
    <x v="3591"/>
    <x v="9"/>
    <x v="1830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x v="3592"/>
    <x v="3592"/>
    <x v="183"/>
    <x v="1132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x v="3593"/>
    <x v="3593"/>
    <x v="27"/>
    <x v="2372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x v="3594"/>
    <x v="3594"/>
    <x v="184"/>
    <x v="1699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x v="3595"/>
    <x v="3595"/>
    <x v="30"/>
    <x v="1644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x v="3596"/>
    <x v="3596"/>
    <x v="28"/>
    <x v="1666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x v="3597"/>
    <x v="3597"/>
    <x v="2"/>
    <x v="2373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x v="3598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x v="3599"/>
    <x v="13"/>
    <x v="2374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x v="3600"/>
    <x v="3600"/>
    <x v="23"/>
    <x v="2375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x v="3601"/>
    <x v="3601"/>
    <x v="15"/>
    <x v="1904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x v="3602"/>
    <x v="3602"/>
    <x v="9"/>
    <x v="1477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x v="3603"/>
    <x v="3603"/>
    <x v="49"/>
    <x v="75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x v="3604"/>
    <x v="9"/>
    <x v="2376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x v="3605"/>
    <x v="3605"/>
    <x v="131"/>
    <x v="2377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x v="3606"/>
    <x v="3606"/>
    <x v="134"/>
    <x v="25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x v="3607"/>
    <x v="416"/>
    <x v="2378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x v="3608"/>
    <x v="3608"/>
    <x v="28"/>
    <x v="2379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x v="3609"/>
    <x v="3609"/>
    <x v="30"/>
    <x v="95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x v="3610"/>
    <x v="10"/>
    <x v="238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x v="3611"/>
    <x v="3611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x v="3612"/>
    <x v="30"/>
    <x v="2381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x v="3612"/>
    <x v="3613"/>
    <x v="30"/>
    <x v="1293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x v="3613"/>
    <x v="3614"/>
    <x v="30"/>
    <x v="2119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x v="3614"/>
    <x v="3615"/>
    <x v="417"/>
    <x v="2382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x v="3615"/>
    <x v="3616"/>
    <x v="13"/>
    <x v="895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x v="3617"/>
    <x v="28"/>
    <x v="932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x v="3617"/>
    <x v="3618"/>
    <x v="124"/>
    <x v="2383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x v="3618"/>
    <x v="3619"/>
    <x v="9"/>
    <x v="2384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x v="3619"/>
    <x v="3620"/>
    <x v="28"/>
    <x v="2385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x v="3620"/>
    <x v="3621"/>
    <x v="30"/>
    <x v="142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x v="3622"/>
    <x v="9"/>
    <x v="2386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x v="3622"/>
    <x v="3623"/>
    <x v="9"/>
    <x v="2329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x v="3623"/>
    <x v="3624"/>
    <x v="23"/>
    <x v="2387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x v="3624"/>
    <x v="3625"/>
    <x v="13"/>
    <x v="41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x v="3626"/>
    <x v="57"/>
    <x v="117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x v="3627"/>
    <x v="80"/>
    <x v="369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x v="3627"/>
    <x v="3628"/>
    <x v="9"/>
    <x v="116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x v="3628"/>
    <x v="3629"/>
    <x v="418"/>
    <x v="2388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x v="3629"/>
    <x v="3630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x v="3631"/>
    <x v="10"/>
    <x v="2389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x v="3631"/>
    <x v="3632"/>
    <x v="96"/>
    <x v="2390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x v="3632"/>
    <x v="3633"/>
    <x v="8"/>
    <x v="2391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x v="3633"/>
    <x v="3634"/>
    <x v="60"/>
    <x v="117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x v="3635"/>
    <x v="9"/>
    <x v="179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x v="3635"/>
    <x v="3636"/>
    <x v="126"/>
    <x v="1168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x v="3636"/>
    <x v="3637"/>
    <x v="31"/>
    <x v="116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x v="3637"/>
    <x v="3638"/>
    <x v="28"/>
    <x v="434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x v="3638"/>
    <x v="3639"/>
    <x v="9"/>
    <x v="117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x v="3640"/>
    <x v="176"/>
    <x v="493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x v="3640"/>
    <x v="3641"/>
    <x v="31"/>
    <x v="117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x v="3642"/>
    <x v="10"/>
    <x v="378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x v="3642"/>
    <x v="3643"/>
    <x v="28"/>
    <x v="116"/>
    <x v="2"/>
    <x v="5"/>
    <s v="CAD"/>
    <n v="1479773838"/>
    <n v="1477178238"/>
    <b v="0"/>
    <n v="1"/>
    <b v="0"/>
    <s v="theater/musical"/>
    <n v="0.1"/>
    <n v="1"/>
    <x v="1"/>
    <x v="40"/>
  </r>
  <r>
    <x v="3646"/>
    <x v="3643"/>
    <x v="3644"/>
    <x v="3"/>
    <x v="517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x v="3644"/>
    <x v="3645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x v="3646"/>
    <x v="79"/>
    <x v="2392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x v="3646"/>
    <x v="3647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x v="3648"/>
    <x v="2"/>
    <x v="83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x v="3649"/>
    <x v="2"/>
    <x v="624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x v="3650"/>
    <x v="43"/>
    <x v="2393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x v="3649"/>
    <x v="3651"/>
    <x v="13"/>
    <x v="1118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x v="3650"/>
    <x v="3652"/>
    <x v="15"/>
    <x v="2394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x v="3651"/>
    <x v="3653"/>
    <x v="10"/>
    <x v="2395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x v="3652"/>
    <x v="3654"/>
    <x v="10"/>
    <x v="2396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x v="3653"/>
    <x v="3655"/>
    <x v="13"/>
    <x v="2397"/>
    <x v="0"/>
    <x v="8"/>
    <s v="DKK"/>
    <n v="1464817320"/>
    <n v="1462806419"/>
    <b v="0"/>
    <n v="20"/>
    <b v="1"/>
    <s v="theater/plays"/>
    <n v="110.75"/>
    <n v="110.75"/>
    <x v="1"/>
    <x v="6"/>
  </r>
  <r>
    <x v="3658"/>
    <x v="3654"/>
    <x v="3656"/>
    <x v="15"/>
    <x v="17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x v="3655"/>
    <x v="3657"/>
    <x v="9"/>
    <x v="2398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x v="3656"/>
    <x v="3658"/>
    <x v="49"/>
    <x v="156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x v="3659"/>
    <x v="9"/>
    <x v="2399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x v="3658"/>
    <x v="3660"/>
    <x v="6"/>
    <x v="2400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x v="3659"/>
    <x v="3661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x v="3662"/>
    <x v="134"/>
    <x v="983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x v="3661"/>
    <x v="3663"/>
    <x v="420"/>
    <x v="2401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x v="3662"/>
    <x v="3664"/>
    <x v="38"/>
    <x v="647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x v="3665"/>
    <x v="9"/>
    <x v="2402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x v="3664"/>
    <x v="3666"/>
    <x v="28"/>
    <x v="831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x v="3665"/>
    <x v="3667"/>
    <x v="28"/>
    <x v="2403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x v="3666"/>
    <x v="3668"/>
    <x v="421"/>
    <x v="854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x v="3667"/>
    <x v="3669"/>
    <x v="8"/>
    <x v="2404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x v="3668"/>
    <x v="3670"/>
    <x v="9"/>
    <x v="2405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x v="3669"/>
    <x v="3671"/>
    <x v="23"/>
    <x v="2406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x v="3670"/>
    <x v="3672"/>
    <x v="37"/>
    <x v="605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x v="3673"/>
    <x v="45"/>
    <x v="119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x v="3674"/>
    <x v="134"/>
    <x v="1249"/>
    <x v="0"/>
    <x v="0"/>
    <s v="USD"/>
    <n v="1410550484"/>
    <n v="1408995284"/>
    <b v="0"/>
    <n v="16"/>
    <b v="1"/>
    <s v="theater/plays"/>
    <n v="128.75"/>
    <n v="64.375"/>
    <x v="1"/>
    <x v="6"/>
  </r>
  <r>
    <x v="3677"/>
    <x v="3673"/>
    <x v="3675"/>
    <x v="14"/>
    <x v="2407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x v="3674"/>
    <x v="3676"/>
    <x v="13"/>
    <x v="42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x v="3675"/>
    <x v="3677"/>
    <x v="13"/>
    <x v="2408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x v="3676"/>
    <x v="3678"/>
    <x v="9"/>
    <x v="2409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x v="3677"/>
    <x v="3679"/>
    <x v="28"/>
    <x v="2410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x v="3678"/>
    <x v="3680"/>
    <x v="9"/>
    <x v="2411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x v="3679"/>
    <x v="3681"/>
    <x v="8"/>
    <x v="2412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x v="3680"/>
    <x v="3682"/>
    <x v="47"/>
    <x v="241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x v="3681"/>
    <x v="3683"/>
    <x v="10"/>
    <x v="2414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x v="3682"/>
    <x v="3684"/>
    <x v="18"/>
    <x v="241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x v="3683"/>
    <x v="3685"/>
    <x v="10"/>
    <x v="2416"/>
    <x v="0"/>
    <x v="0"/>
    <s v="USD"/>
    <n v="1403846055"/>
    <n v="1401254055"/>
    <b v="0"/>
    <n v="25"/>
    <b v="1"/>
    <s v="theater/plays"/>
    <n v="100.245"/>
    <n v="200.49"/>
    <x v="1"/>
    <x v="6"/>
  </r>
  <r>
    <x v="3688"/>
    <x v="3684"/>
    <x v="3686"/>
    <x v="9"/>
    <x v="1980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x v="3685"/>
    <x v="3687"/>
    <x v="9"/>
    <x v="504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x v="3686"/>
    <x v="3688"/>
    <x v="15"/>
    <x v="1122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x v="3689"/>
    <x v="79"/>
    <x v="2417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x v="3688"/>
    <x v="3690"/>
    <x v="28"/>
    <x v="2343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x v="3691"/>
    <x v="422"/>
    <x v="357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x v="3690"/>
    <x v="3692"/>
    <x v="8"/>
    <x v="2418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x v="3691"/>
    <x v="3693"/>
    <x v="23"/>
    <x v="2419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x v="3692"/>
    <x v="3694"/>
    <x v="13"/>
    <x v="109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x v="3695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x v="3696"/>
    <x v="10"/>
    <x v="2421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x v="3695"/>
    <x v="3697"/>
    <x v="30"/>
    <x v="2381"/>
    <x v="0"/>
    <x v="0"/>
    <s v="USD"/>
    <n v="1413383216"/>
    <n v="1410791216"/>
    <b v="0"/>
    <n v="40"/>
    <b v="1"/>
    <s v="theater/plays"/>
    <n v="100.8"/>
    <n v="63"/>
    <x v="1"/>
    <x v="6"/>
  </r>
  <r>
    <x v="3700"/>
    <x v="3696"/>
    <x v="3698"/>
    <x v="2"/>
    <x v="2422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x v="3697"/>
    <x v="3699"/>
    <x v="15"/>
    <x v="2423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x v="3698"/>
    <x v="3700"/>
    <x v="9"/>
    <x v="1980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x v="3699"/>
    <x v="3701"/>
    <x v="405"/>
    <x v="2044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x v="3700"/>
    <x v="3702"/>
    <x v="43"/>
    <x v="2424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x v="3701"/>
    <x v="3703"/>
    <x v="423"/>
    <x v="24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x v="3702"/>
    <x v="3704"/>
    <x v="15"/>
    <x v="2426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x v="3703"/>
    <x v="3705"/>
    <x v="28"/>
    <x v="586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x v="3706"/>
    <x v="176"/>
    <x v="174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x v="3707"/>
    <x v="28"/>
    <x v="2427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x v="3706"/>
    <x v="3708"/>
    <x v="46"/>
    <x v="2428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x v="3707"/>
    <x v="3709"/>
    <x v="2"/>
    <x v="365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x v="3708"/>
    <x v="3710"/>
    <x v="51"/>
    <x v="2429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x v="3709"/>
    <x v="3711"/>
    <x v="13"/>
    <x v="1944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x v="3710"/>
    <x v="3712"/>
    <x v="3"/>
    <x v="990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x v="3711"/>
    <x v="3713"/>
    <x v="8"/>
    <x v="243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x v="3712"/>
    <x v="3714"/>
    <x v="134"/>
    <x v="2431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x v="3713"/>
    <x v="3715"/>
    <x v="23"/>
    <x v="2432"/>
    <x v="0"/>
    <x v="1"/>
    <s v="GBP"/>
    <n v="1431204449"/>
    <n v="1428526049"/>
    <b v="0"/>
    <n v="13"/>
    <b v="1"/>
    <s v="theater/plays"/>
    <n v="100.75"/>
    <n v="310"/>
    <x v="1"/>
    <x v="6"/>
  </r>
  <r>
    <x v="3718"/>
    <x v="3714"/>
    <x v="3716"/>
    <x v="2"/>
    <x v="1890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x v="3715"/>
    <x v="3717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x v="3718"/>
    <x v="126"/>
    <x v="2434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x v="3717"/>
    <x v="3719"/>
    <x v="10"/>
    <x v="2435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x v="3718"/>
    <x v="3720"/>
    <x v="15"/>
    <x v="2436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x v="3719"/>
    <x v="3721"/>
    <x v="37"/>
    <x v="2437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x v="3720"/>
    <x v="3722"/>
    <x v="270"/>
    <x v="2438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x v="3721"/>
    <x v="3723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x v="3724"/>
    <x v="16"/>
    <x v="243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x v="3723"/>
    <x v="3725"/>
    <x v="13"/>
    <x v="1132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x v="3724"/>
    <x v="3726"/>
    <x v="22"/>
    <x v="2440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x v="3725"/>
    <x v="3727"/>
    <x v="10"/>
    <x v="2441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x v="3726"/>
    <x v="3728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x v="3729"/>
    <x v="62"/>
    <x v="972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x v="3728"/>
    <x v="3730"/>
    <x v="16"/>
    <x v="449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x v="3729"/>
    <x v="3731"/>
    <x v="15"/>
    <x v="117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x v="3732"/>
    <x v="15"/>
    <x v="2442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x v="3731"/>
    <x v="3733"/>
    <x v="325"/>
    <x v="17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x v="3732"/>
    <x v="3734"/>
    <x v="15"/>
    <x v="115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x v="3476"/>
    <x v="3735"/>
    <x v="176"/>
    <x v="403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x v="3733"/>
    <x v="3736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x v="3737"/>
    <x v="23"/>
    <x v="1007"/>
    <x v="2"/>
    <x v="1"/>
    <s v="GBP"/>
    <n v="1468752468"/>
    <n v="1467024468"/>
    <b v="0"/>
    <n v="8"/>
    <b v="0"/>
    <s v="theater/plays"/>
    <n v="20.125"/>
    <n v="100.625"/>
    <x v="1"/>
    <x v="6"/>
  </r>
  <r>
    <x v="3740"/>
    <x v="3735"/>
    <x v="3738"/>
    <x v="13"/>
    <x v="1812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x v="3736"/>
    <x v="3739"/>
    <x v="22"/>
    <x v="117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x v="3740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x v="3741"/>
    <x v="41"/>
    <x v="117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x v="3742"/>
    <x v="38"/>
    <x v="117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x v="3743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x v="3744"/>
    <x v="0"/>
    <x v="167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x v="3742"/>
    <x v="3745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x v="3746"/>
    <x v="10"/>
    <x v="2443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x v="3744"/>
    <x v="3747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x v="3748"/>
    <x v="12"/>
    <x v="2444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x v="3746"/>
    <x v="3749"/>
    <x v="28"/>
    <x v="2445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x v="3747"/>
    <x v="3750"/>
    <x v="2"/>
    <x v="1941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x v="3748"/>
    <x v="3751"/>
    <x v="10"/>
    <x v="2446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x v="3749"/>
    <x v="3752"/>
    <x v="30"/>
    <x v="142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x v="3753"/>
    <x v="131"/>
    <x v="2447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x v="3751"/>
    <x v="3754"/>
    <x v="37"/>
    <x v="2448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x v="3752"/>
    <x v="3755"/>
    <x v="8"/>
    <x v="2449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x v="3753"/>
    <x v="3756"/>
    <x v="15"/>
    <x v="317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x v="3754"/>
    <x v="3757"/>
    <x v="23"/>
    <x v="2450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x v="3755"/>
    <x v="3758"/>
    <x v="10"/>
    <x v="2451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x v="3756"/>
    <x v="3759"/>
    <x v="2"/>
    <x v="83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x v="3760"/>
    <x v="21"/>
    <x v="2452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x v="3758"/>
    <x v="3761"/>
    <x v="10"/>
    <x v="97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x v="3762"/>
    <x v="15"/>
    <x v="646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x v="3763"/>
    <x v="39"/>
    <x v="2453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x v="3761"/>
    <x v="3764"/>
    <x v="3"/>
    <x v="2454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x v="3762"/>
    <x v="3765"/>
    <x v="13"/>
    <x v="245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x v="3763"/>
    <x v="3766"/>
    <x v="23"/>
    <x v="2456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x v="3764"/>
    <x v="3767"/>
    <x v="184"/>
    <x v="1742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x v="3768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x v="3769"/>
    <x v="28"/>
    <x v="2457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x v="3770"/>
    <x v="10"/>
    <x v="2458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x v="3768"/>
    <x v="3771"/>
    <x v="10"/>
    <x v="106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x v="3769"/>
    <x v="3772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x v="3773"/>
    <x v="13"/>
    <x v="557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x v="3771"/>
    <x v="3774"/>
    <x v="6"/>
    <x v="763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x v="3772"/>
    <x v="3775"/>
    <x v="13"/>
    <x v="2459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x v="3773"/>
    <x v="3776"/>
    <x v="262"/>
    <x v="570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x v="3774"/>
    <x v="3777"/>
    <x v="36"/>
    <x v="2460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x v="3775"/>
    <x v="3778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x v="3779"/>
    <x v="37"/>
    <x v="2461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x v="3777"/>
    <x v="3780"/>
    <x v="13"/>
    <x v="1256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x v="3778"/>
    <x v="3781"/>
    <x v="38"/>
    <x v="2462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x v="3779"/>
    <x v="3782"/>
    <x v="28"/>
    <x v="190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x v="3780"/>
    <x v="3783"/>
    <x v="13"/>
    <x v="10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x v="3781"/>
    <x v="3784"/>
    <x v="12"/>
    <x v="2463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x v="3782"/>
    <x v="3785"/>
    <x v="18"/>
    <x v="574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x v="3783"/>
    <x v="3786"/>
    <x v="96"/>
    <x v="83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x v="3784"/>
    <x v="3787"/>
    <x v="424"/>
    <x v="851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x v="3785"/>
    <x v="3788"/>
    <x v="36"/>
    <x v="117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x v="3789"/>
    <x v="15"/>
    <x v="117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x v="3790"/>
    <x v="78"/>
    <x v="428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x v="3788"/>
    <x v="3791"/>
    <x v="39"/>
    <x v="2411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x v="3789"/>
    <x v="3792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x v="3793"/>
    <x v="20"/>
    <x v="115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x v="3791"/>
    <x v="3794"/>
    <x v="290"/>
    <x v="116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x v="3792"/>
    <x v="3795"/>
    <x v="12"/>
    <x v="2464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x v="3793"/>
    <x v="3796"/>
    <x v="54"/>
    <x v="581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x v="3794"/>
    <x v="3797"/>
    <x v="3"/>
    <x v="2465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x v="3795"/>
    <x v="3798"/>
    <x v="29"/>
    <x v="695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x v="3796"/>
    <x v="3799"/>
    <x v="10"/>
    <x v="44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x v="3797"/>
    <x v="3800"/>
    <x v="9"/>
    <x v="117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x v="3801"/>
    <x v="14"/>
    <x v="2466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x v="3799"/>
    <x v="3802"/>
    <x v="6"/>
    <x v="117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x v="3803"/>
    <x v="60"/>
    <x v="158"/>
    <x v="2"/>
    <x v="0"/>
    <s v="USD"/>
    <n v="1411852640"/>
    <n v="1406668640"/>
    <b v="0"/>
    <n v="2"/>
    <b v="0"/>
    <s v="theater/musical"/>
    <n v="2E-3"/>
    <n v="1.5"/>
    <x v="1"/>
    <x v="40"/>
  </r>
  <r>
    <x v="3806"/>
    <x v="3801"/>
    <x v="3804"/>
    <x v="51"/>
    <x v="139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x v="3802"/>
    <x v="3805"/>
    <x v="15"/>
    <x v="2467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x v="3803"/>
    <x v="3806"/>
    <x v="28"/>
    <x v="325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x v="3807"/>
    <x v="13"/>
    <x v="874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x v="3805"/>
    <x v="3808"/>
    <x v="15"/>
    <x v="2468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x v="3806"/>
    <x v="3809"/>
    <x v="49"/>
    <x v="2469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x v="3810"/>
    <x v="13"/>
    <x v="1539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x v="3808"/>
    <x v="3811"/>
    <x v="190"/>
    <x v="2470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x v="3809"/>
    <x v="3812"/>
    <x v="15"/>
    <x v="2083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x v="3810"/>
    <x v="3813"/>
    <x v="28"/>
    <x v="247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x v="3811"/>
    <x v="3814"/>
    <x v="15"/>
    <x v="2472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x v="3812"/>
    <x v="3815"/>
    <x v="13"/>
    <x v="2473"/>
    <x v="0"/>
    <x v="0"/>
    <s v="USD"/>
    <n v="1445659140"/>
    <n v="1444236216"/>
    <b v="0"/>
    <n v="20"/>
    <b v="1"/>
    <s v="theater/plays"/>
    <n v="107.25"/>
    <n v="107.25"/>
    <x v="1"/>
    <x v="6"/>
  </r>
  <r>
    <x v="3818"/>
    <x v="3813"/>
    <x v="3816"/>
    <x v="49"/>
    <x v="365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x v="3814"/>
    <x v="3705"/>
    <x v="28"/>
    <x v="247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x v="3815"/>
    <x v="3817"/>
    <x v="43"/>
    <x v="357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x v="3816"/>
    <x v="3818"/>
    <x v="8"/>
    <x v="2475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x v="3817"/>
    <x v="3819"/>
    <x v="10"/>
    <x v="2476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x v="3818"/>
    <x v="3820"/>
    <x v="30"/>
    <x v="2477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x v="3821"/>
    <x v="49"/>
    <x v="795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x v="3822"/>
    <x v="10"/>
    <x v="2478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x v="3821"/>
    <x v="3823"/>
    <x v="20"/>
    <x v="526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x v="3822"/>
    <x v="3824"/>
    <x v="9"/>
    <x v="2479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x v="3823"/>
    <x v="3825"/>
    <x v="10"/>
    <x v="97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x v="3826"/>
    <x v="2"/>
    <x v="2480"/>
    <x v="0"/>
    <x v="0"/>
    <s v="USD"/>
    <n v="1472676371"/>
    <n v="1470948371"/>
    <b v="0"/>
    <n v="8"/>
    <b v="1"/>
    <s v="theater/plays"/>
    <n v="100.2"/>
    <n v="62.625"/>
    <x v="1"/>
    <x v="6"/>
  </r>
  <r>
    <x v="3830"/>
    <x v="3825"/>
    <x v="3827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x v="3828"/>
    <x v="2"/>
    <x v="248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x v="3827"/>
    <x v="3829"/>
    <x v="38"/>
    <x v="2482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x v="3828"/>
    <x v="3830"/>
    <x v="38"/>
    <x v="2483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x v="3829"/>
    <x v="3831"/>
    <x v="9"/>
    <x v="2484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x v="3830"/>
    <x v="3832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x v="3833"/>
    <x v="134"/>
    <x v="72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x v="3832"/>
    <x v="3834"/>
    <x v="13"/>
    <x v="2485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x v="3833"/>
    <x v="3835"/>
    <x v="57"/>
    <x v="2486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x v="3834"/>
    <x v="3836"/>
    <x v="13"/>
    <x v="874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x v="3835"/>
    <x v="3837"/>
    <x v="332"/>
    <x v="654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x v="3838"/>
    <x v="3"/>
    <x v="2487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x v="3837"/>
    <x v="3839"/>
    <x v="10"/>
    <x v="2488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x v="3838"/>
    <x v="3840"/>
    <x v="10"/>
    <x v="2489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x v="3839"/>
    <x v="3841"/>
    <x v="336"/>
    <x v="2490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x v="3840"/>
    <x v="3842"/>
    <x v="79"/>
    <x v="2491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x v="3841"/>
    <x v="3843"/>
    <x v="39"/>
    <x v="2492"/>
    <x v="2"/>
    <x v="0"/>
    <s v="USD"/>
    <n v="1412405940"/>
    <n v="1409721542"/>
    <b v="1"/>
    <n v="8"/>
    <b v="0"/>
    <s v="theater/plays"/>
    <n v="2.7"/>
    <n v="23.625"/>
    <x v="1"/>
    <x v="6"/>
  </r>
  <r>
    <x v="3847"/>
    <x v="3842"/>
    <x v="3844"/>
    <x v="124"/>
    <x v="1230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x v="3843"/>
    <x v="3845"/>
    <x v="93"/>
    <x v="2493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x v="3844"/>
    <x v="3846"/>
    <x v="11"/>
    <x v="2494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x v="3845"/>
    <x v="3847"/>
    <x v="28"/>
    <x v="2495"/>
    <x v="2"/>
    <x v="0"/>
    <s v="USD"/>
    <n v="1420081143"/>
    <n v="1417489143"/>
    <b v="1"/>
    <n v="4"/>
    <b v="0"/>
    <s v="theater/plays"/>
    <n v="3.8"/>
    <n v="9.5"/>
    <x v="1"/>
    <x v="6"/>
  </r>
  <r>
    <x v="3851"/>
    <x v="3846"/>
    <x v="3848"/>
    <x v="30"/>
    <x v="1483"/>
    <x v="2"/>
    <x v="1"/>
    <s v="GBP"/>
    <n v="1437129179"/>
    <n v="1434537179"/>
    <b v="1"/>
    <n v="24"/>
    <b v="0"/>
    <s v="theater/plays"/>
    <n v="34.08"/>
    <n v="35.5"/>
    <x v="1"/>
    <x v="6"/>
  </r>
  <r>
    <x v="3852"/>
    <x v="3847"/>
    <x v="3849"/>
    <x v="3"/>
    <x v="170"/>
    <x v="2"/>
    <x v="0"/>
    <s v="USD"/>
    <n v="1427427276"/>
    <n v="1425270876"/>
    <b v="0"/>
    <n v="2"/>
    <b v="0"/>
    <s v="theater/plays"/>
    <n v="0.2"/>
    <n v="10"/>
    <x v="1"/>
    <x v="6"/>
  </r>
  <r>
    <x v="3853"/>
    <x v="3848"/>
    <x v="3850"/>
    <x v="57"/>
    <x v="375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x v="3849"/>
    <x v="3851"/>
    <x v="34"/>
    <x v="2496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x v="3850"/>
    <x v="3852"/>
    <x v="28"/>
    <x v="379"/>
    <x v="2"/>
    <x v="0"/>
    <s v="USD"/>
    <n v="1427408271"/>
    <n v="1424819871"/>
    <b v="0"/>
    <n v="1"/>
    <b v="0"/>
    <s v="theater/plays"/>
    <n v="2.5"/>
    <n v="25"/>
    <x v="1"/>
    <x v="6"/>
  </r>
  <r>
    <x v="3856"/>
    <x v="3851"/>
    <x v="3853"/>
    <x v="10"/>
    <x v="116"/>
    <x v="2"/>
    <x v="0"/>
    <s v="USD"/>
    <n v="1425833403"/>
    <n v="1423245003"/>
    <b v="0"/>
    <n v="1"/>
    <b v="0"/>
    <s v="theater/plays"/>
    <n v="0.02"/>
    <n v="1"/>
    <x v="1"/>
    <x v="6"/>
  </r>
  <r>
    <x v="3857"/>
    <x v="3852"/>
    <x v="3854"/>
    <x v="10"/>
    <x v="92"/>
    <x v="2"/>
    <x v="0"/>
    <s v="USD"/>
    <n v="1406913120"/>
    <n v="1404927690"/>
    <b v="0"/>
    <n v="4"/>
    <b v="0"/>
    <s v="theater/plays"/>
    <n v="5.2"/>
    <n v="65"/>
    <x v="1"/>
    <x v="6"/>
  </r>
  <r>
    <x v="3858"/>
    <x v="3853"/>
    <x v="3855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x v="3856"/>
    <x v="30"/>
    <x v="116"/>
    <x v="2"/>
    <x v="0"/>
    <s v="USD"/>
    <n v="1403730000"/>
    <n v="1401485207"/>
    <b v="0"/>
    <n v="1"/>
    <b v="0"/>
    <s v="theater/plays"/>
    <n v="0.04"/>
    <n v="1"/>
    <x v="1"/>
    <x v="6"/>
  </r>
  <r>
    <x v="3860"/>
    <x v="3855"/>
    <x v="3857"/>
    <x v="12"/>
    <x v="848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x v="3856"/>
    <x v="3858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x v="3859"/>
    <x v="51"/>
    <x v="116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x v="3858"/>
    <x v="3860"/>
    <x v="12"/>
    <x v="117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x v="3861"/>
    <x v="10"/>
    <x v="177"/>
    <x v="2"/>
    <x v="0"/>
    <s v="USD"/>
    <n v="1447799054"/>
    <n v="1445203454"/>
    <b v="0"/>
    <n v="3"/>
    <b v="0"/>
    <s v="theater/plays"/>
    <n v="1.2"/>
    <n v="20"/>
    <x v="1"/>
    <x v="6"/>
  </r>
  <r>
    <x v="3865"/>
    <x v="3860"/>
    <x v="3862"/>
    <x v="425"/>
    <x v="1084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x v="3861"/>
    <x v="3863"/>
    <x v="13"/>
    <x v="143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x v="3862"/>
    <x v="3864"/>
    <x v="13"/>
    <x v="2345"/>
    <x v="2"/>
    <x v="0"/>
    <s v="USD"/>
    <n v="1466278339"/>
    <n v="1463686339"/>
    <b v="0"/>
    <n v="5"/>
    <b v="0"/>
    <s v="theater/plays"/>
    <n v="12.55"/>
    <n v="50.2"/>
    <x v="1"/>
    <x v="6"/>
  </r>
  <r>
    <x v="3868"/>
    <x v="3863"/>
    <x v="3865"/>
    <x v="10"/>
    <x v="115"/>
    <x v="1"/>
    <x v="1"/>
    <s v="GBP"/>
    <n v="1410191405"/>
    <n v="1408031405"/>
    <b v="0"/>
    <n v="1"/>
    <b v="0"/>
    <s v="theater/musical"/>
    <n v="0.2"/>
    <n v="10"/>
    <x v="1"/>
    <x v="40"/>
  </r>
  <r>
    <x v="3869"/>
    <x v="3864"/>
    <x v="3866"/>
    <x v="426"/>
    <x v="2497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x v="3865"/>
    <x v="3867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x v="3868"/>
    <x v="15"/>
    <x v="13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x v="3867"/>
    <x v="3869"/>
    <x v="36"/>
    <x v="117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x v="3870"/>
    <x v="62"/>
    <x v="117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x v="3871"/>
    <x v="420"/>
    <x v="117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x v="3872"/>
    <x v="11"/>
    <x v="117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x v="3873"/>
    <x v="195"/>
    <x v="2498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x v="3872"/>
    <x v="3874"/>
    <x v="31"/>
    <x v="2499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x v="3873"/>
    <x v="3875"/>
    <x v="102"/>
    <x v="115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x v="3874"/>
    <x v="3876"/>
    <x v="36"/>
    <x v="117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x v="3877"/>
    <x v="51"/>
    <x v="1255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x v="3876"/>
    <x v="3878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x v="3879"/>
    <x v="11"/>
    <x v="117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x v="3880"/>
    <x v="36"/>
    <x v="117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x v="3881"/>
    <x v="3"/>
    <x v="117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x v="3882"/>
    <x v="427"/>
    <x v="117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x v="3883"/>
    <x v="3"/>
    <x v="117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x v="3884"/>
    <x v="13"/>
    <x v="428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x v="3883"/>
    <x v="3885"/>
    <x v="13"/>
    <x v="2500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x v="3884"/>
    <x v="3886"/>
    <x v="6"/>
    <x v="1497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x v="3885"/>
    <x v="3887"/>
    <x v="36"/>
    <x v="2501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x v="3886"/>
    <x v="3888"/>
    <x v="134"/>
    <x v="92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x v="3887"/>
    <x v="3889"/>
    <x v="28"/>
    <x v="117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x v="3890"/>
    <x v="63"/>
    <x v="2502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x v="3889"/>
    <x v="3891"/>
    <x v="36"/>
    <x v="624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x v="3890"/>
    <x v="3892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x v="3893"/>
    <x v="183"/>
    <x v="575"/>
    <x v="2"/>
    <x v="0"/>
    <s v="USD"/>
    <n v="1402979778"/>
    <n v="1401770178"/>
    <b v="0"/>
    <n v="4"/>
    <b v="0"/>
    <s v="theater/plays"/>
    <n v="10.625"/>
    <n v="42.5"/>
    <x v="1"/>
    <x v="6"/>
  </r>
  <r>
    <x v="3897"/>
    <x v="3892"/>
    <x v="3894"/>
    <x v="30"/>
    <x v="1901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x v="3893"/>
    <x v="3895"/>
    <x v="30"/>
    <x v="552"/>
    <x v="2"/>
    <x v="1"/>
    <s v="GBP"/>
    <n v="1439827200"/>
    <n v="1436355270"/>
    <b v="0"/>
    <n v="16"/>
    <b v="0"/>
    <s v="theater/plays"/>
    <n v="32.56"/>
    <n v="50.875"/>
    <x v="1"/>
    <x v="6"/>
  </r>
  <r>
    <x v="3899"/>
    <x v="3894"/>
    <x v="3896"/>
    <x v="3"/>
    <x v="366"/>
    <x v="2"/>
    <x v="0"/>
    <s v="USD"/>
    <n v="1407868561"/>
    <n v="1406140561"/>
    <b v="0"/>
    <n v="2"/>
    <b v="0"/>
    <s v="theater/plays"/>
    <n v="1.25"/>
    <n v="62.5"/>
    <x v="1"/>
    <x v="6"/>
  </r>
  <r>
    <x v="3900"/>
    <x v="3895"/>
    <x v="3897"/>
    <x v="30"/>
    <x v="2503"/>
    <x v="2"/>
    <x v="0"/>
    <s v="USD"/>
    <n v="1433988791"/>
    <n v="1431396791"/>
    <b v="0"/>
    <n v="5"/>
    <b v="0"/>
    <s v="theater/plays"/>
    <n v="5.4"/>
    <n v="27"/>
    <x v="1"/>
    <x v="6"/>
  </r>
  <r>
    <x v="3901"/>
    <x v="3896"/>
    <x v="3898"/>
    <x v="9"/>
    <x v="379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x v="3897"/>
    <x v="3899"/>
    <x v="9"/>
    <x v="159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x v="3898"/>
    <x v="3900"/>
    <x v="15"/>
    <x v="117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x v="3901"/>
    <x v="3"/>
    <x v="158"/>
    <x v="2"/>
    <x v="0"/>
    <s v="USD"/>
    <n v="1429074240"/>
    <n v="1427866200"/>
    <b v="0"/>
    <n v="2"/>
    <b v="0"/>
    <s v="theater/plays"/>
    <n v="0.03"/>
    <n v="1.5"/>
    <x v="1"/>
    <x v="6"/>
  </r>
  <r>
    <x v="3905"/>
    <x v="3900"/>
    <x v="3902"/>
    <x v="15"/>
    <x v="2504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x v="3901"/>
    <x v="3903"/>
    <x v="15"/>
    <x v="2373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x v="3902"/>
    <x v="3904"/>
    <x v="28"/>
    <x v="358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x v="3903"/>
    <x v="3905"/>
    <x v="47"/>
    <x v="654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x v="3904"/>
    <x v="3906"/>
    <x v="127"/>
    <x v="2503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x v="3905"/>
    <x v="3907"/>
    <x v="12"/>
    <x v="193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x v="3906"/>
    <x v="3908"/>
    <x v="6"/>
    <x v="2505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x v="3907"/>
    <x v="3909"/>
    <x v="36"/>
    <x v="116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x v="3908"/>
    <x v="3910"/>
    <x v="3"/>
    <x v="325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x v="3911"/>
    <x v="30"/>
    <x v="711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x v="3910"/>
    <x v="3912"/>
    <x v="15"/>
    <x v="139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x v="3911"/>
    <x v="3913"/>
    <x v="13"/>
    <x v="117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x v="3914"/>
    <x v="8"/>
    <x v="115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x v="3913"/>
    <x v="3915"/>
    <x v="127"/>
    <x v="678"/>
    <x v="2"/>
    <x v="1"/>
    <s v="GBP"/>
    <n v="1407168000"/>
    <n v="1406131023"/>
    <b v="0"/>
    <n v="3"/>
    <b v="0"/>
    <s v="theater/plays"/>
    <n v="0.2"/>
    <n v="40"/>
    <x v="1"/>
    <x v="6"/>
  </r>
  <r>
    <x v="3919"/>
    <x v="3914"/>
    <x v="3916"/>
    <x v="10"/>
    <x v="456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x v="3915"/>
    <x v="3917"/>
    <x v="30"/>
    <x v="2503"/>
    <x v="2"/>
    <x v="1"/>
    <s v="GBP"/>
    <n v="1479032260"/>
    <n v="1476436660"/>
    <b v="0"/>
    <n v="3"/>
    <b v="0"/>
    <s v="theater/plays"/>
    <n v="5.4"/>
    <n v="45"/>
    <x v="1"/>
    <x v="6"/>
  </r>
  <r>
    <x v="3921"/>
    <x v="3916"/>
    <x v="3918"/>
    <x v="9"/>
    <x v="117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x v="3919"/>
    <x v="47"/>
    <x v="377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x v="3918"/>
    <x v="3920"/>
    <x v="236"/>
    <x v="2506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x v="3919"/>
    <x v="3921"/>
    <x v="36"/>
    <x v="2507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x v="3920"/>
    <x v="3922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x v="3923"/>
    <x v="10"/>
    <x v="493"/>
    <x v="2"/>
    <x v="2"/>
    <s v="AUD"/>
    <n v="1419645748"/>
    <n v="1417053748"/>
    <b v="0"/>
    <n v="1"/>
    <b v="0"/>
    <s v="theater/plays"/>
    <n v="0.3"/>
    <n v="15"/>
    <x v="1"/>
    <x v="6"/>
  </r>
  <r>
    <x v="3927"/>
    <x v="3922"/>
    <x v="3924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x v="3925"/>
    <x v="10"/>
    <x v="1208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x v="3924"/>
    <x v="3926"/>
    <x v="22"/>
    <x v="2508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x v="3925"/>
    <x v="3927"/>
    <x v="3"/>
    <x v="117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x v="3928"/>
    <x v="6"/>
    <x v="117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x v="3929"/>
    <x v="14"/>
    <x v="116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x v="3928"/>
    <x v="3930"/>
    <x v="39"/>
    <x v="2509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x v="3929"/>
    <x v="3931"/>
    <x v="10"/>
    <x v="110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x v="3932"/>
    <x v="9"/>
    <x v="2510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x v="3931"/>
    <x v="3933"/>
    <x v="22"/>
    <x v="117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x v="3934"/>
    <x v="428"/>
    <x v="2511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x v="3933"/>
    <x v="3935"/>
    <x v="429"/>
    <x v="2512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x v="3934"/>
    <x v="3936"/>
    <x v="10"/>
    <x v="139"/>
    <x v="2"/>
    <x v="2"/>
    <s v="AUD"/>
    <n v="1412656200"/>
    <n v="1412328979"/>
    <b v="0"/>
    <n v="1"/>
    <b v="0"/>
    <s v="theater/plays"/>
    <n v="0.1"/>
    <n v="5"/>
    <x v="1"/>
    <x v="6"/>
  </r>
  <r>
    <x v="3940"/>
    <x v="3935"/>
    <x v="3937"/>
    <x v="10"/>
    <x v="143"/>
    <x v="2"/>
    <x v="0"/>
    <s v="USD"/>
    <n v="1420199351"/>
    <n v="1416311351"/>
    <b v="0"/>
    <n v="2"/>
    <b v="0"/>
    <s v="theater/plays"/>
    <n v="0.22"/>
    <n v="5.5"/>
    <x v="1"/>
    <x v="6"/>
  </r>
  <r>
    <x v="3941"/>
    <x v="3936"/>
    <x v="3938"/>
    <x v="62"/>
    <x v="155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x v="3937"/>
    <x v="3939"/>
    <x v="38"/>
    <x v="117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x v="3940"/>
    <x v="10"/>
    <x v="2513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x v="3939"/>
    <x v="3941"/>
    <x v="10"/>
    <x v="117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x v="3942"/>
    <x v="13"/>
    <x v="139"/>
    <x v="2"/>
    <x v="0"/>
    <s v="USD"/>
    <n v="1431717268"/>
    <n v="1429125268"/>
    <b v="0"/>
    <n v="1"/>
    <b v="0"/>
    <s v="theater/plays"/>
    <n v="0.25"/>
    <n v="5"/>
    <x v="1"/>
    <x v="6"/>
  </r>
  <r>
    <x v="3946"/>
    <x v="3941"/>
    <x v="3943"/>
    <x v="12"/>
    <x v="666"/>
    <x v="2"/>
    <x v="0"/>
    <s v="USD"/>
    <n v="1425110400"/>
    <n v="1422388822"/>
    <b v="0"/>
    <n v="5"/>
    <b v="0"/>
    <s v="theater/plays"/>
    <n v="3.25"/>
    <n v="39"/>
    <x v="1"/>
    <x v="6"/>
  </r>
  <r>
    <x v="3947"/>
    <x v="3942"/>
    <x v="3944"/>
    <x v="9"/>
    <x v="462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x v="3943"/>
    <x v="3945"/>
    <x v="11"/>
    <x v="117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x v="3946"/>
    <x v="3"/>
    <x v="2514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x v="3945"/>
    <x v="3947"/>
    <x v="23"/>
    <x v="379"/>
    <x v="2"/>
    <x v="0"/>
    <s v="USD"/>
    <n v="1460140500"/>
    <n v="1457628680"/>
    <b v="0"/>
    <n v="1"/>
    <b v="0"/>
    <s v="theater/plays"/>
    <n v="0.625"/>
    <n v="25"/>
    <x v="1"/>
    <x v="6"/>
  </r>
  <r>
    <x v="3951"/>
    <x v="3946"/>
    <x v="2849"/>
    <x v="61"/>
    <x v="116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x v="3947"/>
    <x v="3948"/>
    <x v="91"/>
    <x v="379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x v="3948"/>
    <x v="3949"/>
    <x v="430"/>
    <x v="117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x v="3950"/>
    <x v="31"/>
    <x v="117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x v="3951"/>
    <x v="257"/>
    <x v="94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x v="3951"/>
    <x v="3952"/>
    <x v="62"/>
    <x v="117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x v="3953"/>
    <x v="89"/>
    <x v="1001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x v="3953"/>
    <x v="3954"/>
    <x v="13"/>
    <x v="762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x v="3954"/>
    <x v="3955"/>
    <x v="38"/>
    <x v="2515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x v="3955"/>
    <x v="3956"/>
    <x v="9"/>
    <x v="372"/>
    <x v="2"/>
    <x v="0"/>
    <s v="USD"/>
    <n v="1451852256"/>
    <n v="1449260256"/>
    <b v="0"/>
    <n v="4"/>
    <b v="0"/>
    <s v="theater/plays"/>
    <n v="1.5"/>
    <n v="11.25"/>
    <x v="1"/>
    <x v="6"/>
  </r>
  <r>
    <x v="3961"/>
    <x v="3956"/>
    <x v="3957"/>
    <x v="10"/>
    <x v="577"/>
    <x v="2"/>
    <x v="1"/>
    <s v="GBP"/>
    <n v="1399584210"/>
    <n v="1397683410"/>
    <b v="0"/>
    <n v="2"/>
    <b v="0"/>
    <s v="theater/plays"/>
    <n v="0.42"/>
    <n v="10.5"/>
    <x v="1"/>
    <x v="6"/>
  </r>
  <r>
    <x v="3962"/>
    <x v="3957"/>
    <x v="3958"/>
    <x v="123"/>
    <x v="372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x v="3958"/>
    <x v="3959"/>
    <x v="3"/>
    <x v="117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x v="3960"/>
    <x v="13"/>
    <x v="691"/>
    <x v="2"/>
    <x v="0"/>
    <s v="USD"/>
    <n v="1429460386"/>
    <n v="1424279986"/>
    <b v="0"/>
    <n v="3"/>
    <b v="0"/>
    <s v="theater/plays"/>
    <n v="6.3"/>
    <n v="42"/>
    <x v="1"/>
    <x v="6"/>
  </r>
  <r>
    <x v="3965"/>
    <x v="3960"/>
    <x v="3961"/>
    <x v="13"/>
    <x v="2516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x v="3961"/>
    <x v="3962"/>
    <x v="51"/>
    <x v="372"/>
    <x v="2"/>
    <x v="0"/>
    <s v="USD"/>
    <n v="1406170740"/>
    <n v="1402506278"/>
    <b v="0"/>
    <n v="2"/>
    <b v="0"/>
    <s v="theater/plays"/>
    <n v="0.6"/>
    <n v="22.5"/>
    <x v="1"/>
    <x v="6"/>
  </r>
  <r>
    <x v="3967"/>
    <x v="3962"/>
    <x v="3963"/>
    <x v="180"/>
    <x v="22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x v="3963"/>
    <x v="3964"/>
    <x v="10"/>
    <x v="251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x v="3964"/>
    <x v="3965"/>
    <x v="431"/>
    <x v="2518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x v="3965"/>
    <x v="3966"/>
    <x v="36"/>
    <x v="143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x v="3966"/>
    <x v="3967"/>
    <x v="32"/>
    <x v="2519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x v="3967"/>
    <x v="3968"/>
    <x v="28"/>
    <x v="2518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x v="3968"/>
    <x v="3969"/>
    <x v="10"/>
    <x v="2520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x v="3969"/>
    <x v="3970"/>
    <x v="28"/>
    <x v="1002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x v="3971"/>
    <x v="432"/>
    <x v="117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x v="3972"/>
    <x v="46"/>
    <x v="972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x v="3972"/>
    <x v="3973"/>
    <x v="161"/>
    <x v="2521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x v="3973"/>
    <x v="3974"/>
    <x v="13"/>
    <x v="2522"/>
    <x v="2"/>
    <x v="0"/>
    <s v="USD"/>
    <n v="1422717953"/>
    <n v="1417533953"/>
    <b v="0"/>
    <n v="8"/>
    <b v="0"/>
    <s v="theater/plays"/>
    <n v="10.7"/>
    <n v="26.75"/>
    <x v="1"/>
    <x v="6"/>
  </r>
  <r>
    <x v="3979"/>
    <x v="3974"/>
    <x v="3975"/>
    <x v="12"/>
    <x v="178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x v="3975"/>
    <x v="3976"/>
    <x v="30"/>
    <x v="2202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x v="3357"/>
    <x v="11"/>
    <x v="1281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x v="3976"/>
    <x v="3977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x v="3978"/>
    <x v="433"/>
    <x v="2523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x v="3978"/>
    <x v="3979"/>
    <x v="15"/>
    <x v="483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x v="3979"/>
    <x v="3980"/>
    <x v="13"/>
    <x v="762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x v="3980"/>
    <x v="3981"/>
    <x v="10"/>
    <x v="2524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x v="3981"/>
    <x v="3982"/>
    <x v="44"/>
    <x v="118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x v="3982"/>
    <x v="3983"/>
    <x v="15"/>
    <x v="573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x v="3983"/>
    <x v="3984"/>
    <x v="9"/>
    <x v="117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x v="3985"/>
    <x v="409"/>
    <x v="2525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x v="3985"/>
    <x v="3986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x v="3987"/>
    <x v="3"/>
    <x v="2526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x v="3987"/>
    <x v="3988"/>
    <x v="63"/>
    <x v="158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x v="3988"/>
    <x v="3989"/>
    <x v="13"/>
    <x v="139"/>
    <x v="2"/>
    <x v="0"/>
    <s v="USD"/>
    <n v="1405761690"/>
    <n v="1403169690"/>
    <b v="0"/>
    <n v="1"/>
    <b v="0"/>
    <s v="theater/plays"/>
    <n v="0.25"/>
    <n v="5"/>
    <x v="1"/>
    <x v="6"/>
  </r>
  <r>
    <x v="3995"/>
    <x v="3989"/>
    <x v="3990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x v="3991"/>
    <x v="9"/>
    <x v="252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x v="3991"/>
    <x v="3992"/>
    <x v="9"/>
    <x v="117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x v="3993"/>
    <x v="21"/>
    <x v="526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x v="3993"/>
    <x v="3994"/>
    <x v="39"/>
    <x v="2528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x v="3994"/>
    <x v="3995"/>
    <x v="6"/>
    <x v="115"/>
    <x v="2"/>
    <x v="0"/>
    <s v="USD"/>
    <n v="1462631358"/>
    <n v="1457450958"/>
    <b v="0"/>
    <n v="1"/>
    <b v="0"/>
    <s v="theater/plays"/>
    <n v="0.125"/>
    <n v="10"/>
    <x v="1"/>
    <x v="6"/>
  </r>
  <r>
    <x v="4001"/>
    <x v="3995"/>
    <x v="3996"/>
    <x v="38"/>
    <x v="2508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x v="3996"/>
    <x v="3997"/>
    <x v="21"/>
    <x v="1937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x v="3997"/>
    <x v="3960"/>
    <x v="13"/>
    <x v="167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x v="3998"/>
    <x v="3998"/>
    <x v="2"/>
    <x v="116"/>
    <x v="2"/>
    <x v="0"/>
    <s v="USD"/>
    <n v="1412740457"/>
    <n v="1410148457"/>
    <b v="0"/>
    <n v="1"/>
    <b v="0"/>
    <s v="theater/plays"/>
    <n v="0.2"/>
    <n v="1"/>
    <x v="1"/>
    <x v="6"/>
  </r>
  <r>
    <x v="4005"/>
    <x v="3999"/>
    <x v="3999"/>
    <x v="9"/>
    <x v="13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x v="4000"/>
    <x v="4000"/>
    <x v="11"/>
    <x v="369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x v="3988"/>
    <x v="4001"/>
    <x v="13"/>
    <x v="139"/>
    <x v="2"/>
    <x v="0"/>
    <s v="USD"/>
    <n v="1409070480"/>
    <n v="1406572381"/>
    <b v="0"/>
    <n v="1"/>
    <b v="0"/>
    <s v="theater/plays"/>
    <n v="0.25"/>
    <n v="5"/>
    <x v="1"/>
    <x v="6"/>
  </r>
  <r>
    <x v="4008"/>
    <x v="4001"/>
    <x v="4002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x v="4003"/>
    <x v="434"/>
    <x v="73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x v="4003"/>
    <x v="4004"/>
    <x v="312"/>
    <x v="2529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x v="4004"/>
    <x v="4005"/>
    <x v="49"/>
    <x v="1820"/>
    <x v="2"/>
    <x v="1"/>
    <s v="GBP"/>
    <n v="1422450278"/>
    <n v="1419858278"/>
    <b v="0"/>
    <n v="4"/>
    <b v="0"/>
    <s v="theater/plays"/>
    <n v="7.6"/>
    <n v="4.75"/>
    <x v="1"/>
    <x v="6"/>
  </r>
  <r>
    <x v="4012"/>
    <x v="4005"/>
    <x v="4006"/>
    <x v="435"/>
    <x v="117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x v="4007"/>
    <x v="13"/>
    <x v="375"/>
    <x v="2"/>
    <x v="0"/>
    <s v="USD"/>
    <n v="1424070823"/>
    <n v="1421478823"/>
    <b v="0"/>
    <n v="2"/>
    <b v="0"/>
    <s v="theater/plays"/>
    <n v="1.3"/>
    <n v="13"/>
    <x v="1"/>
    <x v="6"/>
  </r>
  <r>
    <x v="4014"/>
    <x v="4007"/>
    <x v="4008"/>
    <x v="7"/>
    <x v="117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x v="4009"/>
    <x v="39"/>
    <x v="116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x v="4009"/>
    <x v="4010"/>
    <x v="2"/>
    <x v="119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x v="4010"/>
    <x v="4011"/>
    <x v="3"/>
    <x v="522"/>
    <x v="2"/>
    <x v="0"/>
    <s v="USD"/>
    <n v="1409846874"/>
    <n v="1407254874"/>
    <b v="0"/>
    <n v="2"/>
    <b v="0"/>
    <s v="theater/plays"/>
    <n v="1.05"/>
    <n v="52.5"/>
    <x v="1"/>
    <x v="6"/>
  </r>
  <r>
    <x v="4018"/>
    <x v="4011"/>
    <x v="4012"/>
    <x v="15"/>
    <x v="176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x v="4012"/>
    <x v="4013"/>
    <x v="8"/>
    <x v="792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x v="4013"/>
    <x v="4014"/>
    <x v="20"/>
    <x v="173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x v="4014"/>
    <x v="4015"/>
    <x v="36"/>
    <x v="366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x v="4015"/>
    <x v="4016"/>
    <x v="102"/>
    <x v="2530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x v="4016"/>
    <x v="4017"/>
    <x v="39"/>
    <x v="117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x v="4018"/>
    <x v="134"/>
    <x v="115"/>
    <x v="2"/>
    <x v="0"/>
    <s v="USD"/>
    <n v="1441037097"/>
    <n v="1438445097"/>
    <b v="0"/>
    <n v="1"/>
    <b v="0"/>
    <s v="theater/plays"/>
    <n v="1.25"/>
    <n v="10"/>
    <x v="1"/>
    <x v="6"/>
  </r>
  <r>
    <x v="4025"/>
    <x v="4018"/>
    <x v="4019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x v="4020"/>
    <x v="23"/>
    <x v="117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x v="4021"/>
    <x v="9"/>
    <x v="394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x v="4021"/>
    <x v="4022"/>
    <x v="13"/>
    <x v="253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x v="4022"/>
    <x v="4023"/>
    <x v="22"/>
    <x v="117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x v="4024"/>
    <x v="30"/>
    <x v="402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x v="4025"/>
    <x v="10"/>
    <x v="117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x v="4026"/>
    <x v="436"/>
    <x v="2532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x v="4026"/>
    <x v="4027"/>
    <x v="437"/>
    <x v="2533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x v="4027"/>
    <x v="4028"/>
    <x v="438"/>
    <x v="148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x v="4028"/>
    <x v="4029"/>
    <x v="3"/>
    <x v="2534"/>
    <x v="2"/>
    <x v="0"/>
    <s v="USD"/>
    <n v="1413925887"/>
    <n v="1411333887"/>
    <b v="0"/>
    <n v="25"/>
    <b v="0"/>
    <s v="theater/plays"/>
    <n v="36.85"/>
    <n v="147.4"/>
    <x v="1"/>
    <x v="6"/>
  </r>
  <r>
    <x v="4036"/>
    <x v="4029"/>
    <x v="3326"/>
    <x v="12"/>
    <x v="2535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x v="4030"/>
    <x v="4030"/>
    <x v="176"/>
    <x v="439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x v="4031"/>
    <x v="4031"/>
    <x v="30"/>
    <x v="356"/>
    <x v="2"/>
    <x v="0"/>
    <s v="USD"/>
    <n v="1413573010"/>
    <n v="1408389010"/>
    <b v="0"/>
    <n v="4"/>
    <b v="0"/>
    <s v="theater/plays"/>
    <n v="12.04"/>
    <n v="75.25"/>
    <x v="1"/>
    <x v="6"/>
  </r>
  <r>
    <x v="4039"/>
    <x v="4032"/>
    <x v="4032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x v="4033"/>
    <x v="6"/>
    <x v="911"/>
    <x v="2"/>
    <x v="0"/>
    <s v="USD"/>
    <n v="1437188400"/>
    <n v="1432100004"/>
    <b v="0"/>
    <n v="2"/>
    <b v="0"/>
    <s v="theater/plays"/>
    <n v="31.25"/>
    <n v="1250"/>
    <x v="1"/>
    <x v="6"/>
  </r>
  <r>
    <x v="4041"/>
    <x v="4034"/>
    <x v="4034"/>
    <x v="10"/>
    <x v="577"/>
    <x v="2"/>
    <x v="1"/>
    <s v="GBP"/>
    <n v="1473160954"/>
    <n v="1467976954"/>
    <b v="0"/>
    <n v="2"/>
    <b v="0"/>
    <s v="theater/plays"/>
    <n v="0.42"/>
    <n v="10.5"/>
    <x v="1"/>
    <x v="6"/>
  </r>
  <r>
    <x v="4042"/>
    <x v="4035"/>
    <x v="4035"/>
    <x v="3"/>
    <x v="577"/>
    <x v="2"/>
    <x v="0"/>
    <s v="USD"/>
    <n v="1421781360"/>
    <n v="1419213664"/>
    <b v="0"/>
    <n v="3"/>
    <b v="0"/>
    <s v="theater/plays"/>
    <n v="0.21"/>
    <n v="7"/>
    <x v="1"/>
    <x v="6"/>
  </r>
  <r>
    <x v="4043"/>
    <x v="4036"/>
    <x v="4036"/>
    <x v="43"/>
    <x v="117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x v="4037"/>
    <x v="20"/>
    <x v="1175"/>
    <x v="2"/>
    <x v="0"/>
    <s v="USD"/>
    <n v="1428642000"/>
    <n v="1426050982"/>
    <b v="0"/>
    <n v="4"/>
    <b v="0"/>
    <s v="theater/plays"/>
    <n v="37.5"/>
    <n v="56.25"/>
    <x v="1"/>
    <x v="6"/>
  </r>
  <r>
    <x v="4045"/>
    <x v="4038"/>
    <x v="4038"/>
    <x v="10"/>
    <x v="116"/>
    <x v="2"/>
    <x v="2"/>
    <s v="AUD"/>
    <n v="1408596589"/>
    <n v="1406004589"/>
    <b v="0"/>
    <n v="1"/>
    <b v="0"/>
    <s v="theater/plays"/>
    <n v="0.02"/>
    <n v="1"/>
    <x v="1"/>
    <x v="6"/>
  </r>
  <r>
    <x v="4046"/>
    <x v="4039"/>
    <x v="4039"/>
    <x v="439"/>
    <x v="75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x v="4040"/>
    <x v="4040"/>
    <x v="10"/>
    <x v="178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x v="4041"/>
    <x v="4041"/>
    <x v="73"/>
    <x v="2536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x v="4042"/>
    <x v="4042"/>
    <x v="22"/>
    <x v="1486"/>
    <x v="2"/>
    <x v="0"/>
    <s v="USD"/>
    <n v="1436914815"/>
    <n v="1434322815"/>
    <b v="0"/>
    <n v="1"/>
    <b v="0"/>
    <s v="theater/plays"/>
    <n v="0.08"/>
    <n v="16"/>
    <x v="1"/>
    <x v="6"/>
  </r>
  <r>
    <x v="4050"/>
    <x v="4043"/>
    <x v="4043"/>
    <x v="15"/>
    <x v="116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x v="4044"/>
    <x v="4044"/>
    <x v="2"/>
    <x v="117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x v="4045"/>
    <x v="9"/>
    <x v="1673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x v="4046"/>
    <x v="4046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x v="4047"/>
    <x v="440"/>
    <x v="117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x v="4048"/>
    <x v="10"/>
    <x v="695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x v="4049"/>
    <x v="4049"/>
    <x v="15"/>
    <x v="195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x v="4050"/>
    <x v="8"/>
    <x v="2537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x v="4051"/>
    <x v="4051"/>
    <x v="192"/>
    <x v="483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x v="4052"/>
    <x v="4052"/>
    <x v="3"/>
    <x v="156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x v="4053"/>
    <x v="4053"/>
    <x v="3"/>
    <x v="2516"/>
    <x v="2"/>
    <x v="5"/>
    <s v="CAD"/>
    <n v="1403539200"/>
    <n v="1400604056"/>
    <b v="0"/>
    <n v="5"/>
    <b v="0"/>
    <s v="theater/plays"/>
    <n v="2.85"/>
    <n v="57"/>
    <x v="1"/>
    <x v="6"/>
  </r>
  <r>
    <x v="4061"/>
    <x v="4054"/>
    <x v="4054"/>
    <x v="441"/>
    <x v="117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x v="4055"/>
    <x v="22"/>
    <x v="2538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x v="4056"/>
    <x v="4056"/>
    <x v="196"/>
    <x v="2503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x v="4057"/>
    <x v="4057"/>
    <x v="13"/>
    <x v="22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x v="4058"/>
    <x v="4058"/>
    <x v="23"/>
    <x v="2539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x v="4059"/>
    <x v="4059"/>
    <x v="36"/>
    <x v="379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x v="4060"/>
    <x v="3887"/>
    <x v="10"/>
    <x v="631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x v="4061"/>
    <x v="4060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x v="4061"/>
    <x v="21"/>
    <x v="357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x v="4063"/>
    <x v="4062"/>
    <x v="28"/>
    <x v="785"/>
    <x v="2"/>
    <x v="0"/>
    <s v="USD"/>
    <n v="1425178800"/>
    <n v="1422374420"/>
    <b v="0"/>
    <n v="6"/>
    <b v="0"/>
    <s v="theater/plays"/>
    <n v="16.5"/>
    <n v="27.5"/>
    <x v="1"/>
    <x v="6"/>
  </r>
  <r>
    <x v="4071"/>
    <x v="4064"/>
    <x v="4063"/>
    <x v="22"/>
    <x v="117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x v="4064"/>
    <x v="28"/>
    <x v="460"/>
    <x v="2"/>
    <x v="1"/>
    <s v="GBP"/>
    <n v="1408646111"/>
    <n v="1403462111"/>
    <b v="0"/>
    <n v="2"/>
    <b v="0"/>
    <s v="theater/plays"/>
    <n v="0.4"/>
    <n v="2"/>
    <x v="1"/>
    <x v="6"/>
  </r>
  <r>
    <x v="4073"/>
    <x v="4066"/>
    <x v="4065"/>
    <x v="8"/>
    <x v="2541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x v="4067"/>
    <x v="4066"/>
    <x v="181"/>
    <x v="2542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x v="4068"/>
    <x v="4067"/>
    <x v="13"/>
    <x v="2543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x v="4069"/>
    <x v="4068"/>
    <x v="176"/>
    <x v="117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x v="4069"/>
    <x v="36"/>
    <x v="2544"/>
    <x v="2"/>
    <x v="0"/>
    <s v="USD"/>
    <n v="1482339794"/>
    <n v="1479747794"/>
    <b v="0"/>
    <n v="6"/>
    <b v="0"/>
    <s v="theater/plays"/>
    <n v="8.9"/>
    <n v="222.5"/>
    <x v="1"/>
    <x v="6"/>
  </r>
  <r>
    <x v="4078"/>
    <x v="4071"/>
    <x v="4070"/>
    <x v="49"/>
    <x v="117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x v="4071"/>
    <x v="9"/>
    <x v="139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x v="4073"/>
    <x v="4072"/>
    <x v="9"/>
    <x v="117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x v="4073"/>
    <x v="443"/>
    <x v="457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x v="4075"/>
    <x v="4074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x v="4075"/>
    <x v="8"/>
    <x v="2545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x v="4077"/>
    <x v="4076"/>
    <x v="9"/>
    <x v="115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x v="4078"/>
    <x v="4077"/>
    <x v="8"/>
    <x v="115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x v="4079"/>
    <x v="4078"/>
    <x v="28"/>
    <x v="779"/>
    <x v="2"/>
    <x v="0"/>
    <s v="USD"/>
    <n v="1448078400"/>
    <n v="1445985299"/>
    <b v="0"/>
    <n v="5"/>
    <b v="0"/>
    <s v="theater/plays"/>
    <n v="4.7"/>
    <n v="9.4"/>
    <x v="1"/>
    <x v="6"/>
  </r>
  <r>
    <x v="4087"/>
    <x v="4080"/>
    <x v="4079"/>
    <x v="376"/>
    <x v="117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x v="4080"/>
    <x v="13"/>
    <x v="1168"/>
    <x v="2"/>
    <x v="1"/>
    <s v="GBP"/>
    <n v="1421403960"/>
    <n v="1418827324"/>
    <b v="0"/>
    <n v="3"/>
    <b v="0"/>
    <s v="theater/plays"/>
    <n v="10.8"/>
    <n v="72"/>
    <x v="1"/>
    <x v="6"/>
  </r>
  <r>
    <x v="4089"/>
    <x v="4082"/>
    <x v="4081"/>
    <x v="10"/>
    <x v="739"/>
    <x v="2"/>
    <x v="0"/>
    <s v="USD"/>
    <n v="1433093700"/>
    <n v="1430242488"/>
    <b v="0"/>
    <n v="8"/>
    <b v="0"/>
    <s v="theater/plays"/>
    <n v="4.8"/>
    <n v="30"/>
    <x v="1"/>
    <x v="6"/>
  </r>
  <r>
    <x v="4090"/>
    <x v="4083"/>
    <x v="4082"/>
    <x v="28"/>
    <x v="573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x v="4084"/>
    <x v="4083"/>
    <x v="183"/>
    <x v="2546"/>
    <x v="2"/>
    <x v="0"/>
    <s v="USD"/>
    <n v="1421410151"/>
    <n v="1418818151"/>
    <b v="0"/>
    <n v="8"/>
    <b v="0"/>
    <s v="theater/plays"/>
    <n v="12.75"/>
    <n v="25.5"/>
    <x v="1"/>
    <x v="6"/>
  </r>
  <r>
    <x v="4092"/>
    <x v="4085"/>
    <x v="4084"/>
    <x v="74"/>
    <x v="17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x v="4086"/>
    <x v="4085"/>
    <x v="30"/>
    <x v="177"/>
    <x v="2"/>
    <x v="1"/>
    <s v="GBP"/>
    <n v="1440272093"/>
    <n v="1435088093"/>
    <b v="0"/>
    <n v="4"/>
    <b v="0"/>
    <s v="theater/plays"/>
    <n v="2.4"/>
    <n v="15"/>
    <x v="1"/>
    <x v="6"/>
  </r>
  <r>
    <x v="4094"/>
    <x v="4087"/>
    <x v="4086"/>
    <x v="13"/>
    <x v="655"/>
    <x v="2"/>
    <x v="0"/>
    <s v="USD"/>
    <n v="1413953940"/>
    <n v="1410141900"/>
    <b v="0"/>
    <n v="8"/>
    <b v="0"/>
    <s v="theater/plays"/>
    <n v="36.5"/>
    <n v="91.25"/>
    <x v="1"/>
    <x v="6"/>
  </r>
  <r>
    <x v="4095"/>
    <x v="4088"/>
    <x v="4087"/>
    <x v="11"/>
    <x v="25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x v="4089"/>
    <x v="4088"/>
    <x v="8"/>
    <x v="402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x v="4090"/>
    <x v="4089"/>
    <x v="3"/>
    <x v="117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x v="4090"/>
    <x v="96"/>
    <x v="117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x v="4091"/>
    <x v="37"/>
    <x v="155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x v="4093"/>
    <x v="4092"/>
    <x v="444"/>
    <x v="117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x v="4093"/>
    <x v="20"/>
    <x v="117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x v="4094"/>
    <x v="2"/>
    <x v="254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x v="4096"/>
    <x v="4095"/>
    <x v="28"/>
    <x v="173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x v="4096"/>
    <x v="9"/>
    <x v="762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x v="4098"/>
    <x v="4097"/>
    <x v="287"/>
    <x v="2094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x v="4099"/>
    <x v="4098"/>
    <x v="10"/>
    <x v="2404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x v="4100"/>
    <x v="4099"/>
    <x v="13"/>
    <x v="78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x v="4101"/>
    <x v="4100"/>
    <x v="9"/>
    <x v="1765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x v="4102"/>
    <x v="4101"/>
    <x v="2"/>
    <x v="117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x v="4102"/>
    <x v="43"/>
    <x v="172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x v="4104"/>
    <x v="4103"/>
    <x v="9"/>
    <x v="1077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x v="4105"/>
    <x v="2849"/>
    <x v="30"/>
    <x v="116"/>
    <x v="2"/>
    <x v="17"/>
    <s v="EUR"/>
    <n v="1456617600"/>
    <n v="1454280186"/>
    <b v="0"/>
    <n v="1"/>
    <b v="0"/>
    <s v="theater/plays"/>
    <n v="0.04"/>
    <n v="1"/>
    <x v="1"/>
    <x v="6"/>
  </r>
  <r>
    <x v="4113"/>
    <x v="4106"/>
    <x v="4104"/>
    <x v="15"/>
    <x v="158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37FCFC-BFAA-1141-9B7F-6BD49DFFB68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sd="0" x="2978"/>
        <item sd="0" x="3269"/>
        <item sd="0" x="3401"/>
        <item sd="0" x="3151"/>
        <item sd="0" x="3282"/>
        <item sd="0" x="3733"/>
        <item sd="0" x="2863"/>
        <item sd="0" x="3256"/>
        <item sd="0" x="3414"/>
        <item sd="0" x="3922"/>
        <item sd="0" x="3843"/>
        <item sd="0" x="3536"/>
        <item sd="0" x="48"/>
        <item sd="0" x="3520"/>
        <item sd="0" x="3451"/>
        <item sd="0" x="1023"/>
        <item sd="0" x="3444"/>
        <item sd="0" x="3934"/>
        <item sd="0" x="3915"/>
        <item sd="0" x="2946"/>
        <item sd="0" x="4048"/>
        <item sd="0" x="4046"/>
        <item sd="0" x="3243"/>
        <item sd="0" x="1747"/>
        <item sd="0" x="3991"/>
        <item sd="0" x="486"/>
        <item sd="0" x="2095"/>
        <item sd="0" x="4083"/>
        <item sd="0" x="1529"/>
        <item sd="0" x="209"/>
        <item sd="0" x="3929"/>
        <item sd="0" x="465"/>
        <item sd="0" x="1202"/>
        <item sd="0" x="937"/>
        <item sd="0" x="792"/>
        <item sd="0" x="3153"/>
        <item sd="0" x="3118"/>
        <item sd="0" x="2508"/>
        <item sd="0" x="865"/>
        <item sd="0" x="3541"/>
        <item sd="0" x="75"/>
        <item sd="0" x="2750"/>
        <item sd="0" x="2488"/>
        <item sd="0" x="1771"/>
        <item sd="0" x="1726"/>
        <item sd="0" x="3793"/>
        <item sd="0" x="2872"/>
        <item sd="0" x="842"/>
        <item sd="0" x="347"/>
        <item sd="0" x="2880"/>
        <item sd="0" x="821"/>
        <item sd="0" x="1721"/>
        <item sd="0" x="2007"/>
        <item sd="0" x="3310"/>
        <item sd="0" x="1701"/>
        <item sd="0" x="1827"/>
        <item sd="0" x="1422"/>
        <item sd="0" x="2293"/>
        <item sd="0" x="254"/>
        <item sd="0" x="1224"/>
        <item sd="0" x="3530"/>
        <item sd="0" x="430"/>
        <item sd="0" x="3368"/>
        <item sd="0" x="1503"/>
        <item sd="0" x="3836"/>
        <item sd="0" x="861"/>
        <item sd="0" x="3802"/>
        <item sd="0" x="1394"/>
        <item sd="0" x="437"/>
        <item sd="0" x="1281"/>
        <item sd="0" x="241"/>
        <item sd="0" x="3692"/>
        <item sd="0" x="3706"/>
        <item sd="0" x="3591"/>
        <item sd="0" x="1381"/>
        <item sd="0" x="2895"/>
        <item sd="0" x="59"/>
        <item sd="0" x="3416"/>
        <item sd="0" x="742"/>
        <item sd="0" x="925"/>
        <item sd="0" x="3271"/>
        <item sd="0" x="3487"/>
        <item sd="0" x="94"/>
        <item sd="0" x="2407"/>
        <item sd="0" x="921"/>
        <item sd="0" x="2477"/>
        <item sd="0" x="2691"/>
        <item sd="0" x="3068"/>
        <item sd="0" x="192"/>
        <item sd="0" x="3406"/>
        <item sd="0" x="3905"/>
        <item sd="0" x="363"/>
        <item sd="0" x="2882"/>
        <item sd="0" x="3677"/>
        <item sd="0" x="93"/>
        <item sd="0" x="2215"/>
        <item sd="0" x="1628"/>
        <item sd="0" x="3800"/>
        <item sd="0" x="54"/>
        <item sd="0" x="135"/>
        <item sd="0" x="1187"/>
        <item sd="0" x="3870"/>
        <item sd="0" x="82"/>
        <item sd="0" x="2838"/>
        <item sd="0" x="2835"/>
        <item sd="0" x="3984"/>
        <item sd="0" x="3946"/>
        <item sd="0" x="1562"/>
        <item sd="0" x="113"/>
        <item sd="0" x="2257"/>
        <item sd="0" x="3150"/>
        <item sd="0" x="467"/>
        <item sd="0" x="3774"/>
        <item sd="0" x="1762"/>
        <item sd="0" x="3621"/>
        <item sd="0" x="4000"/>
        <item sd="0" x="3209"/>
        <item sd="0" x="1364"/>
        <item sd="0" x="1288"/>
        <item sd="0" x="2783"/>
        <item sd="0" x="3504"/>
        <item sd="0" x="523"/>
        <item sd="0" x="539"/>
        <item sd="0" x="2316"/>
        <item sd="0" x="2162"/>
        <item sd="0" x="2907"/>
        <item sd="0" x="3851"/>
        <item sd="0" x="3085"/>
        <item sd="0" x="1713"/>
        <item sd="0" x="3678"/>
        <item sd="0" x="3453"/>
        <item sd="0" x="2110"/>
        <item sd="0" x="1236"/>
        <item sd="0" x="582"/>
        <item sd="0" x="3264"/>
        <item sd="0" x="2877"/>
        <item sd="0" x="302"/>
        <item sd="0" x="764"/>
        <item sd="0" x="1025"/>
        <item sd="0" x="3758"/>
        <item sd="0" x="2309"/>
        <item sd="0" x="2397"/>
        <item sd="0" x="146"/>
        <item sd="0" x="3229"/>
        <item sd="0" x="34"/>
        <item sd="0" x="1048"/>
        <item sd="0" x="232"/>
        <item sd="0" x="2619"/>
        <item sd="0" x="3390"/>
        <item sd="0" x="3056"/>
        <item sd="0" x="1429"/>
        <item sd="0" x="2525"/>
        <item sd="0" x="3075"/>
        <item sd="0" x="2848"/>
        <item sd="0" x="913"/>
        <item sd="0" x="3863"/>
        <item sd="0" x="3320"/>
        <item sd="0" x="3804"/>
        <item sd="0" x="1573"/>
        <item sd="0" x="2646"/>
        <item sd="0" x="1109"/>
        <item sd="0" x="2575"/>
        <item sd="0" x="2605"/>
        <item sd="0" x="3549"/>
        <item sd="0" x="3544"/>
        <item sd="0" x="1549"/>
        <item sd="0" x="3488"/>
        <item sd="0" x="11"/>
        <item sd="0" x="1184"/>
        <item sd="0" x="4026"/>
        <item sd="0" x="1756"/>
        <item sd="0" x="906"/>
        <item sd="0" x="2238"/>
        <item sd="0" x="4029"/>
        <item sd="0" x="3327"/>
        <item sd="0" x="1404"/>
        <item sd="0" x="790"/>
        <item sd="0" x="1475"/>
        <item sd="0" x="14"/>
        <item sd="0" x="195"/>
        <item sd="0" x="472"/>
        <item sd="0" x="2123"/>
        <item sd="0" x="698"/>
        <item sd="0" x="2014"/>
        <item sd="0" x="1142"/>
        <item sd="0" x="356"/>
        <item sd="0" x="2077"/>
        <item sd="0" x="4095"/>
        <item sd="0" x="1900"/>
        <item sd="0" x="1211"/>
        <item sd="0" x="726"/>
        <item sd="0" x="3232"/>
        <item sd="0" x="173"/>
        <item sd="0" x="1471"/>
        <item sd="0" x="382"/>
        <item sd="0" x="3881"/>
        <item sd="0" x="1530"/>
        <item sd="0" x="2971"/>
        <item sd="0" x="1605"/>
        <item sd="0" x="2997"/>
        <item sd="0" x="3131"/>
        <item sd="0" x="1363"/>
        <item sd="0" x="1484"/>
        <item sd="0" x="750"/>
        <item sd="0" x="3187"/>
        <item sd="0" x="3515"/>
        <item sd="0" x="2353"/>
        <item sd="0" x="366"/>
        <item sd="0" x="3226"/>
        <item sd="0" x="1572"/>
        <item sd="0" x="4085"/>
        <item sd="0" x="1053"/>
        <item sd="0" x="768"/>
        <item sd="0" x="2571"/>
        <item sd="0" x="2800"/>
        <item sd="0" x="3979"/>
        <item sd="0" x="1362"/>
        <item sd="0" x="3861"/>
        <item sd="0" x="3823"/>
        <item sd="0" x="918"/>
        <item sd="0" x="2580"/>
        <item sd="0" x="1145"/>
        <item sd="0" x="3983"/>
        <item sd="0" x="189"/>
        <item sd="0" x="4105"/>
        <item sd="0" x="2914"/>
        <item sd="0" x="2763"/>
        <item sd="0" x="3307"/>
        <item sd="0" x="2955"/>
        <item sd="0" x="3378"/>
        <item sd="0" x="3561"/>
        <item sd="0" x="2716"/>
        <item sd="0" x="3091"/>
        <item sd="0" x="3027"/>
        <item sd="0" x="3814"/>
        <item sd="0" x="3703"/>
        <item sd="0" x="3679"/>
        <item sd="0" x="1495"/>
        <item sd="0" x="339"/>
        <item sd="0" x="1344"/>
        <item sd="0" x="2866"/>
        <item sd="0" x="2944"/>
        <item sd="0" x="4058"/>
        <item sd="0" x="2335"/>
        <item sd="0" x="264"/>
        <item sd="0" x="1338"/>
        <item sd="0" x="2662"/>
        <item sd="0" x="1468"/>
        <item sd="0" x="3021"/>
        <item sd="0" x="2790"/>
        <item sd="0" x="4002"/>
        <item sd="0" x="581"/>
        <item sd="0" x="365"/>
        <item sd="0" x="3173"/>
        <item sd="0" x="857"/>
        <item sd="0" x="744"/>
        <item sd="0" x="877"/>
        <item sd="0" x="3977"/>
        <item sd="0" x="1589"/>
        <item sd="0" x="3014"/>
        <item sd="0" x="1860"/>
        <item sd="0" x="2954"/>
        <item sd="0" x="3791"/>
        <item sd="0" x="66"/>
        <item sd="0" x="2764"/>
        <item sd="0" x="3794"/>
        <item sd="0" x="2258"/>
        <item sd="0" x="2313"/>
        <item sd="0" x="743"/>
        <item sd="0" x="515"/>
        <item sd="0" x="3181"/>
        <item sd="0" x="3948"/>
        <item sd="0" x="2748"/>
        <item sd="0" x="1230"/>
        <item sd="0" x="1232"/>
        <item sd="0" x="1320"/>
        <item sd="0" x="954"/>
        <item sd="0" x="1113"/>
        <item sd="0" x="700"/>
        <item sd="0" x="4098"/>
        <item sd="0" x="3434"/>
        <item sd="0" x="2106"/>
        <item sd="0" x="276"/>
        <item sd="0" x="2303"/>
        <item sd="0" x="2073"/>
        <item sd="0" x="1127"/>
        <item sd="0" x="1577"/>
        <item sd="0" x="182"/>
        <item sd="0" x="2022"/>
        <item sd="0" x="3762"/>
        <item sd="0" x="2107"/>
        <item sd="0" x="2804"/>
        <item sd="0" x="2787"/>
        <item sd="0" x="3016"/>
        <item sd="0" x="3046"/>
        <item sd="0" x="2614"/>
        <item sd="0" x="3349"/>
        <item sd="0" x="3584"/>
        <item sd="0" x="3223"/>
        <item sd="0" x="2086"/>
        <item sd="0" x="892"/>
        <item sd="0" x="1242"/>
        <item sd="0" x="1752"/>
        <item sd="0" x="3826"/>
        <item sd="0" x="2074"/>
        <item sd="0" x="1100"/>
        <item sd="0" x="3657"/>
        <item sd="0" x="1587"/>
        <item sd="0" x="1883"/>
        <item sd="0" x="924"/>
        <item sd="0" x="1205"/>
        <item sd="0" x="3811"/>
        <item sd="0" x="3914"/>
        <item sd="0" x="2816"/>
        <item sd="0" x="1235"/>
        <item sd="0" x="3652"/>
        <item sd="0" x="3759"/>
        <item sd="0" x="506"/>
        <item sd="0" x="4078"/>
        <item sd="0" x="1229"/>
        <item sd="0" x="2718"/>
        <item sd="0" x="2683"/>
        <item sd="0" x="3169"/>
        <item sd="0" x="1963"/>
        <item sd="0" x="694"/>
        <item sd="0" x="496"/>
        <item sd="0" x="661"/>
        <item sd="0" x="3595"/>
        <item sd="0" x="1311"/>
        <item sd="0" x="1254"/>
        <item sd="0" x="2374"/>
        <item sd="0" x="1879"/>
        <item sd="0" x="3938"/>
        <item sd="0" x="1498"/>
        <item sd="0" x="551"/>
        <item sd="0" x="3631"/>
        <item sd="0" x="2894"/>
        <item sd="0" x="2236"/>
        <item sd="0" x="3879"/>
        <item sd="0" x="1716"/>
        <item sd="0" x="3295"/>
        <item sd="0" x="1777"/>
        <item sd="0" x="3237"/>
        <item sd="0" x="606"/>
        <item sd="0" x="3110"/>
        <item sd="0" x="3370"/>
        <item sd="0" x="1220"/>
        <item sd="0" x="1046"/>
        <item sd="0" x="1004"/>
        <item sd="0" x="543"/>
        <item sd="0" x="3649"/>
        <item sd="0" x="1787"/>
        <item sd="0" x="369"/>
        <item sd="0" x="1442"/>
        <item sd="0" x="1616"/>
        <item sd="0" x="3435"/>
        <item sd="0" x="2542"/>
        <item sd="0" x="3603"/>
        <item sd="0" x="1518"/>
        <item sd="0" x="4093"/>
        <item sd="0" x="2869"/>
        <item sd="0" x="1882"/>
        <item sd="0" x="1034"/>
        <item sd="0" x="1806"/>
        <item sd="0" x="4049"/>
        <item sd="0" x="2290"/>
        <item sd="0" x="263"/>
        <item sd="0" x="344"/>
        <item sd="0" x="1798"/>
        <item sd="0" x="2092"/>
        <item x="2459"/>
        <item sd="0" x="933"/>
        <item sd="0" x="3467"/>
        <item sd="0" x="3440"/>
        <item sd="0" x="3688"/>
        <item sd="0" x="3483"/>
        <item sd="0" x="321"/>
        <item sd="0" x="2915"/>
        <item sd="0" x="1808"/>
        <item sd="0" x="1590"/>
        <item sd="0" x="607"/>
        <item sd="0" x="2751"/>
        <item sd="0" x="2886"/>
        <item sd="0" x="600"/>
        <item sd="0" x="3573"/>
        <item sd="0" x="3990"/>
        <item sd="0" x="2930"/>
        <item sd="0" x="2805"/>
        <item sd="0" x="3421"/>
        <item sd="0" x="4090"/>
        <item sd="0" x="1677"/>
        <item sd="0" x="972"/>
        <item sd="0" x="2203"/>
        <item sd="0" x="498"/>
        <item sd="0" x="2707"/>
        <item sd="0" x="1696"/>
        <item sd="0" x="164"/>
        <item sd="0" x="4014"/>
        <item sd="0" x="43"/>
        <item sd="0" x="1129"/>
        <item sd="0" x="884"/>
        <item sd="0" x="482"/>
        <item sd="0" x="2304"/>
        <item sd="0" x="3578"/>
        <item sd="0" x="216"/>
        <item sd="0" x="388"/>
        <item sd="0" x="3120"/>
        <item sd="0" x="1346"/>
        <item sd="0" x="711"/>
        <item sd="0" x="3752"/>
        <item sd="0" x="2622"/>
        <item sd="0" x="3900"/>
        <item sd="0" x="1807"/>
        <item sd="0" x="1970"/>
        <item sd="0" x="774"/>
        <item sd="0" x="2206"/>
        <item sd="0" x="1893"/>
        <item sd="0" x="1648"/>
        <item sd="0" x="221"/>
        <item sd="0" x="684"/>
        <item sd="0" x="2608"/>
        <item sd="0" x="233"/>
        <item sd="0" x="1141"/>
        <item sd="0" x="315"/>
        <item sd="0" x="1977"/>
        <item sd="0" x="3144"/>
        <item sd="0" x="2160"/>
        <item sd="0" x="2406"/>
        <item sd="0" x="2286"/>
        <item sd="0" x="352"/>
        <item sd="0" x="2885"/>
        <item sd="0" x="16"/>
        <item sd="0" x="2476"/>
        <item sd="0" x="3191"/>
        <item sd="0" x="2887"/>
        <item sd="0" x="3519"/>
        <item sd="0" x="4024"/>
        <item sd="0" x="2782"/>
        <item sd="0" x="1981"/>
        <item sd="0" x="1274"/>
        <item sd="0" x="3409"/>
        <item sd="0" x="2629"/>
        <item sd="0" x="2193"/>
        <item sd="0" x="535"/>
        <item sd="0" x="3323"/>
        <item sd="0" x="4064"/>
        <item sd="0" x="1194"/>
        <item sd="0" x="2023"/>
        <item sd="0" x="746"/>
        <item sd="0" x="855"/>
        <item sd="0" x="1962"/>
        <item sd="0" x="3935"/>
        <item sd="0" x="4074"/>
        <item sd="0" x="2358"/>
        <item sd="0" x="289"/>
        <item sd="0" x="648"/>
        <item sd="0" x="952"/>
        <item sd="0" x="3844"/>
        <item sd="0" x="1878"/>
        <item sd="0" x="3784"/>
        <item sd="0" x="1652"/>
        <item sd="0" x="2900"/>
        <item sd="0" x="1553"/>
        <item sd="0" x="1638"/>
        <item sd="0" x="495"/>
        <item sd="0" x="999"/>
        <item sd="0" x="153"/>
        <item sd="0" x="3443"/>
        <item sd="0" x="2124"/>
        <item sd="0" x="27"/>
        <item sd="0" x="1978"/>
        <item sd="0" x="2983"/>
        <item sd="0" x="478"/>
        <item sd="0" x="3007"/>
        <item sd="0" x="3565"/>
        <item sd="0" x="3962"/>
        <item sd="0" x="225"/>
        <item sd="0" x="2232"/>
        <item sd="0" x="1106"/>
        <item sd="0" x="23"/>
        <item sd="0" x="443"/>
        <item sd="0" x="1175"/>
        <item sd="0" x="2697"/>
        <item sd="0" x="1147"/>
        <item sd="0" x="2654"/>
        <item sd="0" x="3413"/>
        <item sd="0" x="2956"/>
        <item sd="0" x="1554"/>
        <item sd="0" x="2717"/>
        <item sd="0" x="3724"/>
        <item sd="0" x="3012"/>
        <item sd="0" x="2567"/>
        <item sd="0" x="1380"/>
        <item sd="0" x="2005"/>
        <item sd="0" x="2225"/>
        <item sd="0" x="1118"/>
        <item sd="0" x="1164"/>
        <item sd="0" x="2112"/>
        <item sd="0" x="537"/>
        <item sd="0" x="2292"/>
        <item sd="0" x="838"/>
        <item sd="0" x="3121"/>
        <item sd="0" x="2220"/>
        <item sd="0" x="3472"/>
        <item sd="0" x="3795"/>
        <item sd="0" x="1826"/>
        <item sd="0" x="1264"/>
        <item sd="0" x="1227"/>
        <item sd="0" x="3516"/>
        <item sd="0" x="99"/>
        <item sd="0" x="1570"/>
        <item sd="0" x="3719"/>
        <item sd="0" x="1188"/>
        <item sd="0" x="2535"/>
        <item sd="0" x="2125"/>
        <item sd="0" x="1357"/>
        <item sd="0" x="1039"/>
        <item sd="0" x="2867"/>
        <item sd="0" x="2360"/>
        <item sd="0" x="249"/>
        <item sd="0" x="2456"/>
        <item sd="0" x="2323"/>
        <item sd="0" x="3020"/>
        <item sd="0" x="3760"/>
        <item sd="0" x="1300"/>
        <item sd="0" x="308"/>
        <item sd="0" x="1115"/>
        <item sd="0" x="1454"/>
        <item sd="0" x="794"/>
        <item sd="0" x="3428"/>
        <item sd="0" x="3357"/>
        <item sd="0" x="296"/>
        <item sd="0" x="2879"/>
        <item sd="0" x="1332"/>
        <item sd="0" x="415"/>
        <item sd="0" x="1042"/>
        <item sd="0" x="3143"/>
        <item sd="0" x="3798"/>
        <item sd="0" x="1792"/>
        <item sd="0" x="2715"/>
        <item sd="0" x="3006"/>
        <item sd="0" x="967"/>
        <item sd="0" x="2781"/>
        <item sd="0" x="3163"/>
        <item sd="0" x="3829"/>
        <item sd="0" x="1908"/>
        <item sd="0" x="2156"/>
        <item sd="0" x="304"/>
        <item sd="0" x="419"/>
        <item sd="0" x="1788"/>
        <item sd="0" x="1853"/>
        <item sd="0" x="2061"/>
        <item sd="0" x="1052"/>
        <item sd="0" x="619"/>
        <item sd="0" x="10"/>
        <item sd="0" x="2119"/>
        <item sd="0" x="44"/>
        <item sd="0" x="958"/>
        <item sd="0" x="1157"/>
        <item sd="0" x="2454"/>
        <item sd="0" x="1333"/>
        <item sd="0" x="718"/>
        <item sd="0" x="374"/>
        <item sd="0" x="3354"/>
        <item sd="0" x="2702"/>
        <item sd="0" x="217"/>
        <item sd="0" x="2256"/>
        <item sd="0" x="3899"/>
        <item sd="0" x="1482"/>
        <item sd="0" x="1832"/>
        <item sd="0" x="2942"/>
        <item sd="0" x="124"/>
        <item sd="0" x="185"/>
        <item sd="0" x="3625"/>
        <item sd="0" x="1151"/>
        <item sd="0" x="4075"/>
        <item sd="0" x="361"/>
        <item sd="0" x="2265"/>
        <item sd="0" x="2289"/>
        <item sd="0" x="436"/>
        <item sd="0" x="1574"/>
        <item sd="0" x="3833"/>
        <item sd="0" x="206"/>
        <item sd="0" x="1764"/>
        <item sd="0" x="1275"/>
        <item sd="0" x="690"/>
        <item sd="0" x="130"/>
        <item sd="0" x="2285"/>
        <item sd="0" x="3585"/>
        <item sd="0" x="3030"/>
        <item sd="0" x="3257"/>
        <item sd="0" x="1965"/>
        <item sd="0" x="646"/>
        <item sd="0" x="1526"/>
        <item sd="0" x="2307"/>
        <item sd="0" x="1805"/>
        <item sd="0" x="3558"/>
        <item sd="0" x="1419"/>
        <item sd="0" x="3517"/>
        <item sd="0" x="3590"/>
        <item sd="0" x="250"/>
        <item sd="0" x="1308"/>
        <item sd="0" x="3787"/>
        <item sd="0" x="2449"/>
        <item sd="0" x="2759"/>
        <item sd="0" x="2451"/>
        <item sd="0" x="2453"/>
        <item sd="0" x="2505"/>
        <item sd="0" x="3873"/>
        <item sd="0" x="791"/>
        <item sd="0" x="556"/>
        <item sd="0" x="1247"/>
        <item sd="0" x="2171"/>
        <item sd="0" x="1028"/>
        <item sd="0" x="2475"/>
        <item sd="0" x="2976"/>
        <item sd="0" x="2328"/>
        <item sd="0" x="342"/>
        <item sd="0" x="2950"/>
        <item sd="0" x="1396"/>
        <item sd="0" x="631"/>
        <item sd="0" x="2033"/>
        <item sd="0" x="1197"/>
        <item sd="0" x="38"/>
        <item sd="0" x="1676"/>
        <item sd="0" x="3350"/>
        <item sd="0" x="2731"/>
        <item sd="0" x="1920"/>
        <item sd="0" x="1341"/>
        <item sd="0" x="2924"/>
        <item sd="0" x="3162"/>
        <item sd="0" x="2441"/>
        <item sd="0" x="2809"/>
        <item sd="0" x="879"/>
        <item sd="0" x="1036"/>
        <item sd="0" x="3249"/>
        <item sd="0" x="3709"/>
        <item sd="0" x="2899"/>
        <item sd="0" x="24"/>
        <item sd="0" x="2901"/>
        <item sd="0" x="1474"/>
        <item sd="0" x="3155"/>
        <item sd="0" x="3999"/>
        <item sd="0" x="2526"/>
        <item sd="0" x="1040"/>
        <item sd="0" x="499"/>
        <item sd="0" x="1373"/>
        <item sd="0" x="3933"/>
        <item sd="0" x="3822"/>
        <item sd="0" x="2181"/>
        <item sd="0" x="2182"/>
        <item sd="0" x="2446"/>
        <item sd="0" x="3816"/>
        <item sd="0" x="42"/>
        <item sd="0" x="2173"/>
        <item sd="0" x="739"/>
        <item sd="0" x="3076"/>
        <item sd="0" x="19"/>
        <item sd="0" x="3215"/>
        <item sd="0" x="2025"/>
        <item sd="0" x="3392"/>
        <item sd="0" x="1975"/>
        <item sd="0" x="1096"/>
        <item sd="0" x="1918"/>
        <item sd="0" x="1306"/>
        <item sd="0" x="3023"/>
        <item sd="0" x="590"/>
        <item sd="0" x="2640"/>
        <item sd="0" x="3099"/>
        <item sd="0" x="2579"/>
        <item sd="0" x="2982"/>
        <item sd="0" x="2387"/>
        <item sd="0" x="2028"/>
        <item sd="0" x="2673"/>
        <item sd="0" x="1942"/>
        <item sd="0" x="390"/>
        <item sd="0" x="1955"/>
        <item sd="0" x="2811"/>
        <item sd="0" x="431"/>
        <item sd="0" x="3054"/>
        <item sd="0" x="2758"/>
        <item sd="0" x="2566"/>
        <item sd="0" x="3219"/>
        <item sd="0" x="3902"/>
        <item sd="0" x="2348"/>
        <item sd="0" x="550"/>
        <item sd="0" x="3090"/>
        <item sd="0" x="1636"/>
        <item sd="0" x="984"/>
        <item sd="0" x="3284"/>
        <item sd="0" x="2756"/>
        <item sd="0" x="1870"/>
        <item sd="0" x="2057"/>
        <item sd="0" x="2339"/>
        <item sd="0" x="2233"/>
        <item sd="0" x="2624"/>
        <item sd="0" x="2596"/>
        <item sd="0" x="3878"/>
        <item sd="0" x="1195"/>
        <item sd="0" x="866"/>
        <item sd="0" x="3189"/>
        <item sd="0" x="2484"/>
        <item sd="0" x="2161"/>
        <item sd="0" x="2647"/>
        <item sd="0" x="3940"/>
        <item sd="0" x="1700"/>
        <item sd="0" x="3211"/>
        <item sd="0" x="13"/>
        <item sd="0" x="3362"/>
        <item sd="0" x="3287"/>
        <item sd="0" x="1674"/>
        <item sd="0" x="1246"/>
        <item sd="0" x="2381"/>
        <item sd="0" x="3569"/>
        <item sd="0" x="2122"/>
        <item sd="0" x="3626"/>
        <item sd="0" x="645"/>
        <item sd="0" x="640"/>
        <item sd="0" x="1902"/>
        <item sd="0" x="985"/>
        <item sd="0" x="2502"/>
        <item sd="0" x="840"/>
        <item sd="0" x="3788"/>
        <item sd="0" x="4079"/>
        <item sd="0" x="81"/>
        <item sd="0" x="3921"/>
        <item sd="0" x="3138"/>
        <item sd="0" x="3127"/>
        <item sd="0" x="1678"/>
        <item sd="0" x="3680"/>
        <item sd="0" x="1971"/>
        <item sd="0" x="1869"/>
        <item sd="0" x="1619"/>
        <item sd="0" x="3234"/>
        <item sd="0" x="141"/>
        <item sd="0" x="422"/>
        <item sd="0" x="143"/>
        <item sd="0" x="1571"/>
        <item sd="0" x="3743"/>
        <item sd="0" x="1741"/>
        <item sd="0" x="2097"/>
        <item sd="0" x="2896"/>
        <item sd="0" x="3236"/>
        <item sd="0" x="938"/>
        <item sd="0" x="721"/>
        <item sd="0" x="757"/>
        <item sd="0" x="1667"/>
        <item sd="0" x="336"/>
        <item sd="0" x="3954"/>
        <item sd="0" x="2659"/>
        <item sd="0" x="847"/>
        <item sd="0" x="2249"/>
        <item sd="0" x="1225"/>
        <item sd="0" x="1548"/>
        <item sd="0" x="332"/>
        <item sd="0" x="1026"/>
        <item sd="0" x="1614"/>
        <item sd="0" x="2268"/>
        <item sd="0" x="1911"/>
        <item sd="0" x="2"/>
        <item sd="0" x="3923"/>
        <item sd="0" x="218"/>
        <item sd="0" x="749"/>
        <item sd="0" x="1061"/>
        <item sd="0" x="561"/>
        <item sd="0" x="3615"/>
        <item sd="0" x="1150"/>
        <item sd="0" x="1014"/>
        <item sd="0" x="732"/>
        <item sd="0" x="1385"/>
        <item sd="0" x="3669"/>
        <item sd="0" x="3204"/>
        <item sd="0" x="1186"/>
        <item sd="0" x="2754"/>
        <item sd="0" x="2692"/>
        <item sd="0" x="3387"/>
        <item sd="0" x="1877"/>
        <item sd="0" x="2174"/>
        <item sd="0" x="3405"/>
        <item sd="0" x="3537"/>
        <item sd="0" x="2088"/>
        <item sd="0" x="2461"/>
        <item sd="0" x="669"/>
        <item sd="0" x="1732"/>
        <item sd="0" x="727"/>
        <item sd="0" x="3201"/>
        <item sd="0" x="1688"/>
        <item sd="0" x="542"/>
        <item sd="0" x="1917"/>
        <item sd="0" x="2865"/>
        <item sd="0" x="3268"/>
        <item sd="0" x="4037"/>
        <item sd="0" x="15"/>
        <item sd="0" x="3596"/>
        <item sd="0" x="976"/>
        <item sd="0" x="2708"/>
        <item sd="0" x="3437"/>
        <item sd="0" x="4070"/>
        <item sd="0" x="488"/>
        <item sd="0" x="3949"/>
        <item sd="0" x="804"/>
        <item sd="0" x="1840"/>
        <item sd="0" x="3477"/>
        <item sd="0" x="1595"/>
        <item sd="0" x="1819"/>
        <item sd="0" x="1964"/>
        <item sd="0" x="1742"/>
        <item sd="0" x="2546"/>
        <item sd="0" x="2541"/>
        <item sd="0" x="1509"/>
        <item sd="0" x="1875"/>
        <item sd="0" x="1505"/>
        <item sd="0" x="381"/>
        <item sd="0" x="1838"/>
        <item sd="0" x="2027"/>
        <item sd="0" x="2046"/>
        <item sd="0" x="2570"/>
        <item sd="0" x="507"/>
        <item sd="0" x="1555"/>
        <item sd="0" x="1763"/>
        <item sd="0" x="197"/>
        <item sd="0" x="2876"/>
        <item sd="0" x="3308"/>
        <item sd="0" x="2846"/>
        <item sd="0" x="3044"/>
        <item sd="0" x="3214"/>
        <item sd="0" x="3766"/>
        <item sd="0" x="1801"/>
        <item sd="0" x="3924"/>
        <item sd="0" x="1564"/>
        <item sd="0" x="3551"/>
        <item sd="0" x="4081"/>
        <item sd="0" x="2297"/>
        <item sd="0" x="522"/>
        <item sd="0" x="531"/>
        <item sd="0" x="2499"/>
        <item sd="0" x="2540"/>
        <item sd="0" x="160"/>
        <item sd="0" x="2200"/>
        <item sd="0" x="1348"/>
        <item sd="0" x="2471"/>
        <item sd="0" x="1951"/>
        <item sd="0" x="3700"/>
        <item sd="0" x="440"/>
        <item sd="0" x="147"/>
        <item sd="0" x="1523"/>
        <item sd="0" x="1143"/>
        <item sd="0" x="2908"/>
        <item sd="0" x="2690"/>
        <item sd="0" x="2306"/>
        <item sd="0" x="717"/>
        <item sd="0" x="2486"/>
        <item sd="0" x="2545"/>
        <item sd="0" x="1309"/>
        <item sd="0" x="3115"/>
        <item sd="0" x="3694"/>
        <item sd="0" x="3715"/>
        <item sd="0" x="530"/>
        <item sd="0" x="3331"/>
        <item sd="0" x="2263"/>
        <item sd="0" x="3380"/>
        <item sd="0" x="1502"/>
        <item sd="0" x="3167"/>
        <item sd="0" x="926"/>
        <item sd="0" x="3819"/>
        <item sd="0" x="3742"/>
        <item sd="0" x="2347"/>
        <item sd="0" x="579"/>
        <item sd="0" x="2559"/>
        <item sd="0" x="1485"/>
        <item sd="0" x="852"/>
        <item sd="0" x="3116"/>
        <item sd="0" x="3103"/>
        <item sd="0" x="2582"/>
        <item sd="0" x="2291"/>
        <item sd="0" x="2945"/>
        <item sd="0" x="1241"/>
        <item sd="0" x="3106"/>
        <item sd="0" x="2980"/>
        <item sd="0" x="22"/>
        <item sd="0" x="3426"/>
        <item sd="0" x="3604"/>
        <item sd="0" x="3463"/>
        <item sd="0" x="3071"/>
        <item sd="0" x="2359"/>
        <item sd="0" x="2287"/>
        <item sd="0" x="2260"/>
        <item sd="0" x="3082"/>
        <item sd="0" x="2972"/>
        <item sd="0" x="945"/>
        <item sd="0" x="1260"/>
        <item sd="0" x="333"/>
        <item sd="0" x="3660"/>
        <item sd="0" x="1314"/>
        <item sd="0" x="665"/>
        <item sd="0" x="2583"/>
        <item sd="0" x="1632"/>
        <item sd="0" x="2501"/>
        <item sd="0" x="2402"/>
        <item sd="0" x="1165"/>
        <item sd="0" x="2437"/>
        <item sd="0" x="2986"/>
        <item sd="0" x="1858"/>
        <item sd="0" x="2987"/>
        <item sd="0" x="846"/>
        <item sd="0" x="98"/>
        <item sd="0" x="2341"/>
        <item sd="0" x="3177"/>
        <item sd="0" x="2730"/>
        <item sd="0" x="1086"/>
        <item sd="0" x="417"/>
        <item sd="0" x="1327"/>
        <item sd="0" x="2373"/>
        <item sd="0" x="3457"/>
        <item sd="0" x="681"/>
        <item sd="0" x="2183"/>
        <item sd="0" x="2573"/>
        <item sd="0" x="1905"/>
        <item sd="0" x="1497"/>
        <item sd="0" x="78"/>
        <item sd="0" x="1751"/>
        <item sd="0" x="2070"/>
        <item sd="0" x="883"/>
        <item sd="0" x="3470"/>
        <item sd="0" x="3744"/>
        <item sd="0" x="109"/>
        <item sd="0" x="830"/>
        <item sd="0" x="2136"/>
        <item sd="0" x="520"/>
        <item sd="0" x="1831"/>
        <item sd="0" x="3525"/>
        <item sd="0" x="460"/>
        <item sd="0" x="3336"/>
        <item sd="0" x="3735"/>
        <item sd="0" x="1414"/>
        <item sd="0" x="1033"/>
        <item sd="0" x="4099"/>
        <item sd="0" x="2551"/>
        <item sd="0" x="3821"/>
        <item sd="0" x="995"/>
        <item sd="0" x="3896"/>
        <item sd="0" x="458"/>
        <item sd="0" x="817"/>
        <item sd="0" x="1376"/>
        <item sd="0" x="793"/>
        <item sd="0" x="2159"/>
        <item sd="0" x="102"/>
        <item sd="0" x="3683"/>
        <item sd="0" x="1759"/>
        <item sd="0" x="1847"/>
        <item sd="0" x="823"/>
        <item sd="0" x="1693"/>
        <item sd="0" x="2199"/>
        <item sd="0" x="3047"/>
        <item sd="0" x="682"/>
        <item sd="0" x="3190"/>
        <item sd="0" x="39"/>
        <item sd="0" x="4076"/>
        <item sd="0" x="4032"/>
        <item sd="0" x="1898"/>
        <item sd="0" x="247"/>
        <item sd="0" x="2154"/>
        <item sd="0" x="133"/>
        <item sd="0" x="891"/>
        <item sd="0" x="118"/>
        <item sd="0" x="836"/>
        <item sd="0" x="194"/>
        <item sd="0" x="3087"/>
        <item sd="0" x="1508"/>
        <item sd="0" x="3166"/>
        <item sd="0" x="1210"/>
        <item sd="0" x="528"/>
        <item sd="0" x="541"/>
        <item sd="0" x="313"/>
        <item sd="0" x="1566"/>
        <item sd="0" x="426"/>
        <item sd="0" x="55"/>
        <item sd="0" x="2904"/>
        <item sd="0" x="2240"/>
        <item sd="0" x="2221"/>
        <item sd="0" x="149"/>
        <item sd="0" x="3291"/>
        <item sd="0" x="3500"/>
        <item sd="0" x="1724"/>
        <item sd="0" x="1426"/>
        <item sd="0" x="3469"/>
        <item sd="0" x="1065"/>
        <item sd="0" x="71"/>
        <item sd="0" x="2724"/>
        <item sd="0" x="596"/>
        <item sd="0" x="1417"/>
        <item sd="0" x="1298"/>
        <item sd="0" x="2312"/>
        <item sd="0" x="753"/>
        <item sd="0" x="1835"/>
        <item sd="0" x="765"/>
        <item sd="0" x="1124"/>
        <item sd="0" x="446"/>
        <item sd="0" x="1791"/>
        <item sd="0" x="444"/>
        <item sd="0" x="298"/>
        <item sd="0" x="2354"/>
        <item sd="0" x="4059"/>
        <item sd="0" x="2678"/>
        <item sd="0" x="1071"/>
        <item sd="0" x="281"/>
        <item sd="0" x="272"/>
        <item sd="0" x="1679"/>
        <item sd="0" x="2126"/>
        <item sd="0" x="3872"/>
        <item sd="0" x="2968"/>
        <item sd="0" x="3682"/>
        <item sd="0" x="3675"/>
        <item sd="0" x="3697"/>
        <item sd="0" x="812"/>
        <item sd="0" x="1528"/>
        <item sd="0" x="604"/>
        <item sd="0" x="771"/>
        <item sd="0" x="761"/>
        <item sd="0" x="2696"/>
        <item sd="0" x="2340"/>
        <item sd="0" x="3738"/>
        <item sd="0" x="3318"/>
        <item sd="0" x="560"/>
        <item sd="0" x="1481"/>
        <item sd="0" x="3941"/>
        <item sd="0" x="2212"/>
        <item sd="0" x="3868"/>
        <item sd="0" x="2652"/>
        <item sd="0" x="1598"/>
        <item sd="0" x="450"/>
        <item sd="0" x="2938"/>
        <item sd="0" x="469"/>
        <item sd="0" x="3871"/>
        <item sd="0" x="706"/>
        <item sd="0" x="49"/>
        <item sd="0" x="1123"/>
        <item sd="0" x="424"/>
        <item sd="0" x="2581"/>
        <item sd="0" x="957"/>
        <item sd="0" x="1776"/>
        <item sd="0" x="666"/>
        <item sd="0" x="2509"/>
        <item sd="0" x="3768"/>
        <item sd="0" x="3790"/>
        <item sd="0" x="2793"/>
        <item sd="0" x="2752"/>
        <item sd="0" x="402"/>
        <item sd="0" x="1256"/>
        <item sd="0" x="1749"/>
        <item sd="0" x="3605"/>
        <item sd="0" x="2076"/>
        <item sd="0" x="110"/>
        <item sd="0" x="2612"/>
        <item sd="0" x="2071"/>
        <item sd="0" x="565"/>
        <item sd="0" x="737"/>
        <item sd="0" x="630"/>
        <item sd="0" x="3184"/>
        <item sd="0" x="328"/>
        <item sd="0" x="1746"/>
        <item sd="0" x="319"/>
        <item sd="0" x="3411"/>
        <item sd="0" x="3267"/>
        <item sd="0" x="2852"/>
        <item sd="0" x="2085"/>
        <item sd="0" x="1217"/>
        <item sd="0" x="2479"/>
        <item sd="0" x="1179"/>
        <item sd="0" x="3834"/>
        <item sd="0" x="2591"/>
        <item sd="0" x="3301"/>
        <item sd="0" x="703"/>
        <item sd="0" x="178"/>
        <item sd="0" x="1017"/>
        <item sd="0" x="752"/>
        <item sd="0" x="3728"/>
        <item sd="0" x="2916"/>
        <item sd="0" x="2314"/>
        <item sd="0" x="1633"/>
        <item sd="0" x="986"/>
        <item sd="0" x="1946"/>
        <item sd="0" x="3194"/>
        <item sd="0" x="1854"/>
        <item sd="0" x="2463"/>
        <item sd="0" x="1167"/>
        <item sd="0" x="3252"/>
        <item sd="0" x="2185"/>
        <item sd="0" x="261"/>
        <item sd="0" x="586"/>
        <item sd="0" x="2598"/>
        <item sd="0" x="730"/>
        <item sd="0" x="3931"/>
        <item sd="0" x="3180"/>
        <item sd="0" x="1421"/>
        <item sd="0" x="1291"/>
        <item sd="0" x="3937"/>
        <item sd="0" x="2862"/>
        <item sd="0" x="2616"/>
        <item sd="0" x="3183"/>
        <item sd="0" x="481"/>
        <item sd="0" x="798"/>
        <item sd="0" x="3202"/>
        <item sd="0" x="306"/>
        <item sd="0" x="260"/>
        <item sd="0" x="1430"/>
        <item sd="0" x="2389"/>
        <item sd="0" x="2278"/>
        <item sd="0" x="1987"/>
        <item sd="0" x="92"/>
        <item sd="0" x="525"/>
        <item sd="0" x="1825"/>
        <item sd="0" x="2556"/>
        <item sd="0" x="2799"/>
        <item sd="0" x="60"/>
        <item sd="0" x="3618"/>
        <item sd="0" x="577"/>
        <item sd="0" x="2584"/>
        <item sd="0" x="3628"/>
        <item sd="0" x="1410"/>
        <item sd="0" x="1444"/>
        <item sd="0" x="773"/>
        <item sd="0" x="3710"/>
        <item sd="0" x="1563"/>
        <item sd="0" x="929"/>
        <item sd="0" x="2015"/>
        <item sd="0" x="1515"/>
        <item sd="0" x="3218"/>
        <item sd="0" x="3809"/>
        <item sd="0" x="2346"/>
        <item sd="0" x="950"/>
        <item sd="0" x="602"/>
        <item sd="0" x="3203"/>
        <item sd="0" x="3066"/>
        <item sd="0" x="3527"/>
        <item sd="0" x="1537"/>
        <item sd="0" x="1580"/>
        <item sd="0" x="1212"/>
        <item sd="0" x="228"/>
        <item sd="0" x="3792"/>
        <item sd="0" x="2911"/>
        <item sd="0" x="572"/>
        <item sd="0" x="360"/>
        <item sd="0" x="2521"/>
        <item sd="0" x="3321"/>
        <item sd="0" x="169"/>
        <item sd="0" x="1387"/>
        <item sd="0" x="1"/>
        <item sd="0" x="3978"/>
        <item sd="0" x="3528"/>
        <item sd="0" x="248"/>
        <item sd="0" x="1089"/>
        <item sd="0" x="3832"/>
        <item sd="0" x="231"/>
        <item sd="0" x="1321"/>
        <item sd="0" x="1003"/>
        <item sd="0" x="1864"/>
        <item sd="0" x="2694"/>
        <item sd="0" x="2965"/>
        <item sd="0" x="447"/>
        <item sd="0" x="1067"/>
        <item sd="0" x="3670"/>
        <item sd="0" x="3160"/>
        <item sd="0" x="544"/>
        <item sd="0" x="2423"/>
        <item sd="0" x="3577"/>
        <item sd="0" x="186"/>
        <item sd="0" x="3818"/>
        <item sd="0" x="1369"/>
        <item sd="0" x="310"/>
        <item sd="0" x="3497"/>
        <item sd="0" x="3860"/>
        <item sd="0" x="1438"/>
        <item sd="0" x="2216"/>
        <item sd="0" x="3932"/>
        <item sd="0" x="3950"/>
        <item sd="0" x="2785"/>
        <item sd="0" x="1687"/>
        <item sd="0" x="235"/>
        <item sd="0" x="1810"/>
        <item sd="0" x="2520"/>
        <item sd="0" x="239"/>
        <item sd="0" x="1063"/>
        <item sd="0" x="3911"/>
        <item sd="0" x="4018"/>
        <item sd="0" x="670"/>
        <item sd="0" x="327"/>
        <item sd="0" x="20"/>
        <item sd="0" x="2372"/>
        <item sd="0" x="275"/>
        <item sd="0" x="1560"/>
        <item sd="0" x="1353"/>
        <item sd="0" x="2380"/>
        <item sd="0" x="1445"/>
        <item sd="0" x="416"/>
        <item sd="0" x="1166"/>
        <item sd="0" x="2650"/>
        <item sd="0" x="3241"/>
        <item sd="0" x="3901"/>
        <item sd="0" x="931"/>
        <item sd="0" x="923"/>
        <item sd="0" x="2704"/>
        <item sd="0" x="2012"/>
        <item sd="0" x="2795"/>
        <item sd="0" x="1326"/>
        <item sd="0" x="3479"/>
        <item sd="0" x="1271"/>
        <item sd="0" x="3976"/>
        <item sd="0" x="2377"/>
        <item sd="0" x="2011"/>
        <item sd="0" x="1689"/>
        <item sd="0" x="1128"/>
        <item sd="0" x="871"/>
        <item sd="0" x="1448"/>
        <item sd="0" x="3982"/>
        <item sd="0" x="1583"/>
        <item sd="0" x="243"/>
        <item sd="0" x="2425"/>
        <item sd="0" x="1370"/>
        <item sd="0" x="2594"/>
        <item sd="0" x="1154"/>
        <item sd="0" x="2412"/>
        <item sd="0" x="2438"/>
        <item sd="0" x="3459"/>
        <item sd="0" x="2920"/>
        <item sd="0" x="3973"/>
        <item sd="0" x="1412"/>
        <item sd="0" x="2247"/>
        <item sd="0" x="2929"/>
        <item sd="0" x="1005"/>
        <item sd="0" x="533"/>
        <item sd="0" x="157"/>
        <item sd="0" x="320"/>
        <item sd="0" x="4016"/>
        <item sd="0" x="3992"/>
        <item sd="0" x="1303"/>
        <item sd="0" x="898"/>
        <item sd="0" x="3925"/>
        <item sd="0" x="1267"/>
        <item sd="0" x="2180"/>
        <item sd="0" x="1214"/>
        <item sd="0" x="1284"/>
        <item sd="0" x="1169"/>
        <item sd="0" x="3553"/>
        <item sd="0" x="2851"/>
        <item sd="0" x="1957"/>
        <item sd="0" x="2934"/>
        <item sd="0" x="2434"/>
        <item sd="0" x="3338"/>
        <item sd="0" x="1183"/>
        <item sd="0" x="318"/>
        <item sd="0" x="2864"/>
        <item sd="0" x="3960"/>
        <item sd="0" x="1820"/>
        <item sd="0" x="1851"/>
        <item sd="0" x="2753"/>
        <item sd="0" x="3332"/>
        <item sd="0" x="1542"/>
        <item sd="0" x="3363"/>
        <item sd="0" x="400"/>
        <item sd="0" x="844"/>
        <item sd="0" x="2576"/>
        <item sd="0" x="2478"/>
        <item sd="0" x="1268"/>
        <item sd="0" x="783"/>
        <item sd="0" x="3107"/>
        <item sd="0" x="3785"/>
        <item sd="0" x="3650"/>
        <item sd="0" x="3051"/>
        <item sd="0" x="2432"/>
        <item sd="0" x="117"/>
        <item sd="0" x="1111"/>
        <item sd="0" x="881"/>
        <item sd="0" x="1177"/>
        <item sd="0" x="1122"/>
        <item sd="0" x="3415"/>
        <item sd="0" x="1947"/>
        <item sd="0" x="1316"/>
        <item sd="0" x="2669"/>
        <item sd="0" x="1861"/>
        <item sd="0" x="2897"/>
        <item sd="0" x="497"/>
        <item sd="0" x="3572"/>
        <item sd="0" x="367"/>
        <item sd="0" x="2393"/>
        <item sd="0" x="1126"/>
        <item sd="0" x="2066"/>
        <item sd="0" x="3117"/>
        <item sd="0" x="975"/>
        <item sd="0" x="642"/>
        <item sd="0" x="2857"/>
        <item sd="0" x="1927"/>
        <item sd="0" x="1937"/>
        <item sd="0" x="2096"/>
        <item sd="0" x="2100"/>
        <item sd="0" x="3965"/>
        <item sd="0" x="858"/>
        <item sd="0" x="1532"/>
        <item sd="0" x="1706"/>
        <item sd="0" x="1408"/>
        <item sd="0" x="3696"/>
        <item sd="0" x="2470"/>
        <item sd="0" x="286"/>
        <item sd="0" x="3478"/>
        <item sd="0" x="3817"/>
        <item sd="0" x="3839"/>
        <item sd="0" x="2273"/>
        <item sd="0" x="617"/>
        <item sd="0" x="3579"/>
        <item sd="0" x="2087"/>
        <item sd="0" x="3289"/>
        <item sd="0" x="589"/>
        <item sd="0" x="1609"/>
        <item sd="0" x="1844"/>
        <item sd="0" x="3225"/>
        <item sd="0" x="1692"/>
        <item sd="0" x="2861"/>
        <item sd="0" x="3297"/>
        <item sd="0" x="2902"/>
        <item sd="0" x="3746"/>
        <item sd="0" x="1663"/>
        <item sd="0" x="3964"/>
        <item sd="0" x="1388"/>
        <item sd="0" x="2607"/>
        <item sd="0" x="3540"/>
        <item sd="0" x="2276"/>
        <item sd="0" x="2664"/>
        <item sd="0" x="2990"/>
        <item sd="0" x="888"/>
        <item sd="0" x="0"/>
        <item sd="0" x="2878"/>
        <item sd="0" x="3773"/>
        <item sd="0" x="1845"/>
        <item sd="0" x="1818"/>
        <item sd="0" x="1174"/>
        <item sd="0" x="1884"/>
        <item sd="0" x="1821"/>
        <item sd="0" x="1340"/>
        <item sd="0" x="3179"/>
        <item sd="0" x="108"/>
        <item sd="0" x="4039"/>
        <item sd="0" x="1416"/>
        <item sd="0" x="470"/>
        <item sd="0" x="58"/>
        <item sd="0" x="3079"/>
        <item sd="0" x="740"/>
        <item sd="0" x="708"/>
        <item sd="0" x="411"/>
        <item sd="0" x="3276"/>
        <item sd="0" x="592"/>
        <item sd="0" x="598"/>
        <item sd="0" x="2266"/>
        <item sd="0" x="848"/>
        <item sd="0" x="3587"/>
        <item sd="0" x="3384"/>
        <item sd="0" x="3065"/>
        <item sd="0" x="806"/>
        <item sd="0" x="1630"/>
        <item sd="0" x="3673"/>
        <item sd="0" x="964"/>
        <item sd="0" x="104"/>
        <item sd="0" x="3555"/>
        <item sd="0" x="4053"/>
        <item sd="0" x="2714"/>
        <item sd="0" x="252"/>
        <item sd="0" x="2794"/>
        <item sd="0" x="317"/>
        <item sd="0" x="1191"/>
        <item sd="0" x="3278"/>
        <item sd="0" x="3222"/>
        <item sd="0" x="1684"/>
        <item sd="0" x="175"/>
        <item sd="0" x="3381"/>
        <item sd="0" x="3486"/>
        <item sd="0" x="1312"/>
        <item sd="0" x="95"/>
        <item sd="0" x="2326"/>
        <item sd="0" x="1664"/>
        <item sd="0" x="3859"/>
        <item sd="0" x="307"/>
        <item sd="0" x="1941"/>
        <item sd="0" x="1936"/>
        <item sd="0" x="2460"/>
        <item sd="0" x="2961"/>
        <item sd="0" x="2419"/>
        <item sd="0" x="2254"/>
        <item sd="0" x="3567"/>
        <item sd="0" x="399"/>
        <item sd="0" x="282"/>
        <item sd="0" x="3279"/>
        <item sd="0" x="907"/>
        <item sd="0" x="1403"/>
        <item sd="0" x="2555"/>
        <item sd="0" x="1181"/>
        <item sd="0" x="3028"/>
        <item sd="0" x="2858"/>
        <item sd="0" x="554"/>
        <item sd="0" x="3438"/>
        <item sd="0" x="3542"/>
        <item sd="0" x="2943"/>
        <item sd="0" x="491"/>
        <item sd="0" x="3029"/>
        <item sd="0" x="3140"/>
        <item sd="0" x="3360"/>
        <item sd="0" x="2844"/>
        <item sd="0" x="240"/>
        <item sd="0" x="583"/>
        <item sd="0" x="2663"/>
        <item sd="0" x="1833"/>
        <item sd="0" x="2503"/>
        <item sd="0" x="2329"/>
        <item sd="0" x="2888"/>
        <item sd="0" x="1012"/>
        <item sd="0" x="1397"/>
        <item sd="0" x="2296"/>
        <item sd="0" x="1809"/>
        <item sd="0" x="3853"/>
        <item sd="0" x="3417"/>
        <item sd="0" x="719"/>
        <item sd="0" x="2151"/>
        <item sd="0" x="2305"/>
        <item sd="0" x="1785"/>
        <item sd="0" x="540"/>
        <item sd="0" x="3782"/>
        <item sd="0" x="2797"/>
        <item sd="0" x="427"/>
        <item sd="0" x="3910"/>
        <item sd="0" x="896"/>
        <item sd="0" x="2356"/>
        <item sd="0" x="242"/>
        <item sd="0" x="1156"/>
        <item sd="0" x="4006"/>
        <item sd="0" x="213"/>
        <item sd="0" x="479"/>
        <item sd="0" x="1160"/>
        <item sd="0" x="710"/>
        <item sd="0" x="910"/>
        <item sd="0" x="407"/>
        <item sd="0" x="2143"/>
        <item sd="0" x="942"/>
        <item sd="0" x="3989"/>
        <item sd="0" x="917"/>
        <item sd="0" x="3869"/>
        <item sd="0" x="1737"/>
        <item sd="0" x="3227"/>
        <item sd="0" x="1455"/>
        <item sd="0" x="2120"/>
        <item sd="0" x="1959"/>
        <item sd="0" x="1304"/>
        <item sd="0" x="1524"/>
        <item sd="0" x="3592"/>
        <item sd="0" x="3188"/>
        <item sd="0" x="3761"/>
        <item sd="0" x="2643"/>
        <item sd="0" x="3132"/>
        <item sd="0" x="2770"/>
        <item sd="0" x="65"/>
        <item sd="0" x="1425"/>
        <item sd="0" x="1294"/>
        <item sd="0" x="2689"/>
        <item sd="0" x="2414"/>
        <item sd="0" x="2994"/>
        <item sd="0" x="2472"/>
        <item sd="0" x="1302"/>
        <item sd="0" x="3372"/>
        <item sd="0" x="1868"/>
        <item sd="0" x="2599"/>
        <item sd="0" x="2506"/>
        <item sd="0" x="1239"/>
        <item sd="0" x="2462"/>
        <item sd="0" x="2362"/>
        <item sd="0" x="3778"/>
        <item sd="0" x="1259"/>
        <item sd="0" x="2299"/>
        <item sd="0" x="816"/>
        <item sd="0" x="864"/>
        <item sd="0" x="3283"/>
        <item sd="0" x="863"/>
        <item sd="0" x="641"/>
        <item sd="0" x="890"/>
        <item sd="0" x="2208"/>
        <item sd="0" x="2552"/>
        <item sd="0" x="3001"/>
        <item sd="0" x="1093"/>
        <item sd="0" x="90"/>
        <item sd="0" x="1939"/>
        <item sd="0" x="1829"/>
        <item sd="0" x="1090"/>
        <item sd="0" x="3820"/>
        <item sd="0" x="1670"/>
        <item sd="0" x="3995"/>
        <item sd="0" x="3096"/>
        <item sd="0" x="745"/>
        <item sd="0" x="1923"/>
        <item sd="0" x="1158"/>
        <item sd="0" x="1894"/>
        <item sd="0" x="2485"/>
        <item sd="0" x="3198"/>
        <item sd="0" x="2163"/>
        <item sd="0" x="1383"/>
        <item sd="0" x="1277"/>
        <item sd="0" x="814"/>
        <item sd="0" x="3026"/>
        <item sd="0" x="3920"/>
        <item sd="0" x="3060"/>
        <item sd="0" x="4060"/>
        <item sd="0" x="3036"/>
        <item sd="0" x="1245"/>
        <item sd="0" x="2422"/>
        <item sd="0" x="1685"/>
        <item sd="0" x="3288"/>
        <item sd="0" x="1839"/>
        <item sd="0" x="1828"/>
        <item sd="0" x="908"/>
        <item sd="0" x="193"/>
        <item sd="0" x="788"/>
        <item sd="0" x="2789"/>
        <item sd="0" x="810"/>
        <item sd="0" x="2940"/>
        <item sd="0" x="3126"/>
        <item sd="0" x="4057"/>
        <item sd="0" x="2367"/>
        <item sd="0" x="2672"/>
        <item sd="0" x="2634"/>
        <item sd="0" x="1830"/>
        <item sd="0" x="3080"/>
        <item sd="0" x="1546"/>
        <item sd="0" x="3254"/>
        <item sd="0" x="2784"/>
        <item sd="0" x="2072"/>
        <item sd="0" x="2913"/>
        <item sd="0" x="1895"/>
        <item sd="0" x="2603"/>
        <item sd="0" x="2261"/>
        <item sd="0" x="508"/>
        <item sd="0" x="3135"/>
        <item sd="0" x="1269"/>
        <item sd="0" x="1457"/>
        <item sd="0" x="824"/>
        <item sd="0" x="2812"/>
        <item sd="0" x="1511"/>
        <item sd="0" x="2841"/>
        <item sd="0" x="978"/>
        <item sd="0" x="1672"/>
        <item sd="0" x="2985"/>
        <item sd="0" x="763"/>
        <item sd="0" x="3109"/>
        <item sd="0" x="3980"/>
        <item sd="0" x="3611"/>
        <item sd="0" x="2601"/>
        <item sd="0" x="2606"/>
        <item sd="0" x="1940"/>
        <item sd="0" x="1180"/>
        <item sd="0" x="370"/>
        <item sd="0" x="1506"/>
        <item sd="0" x="2172"/>
        <item sd="0" x="2699"/>
        <item sd="0" x="3424"/>
        <item sd="0" x="2532"/>
        <item sd="0" x="1857"/>
        <item sd="0" x="3576"/>
        <item sd="0" x="3831"/>
        <item sd="0" x="3185"/>
        <item sd="0" x="3247"/>
        <item sd="0" x="3646"/>
        <item sd="0" x="2743"/>
        <item sd="0" x="517"/>
        <item sd="0" x="3231"/>
        <item sd="0" x="3041"/>
        <item sd="0" x="1848"/>
        <item sd="0" x="2557"/>
        <item sd="0" x="673"/>
        <item sd="0" x="2421"/>
        <item sd="0" x="3732"/>
        <item sd="0" x="911"/>
        <item sd="0" x="1131"/>
        <item sd="0" x="701"/>
        <item sd="0" x="2078"/>
        <item sd="0" x="1350"/>
        <item sd="0" x="1367"/>
        <item sd="0" x="2709"/>
        <item sd="0" x="2893"/>
        <item sd="0" x="2745"/>
        <item sd="0" x="2761"/>
        <item sd="0" x="675"/>
        <item sd="0" x="258"/>
        <item sd="0" x="3559"/>
        <item sd="0" x="4050"/>
        <item sd="0" x="3722"/>
        <item sd="0" x="2350"/>
        <item sd="0" x="3895"/>
        <item sd="0" x="2050"/>
        <item sd="0" x="1783"/>
        <item sd="0" x="2140"/>
        <item sd="0" x="127"/>
        <item sd="0" x="3524"/>
        <item sd="0" x="17"/>
        <item sd="0" x="2217"/>
        <item sd="0" x="2847"/>
        <item sd="0" x="1707"/>
        <item sd="0" x="707"/>
        <item sd="0" x="1841"/>
        <item sd="0" x="2016"/>
        <item sd="0" x="1328"/>
        <item sd="0" x="2701"/>
        <item sd="0" x="477"/>
        <item sd="0" x="131"/>
        <item sd="0" x="174"/>
        <item sd="0" x="3303"/>
        <item sd="0" x="1486"/>
        <item sd="0" x="1290"/>
        <item sd="0" x="3178"/>
        <item sd="0" x="3776"/>
        <item sd="0" x="3852"/>
        <item sd="0" x="2417"/>
        <item sd="0" x="1761"/>
        <item sd="0" x="962"/>
        <item sd="0" x="1698"/>
        <item sd="0" x="514"/>
        <item sd="0" x="103"/>
        <item sd="0" x="2317"/>
        <item sd="0" x="96"/>
        <item sd="0" x="966"/>
        <item sd="0" x="1213"/>
        <item sd="0" x="3386"/>
        <item sd="0" x="2366"/>
        <item sd="0" x="2218"/>
        <item sd="0" x="1087"/>
        <item sd="0" x="1465"/>
        <item sd="0" x="3642"/>
        <item sd="0" x="3659"/>
        <item sd="0" x="2679"/>
        <item sd="0" x="2390"/>
        <item sd="0" x="993"/>
        <item sd="0" x="2881"/>
        <item sd="0" x="33"/>
        <item sd="0" x="2964"/>
        <item sd="0" x="2365"/>
        <item sd="0" x="181"/>
        <item sd="0" x="3554"/>
        <item sd="0" x="2034"/>
        <item sd="0" x="3927"/>
        <item sd="0" x="3045"/>
        <item sd="0" x="928"/>
        <item sd="0" x="1045"/>
        <item sd="0" x="287"/>
        <item sd="0" x="438"/>
        <item sd="0" x="85"/>
        <item sd="0" x="1736"/>
        <item sd="0" x="230"/>
        <item sd="0" x="2815"/>
        <item sd="0" x="274"/>
        <item sd="0" x="754"/>
        <item sd="0" x="158"/>
        <item sd="0" x="3512"/>
        <item sd="0" x="4034"/>
        <item sd="0" x="2104"/>
        <item sd="0" x="3955"/>
        <item sd="0" x="101"/>
        <item sd="0" x="1216"/>
        <item sd="0" x="949"/>
        <item sd="0" x="2979"/>
        <item sd="0" x="199"/>
        <item sd="0" x="2558"/>
        <item sd="0" x="18"/>
        <item sd="0" x="509"/>
        <item sd="0" x="1447"/>
        <item sd="0" x="1041"/>
        <item sd="0" x="3324"/>
        <item sd="0" x="1966"/>
        <item sd="0" x="2243"/>
        <item sd="0" x="97"/>
        <item sd="0" x="2090"/>
        <item sd="0" x="1522"/>
        <item sd="0" x="119"/>
        <item sd="0" x="2585"/>
        <item sd="0" x="1305"/>
        <item sd="0" x="279"/>
        <item sd="0" x="2482"/>
        <item sd="0" x="994"/>
        <item sd="0" x="557"/>
        <item sd="0" x="562"/>
        <item sd="0" x="1355"/>
        <item sd="0" x="1208"/>
        <item sd="0" x="290"/>
        <item sd="0" x="30"/>
        <item sd="0" x="3987"/>
        <item sd="0" x="1926"/>
        <item sd="0" x="1886"/>
        <item sd="0" x="1201"/>
        <item sd="0" x="1322"/>
        <item sd="0" x="215"/>
        <item sd="0" x="3757"/>
        <item sd="0" x="1967"/>
        <item sd="0" x="997"/>
        <item sd="0" x="2737"/>
        <item sd="0" x="668"/>
        <item sd="0" x="1591"/>
        <item sd="0" x="171"/>
        <item sd="0" x="953"/>
        <item sd="0" x="620"/>
        <item sd="0" x="269"/>
        <item sd="0" x="1527"/>
        <item sd="0" x="1119"/>
        <item sd="0" x="3662"/>
        <item sd="0" x="1209"/>
        <item sd="0" x="2632"/>
        <item sd="0" x="1507"/>
        <item sd="0" x="3708"/>
        <item sd="0" x="1550"/>
        <item sd="0" x="828"/>
        <item sd="0" x="2767"/>
        <item sd="0" x="2430"/>
        <item sd="0" x="2153"/>
        <item sd="0" x="875"/>
        <item sd="0" x="1446"/>
        <item sd="0" x="1207"/>
        <item sd="0" x="2939"/>
        <item sd="0" x="3326"/>
        <item sd="0" x="1170"/>
        <item sd="0" x="2547"/>
        <item sd="0" x="1182"/>
        <item sd="0" x="3456"/>
        <item sd="0" x="1379"/>
        <item sd="0" x="1049"/>
        <item sd="0" x="3789"/>
        <item sd="0" x="1251"/>
        <item sd="0" x="4102"/>
        <item sd="0" x="2000"/>
        <item sd="0" x="650"/>
        <item sd="0" x="2561"/>
        <item sd="0" x="2765"/>
        <item sd="0" x="453"/>
        <item sd="0" x="2615"/>
        <item sd="0" x="47"/>
        <item sd="0" x="410"/>
        <item sd="0" x="1618"/>
        <item sd="0" x="79"/>
        <item sd="0" x="1656"/>
        <item sd="0" x="3689"/>
        <item sd="0" x="1278"/>
        <item sd="0" x="3039"/>
        <item sd="0" x="1647"/>
        <item sd="0" x="980"/>
        <item sd="0" x="860"/>
        <item sd="0" x="919"/>
        <item sd="0" x="905"/>
        <item sd="0" x="936"/>
        <item sd="0" x="3353"/>
        <item sd="0" x="2322"/>
        <item sd="0" x="2524"/>
        <item sd="0" x="1843"/>
        <item sd="0" x="3627"/>
        <item sd="0" x="3485"/>
        <item sd="0" x="1704"/>
        <item sd="0" x="2466"/>
        <item sd="0" x="3328"/>
        <item sd="0" x="1519"/>
        <item sd="0" x="927"/>
        <item sd="0" x="2002"/>
        <item sd="0" x="795"/>
        <item sd="0" x="503"/>
        <item sd="0" x="916"/>
        <item sd="0" x="493"/>
        <item sd="0" x="3410"/>
        <item sd="0" x="2817"/>
        <item sd="0" x="2445"/>
        <item sd="0" x="1624"/>
        <item sd="0" x="1972"/>
        <item sd="0" x="1645"/>
        <item sd="0" x="28"/>
        <item sd="0" x="1237"/>
        <item sd="0" x="2310"/>
        <item sd="0" x="2166"/>
        <item sd="0" x="2147"/>
        <item sd="0" x="1112"/>
        <item sd="0" x="2409"/>
        <item sd="0" x="1612"/>
        <item sd="0" x="3078"/>
        <item sd="0" x="2111"/>
        <item sd="0" x="3907"/>
        <item sd="0" x="2680"/>
        <item sd="0" x="1928"/>
        <item sd="0" x="1938"/>
        <item sd="0" x="3050"/>
        <item sd="0" x="77"/>
        <item sd="0" x="1668"/>
        <item sd="0" x="2298"/>
        <item sd="0" x="357"/>
        <item sd="0" x="2481"/>
        <item sd="0" x="1703"/>
        <item sd="0" x="2405"/>
        <item sd="0" x="111"/>
        <item sd="0" x="2860"/>
        <item sd="0" x="4068"/>
        <item sd="0" x="2255"/>
        <item sd="0" x="1336"/>
        <item sd="0" x="767"/>
        <item sd="0" x="4004"/>
        <item sd="0" x="2682"/>
        <item sd="0" x="1755"/>
        <item sd="0" x="129"/>
        <item sd="0" x="1720"/>
        <item sd="0" x="878"/>
        <item sd="0" x="1310"/>
        <item sd="0" x="2843"/>
        <item sd="0" x="3148"/>
        <item sd="0" x="960"/>
        <item sd="0" x="2613"/>
        <item sd="0" x="3263"/>
        <item sd="0" x="1076"/>
        <item sd="0" x="1193"/>
        <item sd="0" x="1885"/>
        <item sd="0" x="3010"/>
        <item sd="0" x="1185"/>
        <item sd="0" x="2922"/>
        <item sd="0" x="2937"/>
        <item sd="0" x="1477"/>
        <item sd="0" x="324"/>
        <item sd="0" x="3259"/>
        <item sd="0" x="2283"/>
        <item sd="0" x="2300"/>
        <item sd="0" x="1782"/>
        <item sd="0" x="2378"/>
        <item sd="0" x="2518"/>
        <item sd="0" x="1796"/>
        <item sd="0" x="636"/>
        <item sd="0" x="1644"/>
        <item sd="0" x="549"/>
        <item sd="0" x="3607"/>
        <item sd="0" x="2009"/>
        <item sd="0" x="1366"/>
        <item sd="0" x="3280"/>
        <item sd="0" x="1680"/>
        <item sd="0" x="1356"/>
        <item sd="0" x="1098"/>
        <item sd="0" x="1567"/>
        <item sd="0" x="2452"/>
        <item sd="0" x="2483"/>
        <item sd="0" x="1620"/>
        <item sd="0" x="1836"/>
        <item sd="0" x="3063"/>
        <item sd="0" x="2211"/>
        <item sd="0" x="591"/>
        <item sd="0" x="1901"/>
        <item sd="0" x="639"/>
        <item sd="0" x="2774"/>
        <item sd="0" x="3111"/>
        <item sd="0" x="987"/>
        <item sd="0" x="825"/>
        <item sd="0" x="2383"/>
        <item sd="0" x="68"/>
        <item sd="0" x="3208"/>
        <item sd="0" x="3339"/>
        <item sd="0" x="2141"/>
        <item sd="0" x="3471"/>
        <item sd="0" x="2231"/>
        <item sd="0" x="1074"/>
        <item sd="0" x="205"/>
        <item sd="0" x="1460"/>
        <item sd="0" x="3436"/>
        <item sd="0" x="974"/>
        <item sd="0" x="3898"/>
        <item sd="0" x="2047"/>
        <item sd="0" x="52"/>
        <item sd="0" x="280"/>
        <item sd="0" x="2327"/>
        <item sd="0" x="2725"/>
        <item sd="0" x="1661"/>
        <item sd="0" x="934"/>
        <item sd="0" x="3667"/>
        <item sd="0" x="2036"/>
        <item sd="0" x="2592"/>
        <item sd="0" x="4092"/>
        <item sd="0" x="114"/>
        <item sd="0" x="74"/>
        <item sd="0" x="268"/>
        <item sd="0" x="220"/>
        <item sd="0" x="2196"/>
        <item sd="0" x="1544"/>
        <item sd="0" x="3716"/>
        <item sd="0" x="184"/>
        <item sd="0" x="2834"/>
        <item sd="0" x="548"/>
        <item sd="0" x="3095"/>
        <item sd="0" x="2544"/>
        <item sd="0" x="322"/>
        <item sd="0" x="1038"/>
        <item sd="0" x="2137"/>
        <item sd="0" x="1578"/>
        <item sd="0" x="2186"/>
        <item sd="0" x="3729"/>
        <item sd="0" x="3258"/>
        <item sd="0" x="2600"/>
        <item sd="0" x="2116"/>
        <item sd="0" x="2368"/>
        <item sd="0" x="2105"/>
        <item sd="0" x="1856"/>
        <item sd="0" x="433"/>
        <item sd="0" x="1413"/>
        <item sd="0" x="2165"/>
        <item sd="0" x="2873"/>
        <item sd="0" x="2969"/>
        <item sd="0" x="2760"/>
        <item sd="0" x="246"/>
        <item sd="0" x="1919"/>
        <item sd="0" x="948"/>
        <item sd="0" x="1001"/>
        <item sd="0" x="1932"/>
        <item sd="0" x="2121"/>
        <item sd="0" x="224"/>
        <item sd="0" x="1077"/>
        <item sd="0" x="2192"/>
        <item sd="0" x="2361"/>
        <item sd="0" x="3664"/>
        <item sd="0" x="1037"/>
        <item sd="0" x="3040"/>
        <item sd="0" x="1735"/>
        <item sd="0" x="253"/>
        <item sd="0" x="2523"/>
        <item sd="0" x="2921"/>
        <item sd="0" x="2205"/>
        <item sd="0" x="831"/>
        <item sd="0" x="3058"/>
        <item sd="0" x="3015"/>
        <item sd="0" x="1172"/>
        <item sd="0" x="2951"/>
        <item sd="0" x="3557"/>
        <item sd="0" x="2330"/>
        <item sd="0" x="2988"/>
        <item sd="0" x="1479"/>
        <item sd="0" x="1243"/>
        <item sd="0" x="899"/>
        <item sd="0" x="2492"/>
        <item sd="0" x="614"/>
        <item sd="0" x="1584"/>
        <item sd="0" x="170"/>
        <item sd="0" x="2281"/>
        <item sd="0" x="800"/>
        <item sd="0" x="3400"/>
        <item sd="0" x="3385"/>
        <item sd="0" x="1813"/>
        <item sd="0" x="3571"/>
        <item sd="0" x="4091"/>
        <item sd="0" x="1238"/>
        <item sd="0" x="21"/>
        <item sd="0" x="201"/>
        <item sd="0" x="1996"/>
        <item sd="0" x="689"/>
        <item sd="0" x="880"/>
        <item sd="0" x="2093"/>
        <item sd="0" x="546"/>
        <item sd="0" x="394"/>
        <item sd="0" x="1973"/>
        <item sd="0" x="2064"/>
        <item sd="0" x="2184"/>
        <item sd="0" x="1459"/>
        <item sd="0" x="210"/>
        <item sd="0" x="3042"/>
        <item sd="0" x="2424"/>
        <item sd="0" x="4020"/>
        <item sd="0" x="1891"/>
        <item sd="0" x="585"/>
        <item sd="0" x="2031"/>
        <item sd="0" x="1339"/>
        <item sd="0" x="1234"/>
        <item sd="0" x="1031"/>
        <item sd="0" x="2890"/>
        <item sd="0" x="1907"/>
        <item sd="0" x="428"/>
        <item sd="0" x="2230"/>
        <item sd="0" x="459"/>
        <item sd="0" x="2089"/>
        <item sd="0" x="2906"/>
        <item sd="0" x="1909"/>
        <item sd="0" x="2703"/>
        <item sd="0" x="3749"/>
        <item sd="0" x="1889"/>
        <item sd="0" x="1585"/>
        <item sd="0" x="4087"/>
        <item sd="0" x="869"/>
        <item sd="0" x="1793"/>
        <item sd="0" x="331"/>
        <item sd="0" x="2578"/>
        <item sd="0" x="3676"/>
        <item sd="0" x="2415"/>
        <item sd="0" x="3429"/>
        <item sd="0" x="3550"/>
        <item sd="0" x="2049"/>
        <item sd="0" x="1002"/>
        <item sd="0" x="2510"/>
        <item sd="0" x="1091"/>
        <item sd="0" x="2413"/>
        <item sd="0" x="1982"/>
        <item sd="0" x="3217"/>
        <item sd="0" x="1682"/>
        <item sd="0" x="4088"/>
        <item sd="0" x="3396"/>
        <item sd="0" x="1317"/>
        <item sd="0" x="2856"/>
        <item sd="0" x="827"/>
        <item sd="0" x="452"/>
        <item sd="0" x="106"/>
        <item sd="0" x="2871"/>
        <item sd="0" x="3430"/>
        <item sd="0" x="326"/>
        <item sd="0" x="3447"/>
        <item sd="0" x="1984"/>
        <item sd="0" x="811"/>
        <item sd="0" x="1750"/>
        <item sd="0" x="3315"/>
        <item sd="0" x="4001"/>
        <item sd="0" x="1640"/>
        <item sd="0" x="2020"/>
        <item sd="0" x="1922"/>
        <item sd="0" x="2738"/>
        <item sd="0" x="1318"/>
        <item sd="0" x="1558"/>
        <item sd="0" x="3753"/>
        <item sd="0" x="385"/>
        <item sd="0" x="1671"/>
        <item sd="0" x="659"/>
        <item sd="0" x="709"/>
        <item sd="0" x="2029"/>
        <item sd="0" x="2067"/>
        <item sd="0" x="2513"/>
        <item sd="0" x="797"/>
        <item sd="0" x="662"/>
        <item sd="0" x="1702"/>
        <item sd="0" x="2495"/>
        <item sd="0" x="2959"/>
        <item sd="0" x="519"/>
        <item sd="0" x="2021"/>
        <item sd="0" x="851"/>
        <item sd="0" x="207"/>
        <item sd="0" x="2223"/>
        <item sd="0" x="3769"/>
        <item sd="0" x="2687"/>
        <item sd="0" x="3265"/>
        <item sd="0" x="2859"/>
        <item sd="0" x="3482"/>
        <item sd="0" x="1906"/>
        <item sd="0" x="461"/>
        <item sd="0" x="1646"/>
        <item sd="0" x="3842"/>
        <item sd="0" x="559"/>
        <item sd="0" x="3889"/>
        <item sd="0" x="2577"/>
        <item sd="0" x="796"/>
        <item sd="0" x="2325"/>
        <item sd="0" x="226"/>
        <item sd="0" x="3422"/>
        <item sd="0" x="2589"/>
        <item sd="0" x="1933"/>
        <item sd="0" x="2746"/>
        <item sd="0" x="3081"/>
        <item sd="0" x="1930"/>
        <item sd="0" x="3521"/>
        <item sd="0" x="2931"/>
        <item sd="0" x="787"/>
        <item sd="0" x="2006"/>
        <item sd="0" x="599"/>
        <item sd="0" x="2128"/>
        <item sd="0" x="3767"/>
        <item sd="0" x="969"/>
        <item sd="0" x="2284"/>
        <item sd="0" x="2818"/>
        <item sd="0" x="3077"/>
        <item sd="0" x="314"/>
        <item sd="0" x="237"/>
        <item sd="0" x="3361"/>
        <item sd="0" x="1279"/>
        <item sd="0" x="1386"/>
        <item sd="0" x="3997"/>
        <item sd="0" x="3319"/>
        <item sd="0" x="3959"/>
        <item sd="0" x="3717"/>
        <item sd="0" x="1449"/>
        <item sd="0" x="3496"/>
        <item sd="0" x="2565"/>
        <item sd="0" x="1406"/>
        <item sd="0" x="2271"/>
        <item sd="0" x="932"/>
        <item sd="0" x="1683"/>
        <item sd="0" x="2602"/>
        <item sd="0" x="1384"/>
        <item sd="0" x="2139"/>
        <item sd="0" x="1568"/>
        <item sd="0" x="3128"/>
        <item sd="0" x="2777"/>
        <item sd="0" x="188"/>
        <item sd="0" x="3840"/>
        <item sd="0" x="2534"/>
        <item sd="0" x="3726"/>
        <item sd="0" x="555"/>
        <item sd="0" x="134"/>
        <item sd="0" x="2618"/>
        <item sd="0" x="3756"/>
        <item sd="0" x="3865"/>
        <item sd="0" x="2311"/>
        <item sd="0" x="3632"/>
        <item sd="0" x="2641"/>
        <item sd="0" x="3552"/>
        <item sd="0" x="968"/>
        <item sd="0" x="1673"/>
        <item sd="0" x="2569"/>
        <item sd="0" x="1866"/>
        <item sd="0" x="1249"/>
        <item sd="0" x="2103"/>
        <item sd="0" x="2674"/>
        <item sd="0" x="3299"/>
        <item sd="0" x="1603"/>
        <item sd="0" x="2728"/>
        <item sd="0" x="2270"/>
        <item sd="0" x="1361"/>
        <item sd="0" x="2537"/>
        <item sd="0" x="3325"/>
        <item sd="0" x="2331"/>
        <item sd="0" x="3476"/>
        <item sd="0" x="3347"/>
        <item sd="0" x="2429"/>
        <item sd="0" x="2227"/>
        <item sd="0" x="3129"/>
        <item sd="0" x="2142"/>
        <item sd="0" x="1140"/>
        <item sd="0" x="1117"/>
        <item sd="0" x="748"/>
        <item sd="0" x="4094"/>
        <item sd="0" x="1655"/>
        <item sd="0" x="2722"/>
        <item sd="0" x="3312"/>
        <item sd="0" x="3172"/>
        <item sd="0" x="3775"/>
        <item sd="0" x="1867"/>
        <item sd="0" x="3671"/>
        <item sd="0" x="766"/>
        <item sd="0" x="4009"/>
        <item sd="0" x="3586"/>
        <item sd="0" x="3877"/>
        <item sd="0" x="1729"/>
        <item sd="0" x="1240"/>
        <item sd="0" x="4035"/>
        <item sd="0" x="1719"/>
        <item sd="0" x="1985"/>
        <item sd="0" x="2418"/>
        <item sd="0" x="920"/>
        <item sd="0" x="1662"/>
        <item sd="0" x="1846"/>
        <item sd="0" x="1054"/>
        <item sd="0" x="1401"/>
        <item sd="0" x="867"/>
        <item sd="0" x="2825"/>
        <item sd="0" x="1008"/>
        <item sd="0" x="121"/>
        <item sd="0" x="136"/>
        <item sd="0" x="2026"/>
        <item sd="0" x="161"/>
        <item sd="0" x="1712"/>
        <item sd="0" x="3484"/>
        <item sd="0" x="3322"/>
        <item sd="0" x="1876"/>
        <item sd="0" x="2176"/>
        <item sd="0" x="2473"/>
        <item sd="0" x="1204"/>
        <item sd="0" x="64"/>
        <item sd="0" x="2651"/>
        <item sd="0" x="3721"/>
        <item sd="0" x="2364"/>
        <item sd="0" x="695"/>
        <item sd="0" x="2235"/>
        <item sd="0" x="3906"/>
        <item sd="0" x="4007"/>
        <item sd="0" x="3043"/>
        <item sd="0" x="569"/>
        <item sd="0" x="1903"/>
        <item sd="0" x="3393"/>
        <item sd="0" x="1176"/>
        <item sd="0" x="2925"/>
        <item sd="0" x="3196"/>
        <item sd="0" x="608"/>
        <item sd="0" x="1295"/>
        <item sd="0" x="483"/>
        <item sd="0" x="2638"/>
        <item sd="0" x="1586"/>
        <item sd="0" x="683"/>
        <item sd="0" x="902"/>
        <item sd="0" x="112"/>
        <item sd="0" x="1155"/>
        <item sd="0" x="2343"/>
        <item sd="0" x="2530"/>
        <item sd="0" x="202"/>
        <item sd="0" x="901"/>
        <item sd="0" x="1451"/>
        <item sd="0" x="1409"/>
        <item sd="0" x="3251"/>
        <item sd="0" x="1200"/>
        <item sd="0" x="1958"/>
        <item sd="0" x="2219"/>
        <item sd="0" x="1816"/>
        <item sd="0" x="403"/>
        <item sd="0" x="829"/>
        <item sd="0" x="679"/>
        <item sd="0" x="3570"/>
        <item sd="0" x="2194"/>
        <item sd="0" x="2237"/>
        <item sd="0" x="3008"/>
        <item sd="0" x="3364"/>
        <item sd="0" x="3402"/>
        <item sd="0" x="2294"/>
        <item sd="0" x="3970"/>
        <item sd="0" x="2653"/>
        <item sd="0" x="3548"/>
        <item sd="0" x="2655"/>
        <item sd="0" x="69"/>
        <item sd="0" x="392"/>
        <item sd="0" x="2515"/>
        <item sd="0" x="3961"/>
        <item sd="0" x="887"/>
        <item sd="0" x="156"/>
        <item sd="0" x="3687"/>
        <item sd="0" x="3645"/>
        <item sd="0" x="257"/>
        <item sd="0" x="656"/>
        <item sd="0" x="1855"/>
        <item sd="0" x="2493"/>
        <item sd="0" x="4055"/>
        <item sd="0" x="3100"/>
        <item sd="0" x="2338"/>
        <item sd="0" x="715"/>
        <item sd="0" x="663"/>
        <item sd="0" x="2688"/>
        <item sd="0" x="3212"/>
        <item sd="0" x="168"/>
        <item sd="0" x="2550"/>
        <item sd="0" x="3930"/>
        <item sd="0" x="350"/>
        <item sd="0" x="1276"/>
        <item sd="0" x="3654"/>
        <item sd="0" x="3918"/>
        <item sd="0" x="2740"/>
        <item sd="0" x="2819"/>
        <item sd="0" x="3704"/>
        <item sd="0" x="536"/>
        <item sd="0" x="1775"/>
        <item sd="0" x="2727"/>
        <item sd="0" x="2828"/>
        <item sd="0" x="2686"/>
        <item sd="0" x="2431"/>
        <item sd="0" x="2820"/>
        <item sd="0" x="2927"/>
        <item sd="0" x="1651"/>
        <item sd="0" x="1258"/>
        <item sd="0" x="2698"/>
        <item sd="0" x="2749"/>
        <item sd="0" x="2762"/>
        <item sd="0" x="3296"/>
        <item sd="0" x="1814"/>
        <item sd="0" x="305"/>
        <item sd="0" x="3841"/>
        <item sd="0" x="1407"/>
        <item sd="0" x="1084"/>
        <item sd="0" x="3639"/>
        <item sd="0" x="3888"/>
        <item sd="0" x="3876"/>
        <item sd="0" x="1334"/>
        <item sd="0" x="505"/>
        <item sd="0" x="595"/>
        <item sd="0" x="1365"/>
        <item sd="0" x="2776"/>
        <item sd="0" x="3124"/>
        <item sd="0" x="1272"/>
        <item sd="0" x="1196"/>
        <item sd="0" x="2829"/>
        <item sd="0" x="397"/>
        <item sd="0" x="2684"/>
        <item sd="0" x="2146"/>
        <item sd="0" x="1488"/>
        <item sd="0" x="3661"/>
        <item sd="0" x="676"/>
        <item sd="0" x="1282"/>
        <item sd="0" x="2490"/>
        <item sd="0" x="2747"/>
        <item sd="0" x="1780"/>
        <item sd="0" x="2467"/>
        <item sd="0" x="1769"/>
        <item sd="0" x="2457"/>
        <item sd="0" x="624"/>
        <item sd="0" x="293"/>
        <item sd="0" x="1892"/>
        <item sd="0" x="658"/>
        <item sd="0" x="165"/>
        <item sd="0" x="325"/>
        <item sd="0" x="2068"/>
        <item sd="0" x="2319"/>
        <item sd="0" x="1545"/>
        <item sd="0" x="1613"/>
        <item sd="0" x="2468"/>
        <item sd="0" x="2400"/>
        <item sd="0" x="1727"/>
        <item sd="0" x="786"/>
        <item sd="0" x="1658"/>
        <item sd="0" x="3000"/>
        <item sd="0" x="3956"/>
        <item sd="0" x="46"/>
        <item sd="0" x="1078"/>
        <item sd="0" x="874"/>
        <item sd="0" x="2496"/>
        <item sd="0" x="1931"/>
        <item sd="0" x="1134"/>
        <item sd="0" x="335"/>
        <item sd="0" x="1390"/>
        <item sd="0" x="1607"/>
        <item sd="0" x="1263"/>
        <item sd="0" x="3419"/>
        <item sd="0" x="1690"/>
        <item sd="0" x="4022"/>
        <item sd="0" x="3532"/>
        <item sd="0" x="1105"/>
        <item sd="0" x="2082"/>
        <item sd="0" x="2157"/>
        <item sd="0" x="198"/>
        <item sd="0" x="1402"/>
        <item sd="0" x="2448"/>
        <item sd="0" x="1952"/>
        <item sd="0" x="396"/>
        <item sd="0" x="1289"/>
        <item sd="0" x="1804"/>
        <item sd="0" x="2905"/>
        <item sd="0" x="3777"/>
        <item sd="0" x="358"/>
        <item sd="0" x="2177"/>
        <item sd="0" x="1137"/>
        <item sd="0" x="685"/>
        <item sd="0" x="2705"/>
        <item sd="0" x="1559"/>
        <item sd="0" x="1349"/>
        <item sd="0" x="4036"/>
        <item sd="0" x="3281"/>
        <item sd="0" x="3491"/>
        <item sd="0" x="3200"/>
        <item sd="0" x="1280"/>
        <item sd="0" x="3093"/>
        <item sd="0" x="1173"/>
        <item sd="0" x="1051"/>
        <item sd="0" x="3985"/>
        <item sd="0" x="1953"/>
        <item sd="0" x="3351"/>
        <item sd="0" x="2001"/>
        <item sd="0" x="384"/>
        <item sd="0" x="3157"/>
        <item sd="0" x="2209"/>
        <item sd="0" x="236"/>
        <item sd="0" x="2351"/>
        <item sd="0" x="4043"/>
        <item sd="0" x="1786"/>
        <item sd="0" x="2320"/>
        <item sd="0" x="2668"/>
        <item sd="0" x="3186"/>
        <item sd="0" x="1986"/>
        <item sd="0" x="2039"/>
        <item sd="0" x="2189"/>
        <item sd="0" x="1629"/>
        <item sd="0" x="1377"/>
        <item sd="0" x="1754"/>
        <item sd="0" x="1221"/>
        <item sd="0" x="4065"/>
        <item sd="0" x="2529"/>
        <item sd="0" x="1765"/>
        <item sd="0" x="2450"/>
        <item sd="0" x="3293"/>
        <item sd="0" x="3480"/>
        <item sd="0" x="208"/>
        <item sd="0" x="998"/>
        <item sd="0" x="527"/>
        <item sd="0" x="832"/>
        <item sd="0" x="946"/>
        <item sd="0" x="387"/>
        <item sd="0" x="1453"/>
        <item sd="0" x="3450"/>
        <item sd="0" x="1803"/>
        <item sd="0" x="2796"/>
        <item sd="0" x="1132"/>
        <item sd="0" x="2962"/>
        <item sd="0" x="3614"/>
        <item sd="0" x="1473"/>
        <item sd="0" x="777"/>
        <item sd="0" x="3624"/>
        <item sd="0" x="3356"/>
        <item sd="0" x="1136"/>
        <item sd="0" x="2732"/>
        <item sd="0" x="2953"/>
        <item sd="0" x="2357"/>
        <item sd="0" x="3365"/>
        <item sd="0" x="3005"/>
        <item sd="0" x="1993"/>
        <item sd="0" x="770"/>
        <item sd="0" x="3736"/>
        <item sd="0" x="3246"/>
        <item sd="0" x="2045"/>
        <item sd="0" x="2735"/>
        <item sd="0" x="3057"/>
        <item sd="0" x="2671"/>
        <item sd="0" x="2035"/>
        <item sd="0" x="1767"/>
        <item sd="0" x="3266"/>
        <item sd="0" x="2786"/>
        <item sd="0" x="664"/>
        <item sd="0" x="1600"/>
        <item sd="0" x="1540"/>
        <item sd="0" x="2332"/>
        <item sd="0" x="885"/>
        <item sd="0" x="1954"/>
        <item sd="0" x="3273"/>
        <item sd="0" x="4066"/>
        <item sd="0" x="1192"/>
        <item sd="0" x="512"/>
        <item sd="0" x="2391"/>
        <item sd="0" x="1823"/>
        <item sd="0" x="3137"/>
        <item sd="0" x="57"/>
        <item sd="0" x="3195"/>
        <item sd="0" x="2778"/>
        <item sd="0" x="3643"/>
        <item sd="0" x="2081"/>
        <item sd="0" x="1510"/>
        <item sd="0" x="3886"/>
        <item sd="0" x="1802"/>
        <item sd="0" x="3171"/>
        <item sd="0" x="3002"/>
        <item sd="0" x="1945"/>
        <item sd="0" x="32"/>
        <item sd="0" x="3897"/>
        <item sd="0" x="2190"/>
        <item sd="0" x="3037"/>
        <item sd="0" x="91"/>
        <item sd="0" x="1018"/>
        <item sd="0" x="2038"/>
        <item sd="0" x="288"/>
        <item sd="0" x="1779"/>
        <item sd="0" x="3193"/>
        <item sd="0" x="702"/>
        <item sd="0" x="651"/>
        <item sd="0" x="3104"/>
        <item sd="0" x="1789"/>
        <item sd="0" x="947"/>
        <item sd="0" x="3055"/>
        <item sd="0" x="2435"/>
        <item sd="0" x="965"/>
        <item sd="0" x="1375"/>
        <item sd="0" x="2420"/>
        <item sd="0" x="3004"/>
        <item sd="0" x="3084"/>
        <item sd="0" x="3255"/>
        <item sd="0" x="513"/>
        <item sd="0" x="3754"/>
        <item sd="0" x="3534"/>
        <item sd="0" x="3598"/>
        <item sd="0" x="897"/>
        <item sd="0" x="4"/>
        <item sd="0" x="2222"/>
        <item sd="0" x="167"/>
        <item sd="0" x="2504"/>
        <item sd="0" x="2553"/>
        <item sd="0" x="425"/>
        <item sd="0" x="2590"/>
        <item sd="0" x="2522"/>
        <item sd="0" x="1874"/>
        <item sd="0" x="716"/>
        <item sd="0" x="1226"/>
        <item sd="0" x="955"/>
        <item sd="0" x="3412"/>
        <item sd="0" x="3475"/>
        <item sd="0" x="2827"/>
        <item sd="0" x="2037"/>
        <item sd="0" x="2169"/>
        <item sd="0" x="841"/>
        <item sd="0" x="2941"/>
        <item sd="0" x="3701"/>
        <item sd="0" x="2158"/>
        <item sd="0" x="2533"/>
        <item sd="0" x="3205"/>
        <item sd="0" x="3072"/>
        <item sd="0" x="1440"/>
        <item sd="0" x="1152"/>
        <item sd="0" x="4097"/>
        <item sd="0" x="3366"/>
        <item sd="0" x="3771"/>
        <item sd="0" x="809"/>
        <item sd="0" x="3606"/>
        <item sd="0" x="4044"/>
        <item sd="0" x="1032"/>
        <item sd="0" x="457"/>
        <item sd="0" x="1988"/>
        <item sd="0" x="909"/>
        <item sd="0" x="2188"/>
        <item sd="0" x="2562"/>
        <item sd="0" x="643"/>
        <item sd="0" x="2376"/>
        <item sd="0" x="1766"/>
        <item sd="0" x="1997"/>
        <item sd="0" x="1998"/>
        <item sd="0" x="2720"/>
        <item sd="0" x="1976"/>
        <item sd="0" x="2079"/>
        <item sd="0" x="2734"/>
        <item sd="0" x="1705"/>
        <item sd="0" x="2030"/>
        <item sd="0" x="3725"/>
        <item sd="0" x="2272"/>
        <item sd="0" x="3048"/>
        <item sd="0" x="398"/>
        <item sd="0" x="2837"/>
        <item sd="0" x="2334"/>
        <item sd="0" x="2807"/>
        <item sd="0" x="1593"/>
        <item sd="0" x="2726"/>
        <item sd="0" x="2627"/>
        <item sd="0" x="2637"/>
        <item sd="0" x="2207"/>
        <item sd="0" x="2324"/>
        <item sd="0" x="3499"/>
        <item sd="0" x="1323"/>
        <item sd="0" x="2439"/>
        <item sd="0" x="377"/>
        <item sd="0" x="2234"/>
        <item sd="0" x="1133"/>
        <item sd="0" x="3599"/>
        <item sd="0" x="2044"/>
        <item sd="0" x="1770"/>
        <item sd="0" x="634"/>
        <item sd="0" x="1319"/>
        <item sd="0" x="615"/>
        <item sd="0" x="2168"/>
        <item sd="0" x="2975"/>
        <item sd="0" x="3507"/>
        <item sd="0" x="2167"/>
        <item sd="0" x="435"/>
        <item sd="0" x="1478"/>
        <item sd="0" x="1120"/>
        <item sd="0" x="568"/>
        <item sd="0" x="1999"/>
        <item sd="0" x="3330"/>
        <item sd="0" x="635"/>
        <item sd="0" x="3866"/>
        <item sd="0" x="2032"/>
        <item sd="0" x="1044"/>
        <item sd="0" x="3636"/>
        <item sd="0" x="6"/>
        <item sd="0" x="464"/>
        <item sd="0" x="3355"/>
        <item sd="0" x="3988"/>
        <item sd="0" x="2277"/>
        <item sd="0" x="1781"/>
        <item sd="0" x="2349"/>
        <item sd="0" x="1642"/>
        <item sd="0" x="3747"/>
        <item sd="0" x="3883"/>
        <item sd="0" x="2118"/>
        <item sd="0" x="2013"/>
        <item sd="0" x="731"/>
        <item sd="0" x="1778"/>
        <item sd="0" x="1760"/>
        <item sd="0" x="1991"/>
        <item sd="0" x="1714"/>
        <item sd="0" x="680"/>
        <item sd="0" x="256"/>
        <item sd="0" x="687"/>
        <item sd="0" x="989"/>
        <item sd="0" x="856"/>
        <item sd="0" x="1708"/>
        <item sd="0" x="3582"/>
        <item sd="0" x="693"/>
        <item sd="0" x="1615"/>
        <item sd="0" x="1389"/>
        <item sd="0" x="211"/>
        <item sd="0" x="137"/>
        <item sd="0" x="2134"/>
        <item sd="0" x="2428"/>
        <item sd="0" x="714"/>
        <item sd="0" x="401"/>
        <item sd="0" x="1722"/>
        <item sd="0" x="2288"/>
        <item sd="0" x="2204"/>
        <item sd="0" x="277"/>
        <item sd="0" x="166"/>
        <item sd="0" x="3358"/>
        <item sd="0" x="2129"/>
        <item sd="0" x="107"/>
        <item sd="0" x="1070"/>
        <item sd="0" x="348"/>
        <item sd="0" x="2355"/>
        <item sd="0" x="3019"/>
        <item sd="0" x="2802"/>
        <item sd="0" x="3239"/>
        <item sd="0" x="1622"/>
        <item sd="0" x="2004"/>
        <item sd="0" x="2757"/>
        <item sd="0" x="1043"/>
        <item sd="0" x="3261"/>
        <item sd="0" x="627"/>
        <item sd="0" x="601"/>
        <item sd="0" x="2239"/>
        <item sd="0" x="4061"/>
        <item sd="0" x="4054"/>
        <item sd="0" x="1710"/>
        <item sd="0" x="3102"/>
        <item sd="0" x="4072"/>
        <item sd="0" x="660"/>
        <item sd="0" x="2040"/>
        <item sd="0" x="1423"/>
        <item sd="0" x="2560"/>
        <item sd="0" x="2642"/>
        <item sd="0" x="2628"/>
        <item sd="0" x="2149"/>
        <item sd="0" x="3635"/>
        <item sd="0" x="490"/>
        <item sd="0" x="420"/>
        <item sd="0" x="1222"/>
        <item sd="0" x="375"/>
        <item sd="0" x="900"/>
        <item sd="0" x="1095"/>
        <item sd="0" x="2144"/>
        <item sd="0" x="2633"/>
        <item sd="0" x="2644"/>
        <item sd="0" x="73"/>
        <item sd="0" x="1863"/>
        <item sd="0" x="2084"/>
        <item sd="0" x="492"/>
        <item sd="0" x="2371"/>
        <item sd="0" x="2396"/>
        <item sd="0" x="3597"/>
        <item sd="0" x="2656"/>
        <item sd="0" x="826"/>
        <item sd="0" x="3518"/>
        <item sd="0" x="3665"/>
        <item sd="0" x="2043"/>
        <item sd="0" x="1709"/>
        <item sd="0" x="1110"/>
        <item sd="0" x="1579"/>
        <item sd="0" x="3718"/>
        <item sd="0" x="3781"/>
        <item sd="0" x="3640"/>
        <item sd="0" x="1961"/>
        <item sd="0" x="3466"/>
        <item sd="0" x="758"/>
        <item sd="0" x="1490"/>
        <item sd="0" x="1431"/>
        <item sd="0" x="1969"/>
        <item sd="0" x="2952"/>
        <item sd="0" x="2963"/>
        <item sd="0" x="2487"/>
        <item sd="0" x="3714"/>
        <item sd="0" x="2252"/>
        <item sd="0" x="2195"/>
        <item sd="0" x="1862"/>
        <item sd="0" x="3069"/>
        <item sd="0" x="1351"/>
        <item sd="0" x="3458"/>
        <item sd="0" x="2935"/>
        <item sd="0" x="3009"/>
        <item sd="0" x="3439"/>
        <item sd="0" x="1121"/>
        <item sd="0" x="1161"/>
        <item sd="0" x="154"/>
        <item sd="0" x="473"/>
        <item sd="0" x="1859"/>
        <item sd="0" x="338"/>
        <item sd="0" x="1116"/>
        <item sd="0" x="1489"/>
        <item sd="0" x="1395"/>
        <item sd="0" x="376"/>
        <item sd="0" x="1296"/>
        <item sd="0" x="1009"/>
        <item sd="0" x="3971"/>
        <item sd="0" x="2024"/>
        <item sd="0" x="1097"/>
        <item sd="0" x="2497"/>
        <item sd="0" x="2069"/>
        <item sd="0" x="1514"/>
        <item sd="0" x="1467"/>
        <item sd="0" x="1852"/>
        <item sd="0" x="833"/>
        <item sd="0" x="2981"/>
        <item sd="0" x="3894"/>
        <item sd="0" x="1073"/>
        <item sd="0" x="3394"/>
        <item sd="0" x="128"/>
        <item sd="0" x="25"/>
        <item sd="0" x="760"/>
        <item sd="0" x="3685"/>
        <item sd="0" x="603"/>
        <item sd="0" x="1551"/>
        <item sd="0" x="2721"/>
        <item sd="0" x="2768"/>
        <item sd="0" x="1974"/>
        <item sd="0" x="2058"/>
        <item sd="0" x="2723"/>
        <item sd="0" x="2998"/>
        <item sd="0" x="2810"/>
        <item sd="0" x="2984"/>
        <item sd="0" x="3086"/>
        <item sd="0" x="3441"/>
        <item sd="0" x="3856"/>
        <item sd="0" x="1418"/>
        <item sd="0" x="1060"/>
        <item sd="0" x="3655"/>
        <item sd="0" x="2386"/>
        <item sd="0" x="3580"/>
        <item sd="0" x="1203"/>
        <item sd="0" x="3699"/>
        <item sd="0" x="3474"/>
        <item sd="0" x="4104"/>
        <item sd="0" x="1740"/>
        <item sd="0" x="3314"/>
        <item sd="0" x="3600"/>
        <item sd="0" x="471"/>
        <item sd="0" x="3369"/>
        <item sd="0" x="345"/>
        <item sd="0" x="1711"/>
        <item sd="0" x="84"/>
        <item sd="0" x="1625"/>
        <item sd="0" x="2892"/>
        <item sd="0" x="1557"/>
        <item sd="0" x="40"/>
        <item sd="0" x="190"/>
        <item sd="0" x="1461"/>
        <item sd="0" x="570"/>
        <item sd="0" x="1601"/>
        <item sd="0" x="1849"/>
        <item sd="0" x="789"/>
        <item sd="0" x="299"/>
        <item sd="0" x="1252"/>
        <item sd="0" x="3139"/>
        <item sd="0" x="1797"/>
        <item sd="0" x="818"/>
        <item sd="0" x="3233"/>
        <item sd="0" x="2175"/>
        <item sd="0" x="1270"/>
        <item sd="0" x="2019"/>
        <item sd="0" x="2549"/>
        <item sd="0" x="2609"/>
        <item sd="0" x="3494"/>
        <item sd="0" x="3750"/>
        <item sd="0" x="1790"/>
        <item sd="0" x="1062"/>
        <item sd="0" x="3824"/>
        <item sd="0" x="408"/>
        <item sd="0" x="741"/>
        <item sd="0" x="355"/>
        <item sd="0" x="2062"/>
        <item sd="0" x="2315"/>
        <item sd="0" x="3311"/>
        <item sd="0" x="3136"/>
        <item sd="0" x="782"/>
        <item sd="0" x="1021"/>
        <item sd="0" x="712"/>
        <item sd="0" x="2262"/>
        <item sd="0" x="3300"/>
        <item sd="0" x="2928"/>
        <item sd="0" x="2874"/>
        <item sd="0" x="2059"/>
        <item sd="0" x="1337"/>
        <item sd="0" x="859"/>
        <item sd="0" x="1660"/>
        <item sd="0" x="1010"/>
        <item sd="0" x="1000"/>
        <item sd="0" x="2198"/>
        <item sd="0" x="1627"/>
        <item sd="0" x="1189"/>
        <item sd="0" x="3199"/>
        <item sd="0" x="944"/>
        <item sd="0" x="3847"/>
        <item sd="0" x="2568"/>
        <item sd="0" x="270"/>
        <item sd="0" x="1399"/>
        <item sd="0" x="295"/>
        <item sd="0" x="2398"/>
        <item sd="0" x="3506"/>
        <item sd="0" x="53"/>
        <item sd="0" x="597"/>
        <item sd="0" x="139"/>
        <item sd="0" x="140"/>
        <item sd="0" x="3805"/>
        <item sd="0" x="3175"/>
        <item sd="0" x="3912"/>
        <item sd="0" x="3975"/>
        <item sd="0" x="2849"/>
        <item sd="0" x="3317"/>
        <item sd="0" x="2099"/>
        <item sd="0" x="2164"/>
        <item sd="0" x="3376"/>
        <item sd="0" x="159"/>
        <item sd="0" x="3244"/>
        <item sd="0" x="3418"/>
        <item sd="0" x="2597"/>
        <item sd="0" x="3666"/>
        <item sd="0" x="343"/>
        <item sd="0" x="1634"/>
        <item sd="0" x="895"/>
        <item sd="0" x="1391"/>
        <item sd="0" x="813"/>
        <item sd="0" x="755"/>
        <item sd="0" x="566"/>
        <item sd="0" x="3825"/>
        <item sd="0" x="1273"/>
        <item sd="0" x="776"/>
        <item sd="0" x="1812"/>
        <item sd="0" x="1102"/>
        <item sd="0" x="915"/>
        <item sd="0" x="991"/>
        <item sd="0" x="1513"/>
        <item sd="0" x="3862"/>
        <item sd="0" x="1943"/>
        <item sd="0" x="799"/>
        <item sd="0" x="2498"/>
        <item sd="0" x="889"/>
        <item sd="0" x="1504"/>
        <item sd="0" x="2274"/>
        <item sd="0" x="616"/>
        <item sd="0" x="977"/>
        <item sd="0" x="2408"/>
        <item sd="0" x="4100"/>
        <item sd="0" x="2625"/>
        <item sd="0" x="2282"/>
        <item sd="0" x="894"/>
        <item sd="0" x="1731"/>
        <item sd="0" x="1649"/>
        <item sd="0" x="142"/>
        <item sd="0" x="1022"/>
        <item sd="0" x="835"/>
        <item sd="0" x="2275"/>
        <item sd="0" x="1654"/>
        <item sd="0" x="3698"/>
        <item sd="0" x="886"/>
        <item sd="0" x="1368"/>
        <item sd="0" x="2241"/>
        <item sd="0" x="2919"/>
        <item sd="0" x="3807"/>
        <item sd="0" x="3033"/>
        <item sd="0" x="3003"/>
        <item sd="0" x="2639"/>
        <item sd="0" x="3122"/>
        <item sd="0" x="3059"/>
        <item sd="0" x="3089"/>
        <item sd="0" x="3035"/>
        <item sd="0" x="3108"/>
        <item sd="0" x="3270"/>
        <item sd="0" x="3827"/>
        <item sd="0" x="2839"/>
        <item sd="0" x="3963"/>
        <item sd="0" x="1594"/>
        <item sd="0" x="1582"/>
        <item sd="0" x="1464"/>
        <item sd="0" x="391"/>
        <item sd="0" x="2966"/>
        <item sd="0" x="3473"/>
        <item sd="0" x="775"/>
        <item sd="0" x="2131"/>
        <item sd="0" x="3260"/>
        <item sd="0" x="70"/>
        <item sd="0" x="3098"/>
        <item sd="0" x="2018"/>
        <item sd="0" x="584"/>
        <item sd="0" x="3346"/>
        <item sd="0" x="2995"/>
        <item sd="0" x="3403"/>
        <item sd="0" x="2385"/>
        <item sd="0" x="3658"/>
        <item sd="0" x="2094"/>
        <item sd="0" x="2563"/>
        <item sd="0" x="1292"/>
        <item sd="0" x="3503"/>
        <item sd="0" x="86"/>
        <item sd="0" x="2831"/>
        <item sd="0" x="4051"/>
        <item sd="0" x="547"/>
        <item sd="0" x="713"/>
        <item sd="0" x="611"/>
        <item sd="0" x="3612"/>
        <item sd="0" x="162"/>
        <item sd="0" x="2379"/>
        <item sd="0" x="2822"/>
        <item sd="0" x="553"/>
        <item sd="0" x="956"/>
        <item sd="0" x="3720"/>
        <item sd="0" x="3780"/>
        <item sd="0" x="2554"/>
        <item sd="0" x="3495"/>
        <item sd="0" x="3253"/>
        <item sd="0" x="3511"/>
        <item sd="0" x="1266"/>
        <item sd="0" x="123"/>
        <item sd="0" x="2744"/>
        <item sd="0" x="1313"/>
        <item sd="0" x="3316"/>
        <item sd="0" x="3134"/>
        <item sd="0" x="3594"/>
        <item sd="0" x="845"/>
        <item sd="0" x="2295"/>
        <item sd="0" x="1837"/>
        <item sd="0" x="3053"/>
        <item sd="0" x="1949"/>
        <item sd="0" x="3221"/>
        <item sd="0" x="3730"/>
        <item sd="0" x="1420"/>
        <item sd="0" x="4008"/>
        <item sd="0" x="3508"/>
        <item sd="0" x="2960"/>
        <item sd="0" x="3828"/>
        <item sd="0" x="538"/>
        <item sd="0" x="3939"/>
        <item sd="0" x="3953"/>
        <item sd="0" x="3543"/>
        <item sd="0" x="3619"/>
        <item sd="0" x="3916"/>
        <item sd="0" x="3837"/>
        <item sd="0" x="3345"/>
        <item sd="0" x="1233"/>
        <item sd="0" x="691"/>
        <item sd="0" x="1035"/>
        <item sd="0" x="1347"/>
        <item sd="0" x="3468"/>
        <item sd="0" x="3462"/>
        <item sd="0" x="2399"/>
        <item sd="0" x="449"/>
        <item sd="0" x="3038"/>
        <item sd="0" x="756"/>
        <item sd="0" x="3884"/>
        <item sd="0" x="1717"/>
        <item sd="0" x="657"/>
        <item sd="0" x="3867"/>
        <item sd="0" x="516"/>
        <item sd="0" x="3192"/>
        <item sd="0" x="1215"/>
        <item sd="0" x="3052"/>
        <item sd="0" x="3641"/>
        <item sd="0" x="1989"/>
        <item sd="0" x="445"/>
        <item sd="0" x="807"/>
        <item sd="0" x="222"/>
        <item sd="0" x="3693"/>
        <item sd="0" x="734"/>
        <item sd="0" x="456"/>
        <item sd="0" x="476"/>
        <item sd="0" x="692"/>
        <item sd="0" x="1441"/>
        <item sd="0" x="176"/>
        <item sd="0" x="3509"/>
        <item sd="0" x="3031"/>
        <item sd="0" x="779"/>
        <item sd="0" x="647"/>
        <item sd="0" x="1525"/>
        <item sd="0" x="2507"/>
        <item sd="0" x="1880"/>
        <item sd="0" x="1168"/>
        <item sd="0" x="1665"/>
        <item sd="0" x="2845"/>
        <item sd="0" x="733"/>
        <item sd="0" x="3620"/>
        <item sd="0" x="1691"/>
        <item sd="0" x="2543"/>
        <item sd="0" x="105"/>
        <item sd="0" x="1079"/>
        <item sd="0" x="1374"/>
        <item sd="0" x="2369"/>
        <item sd="0" x="2054"/>
        <item sd="0" x="1378"/>
        <item sd="0" x="1494"/>
        <item sd="0" x="8"/>
        <item sd="0" x="1611"/>
        <item sd="0" x="1283"/>
        <item sd="0" x="1159"/>
        <item sd="0" x="1015"/>
        <item sd="0" x="7"/>
        <item sd="0" x="1080"/>
        <item sd="0" x="51"/>
        <item sd="0" x="1979"/>
        <item sd="0" x="2109"/>
        <item sd="0" x="625"/>
        <item sd="0" x="1138"/>
        <item sd="0" x="83"/>
        <item sd="0" x="1343"/>
        <item sd="0" x="943"/>
        <item sd="0" x="1020"/>
        <item sd="0" x="1146"/>
        <item sd="0" x="2375"/>
        <item sd="0" x="337"/>
        <item sd="0" x="853"/>
        <item sd="0" x="1681"/>
        <item sd="0" x="801"/>
        <item sd="0" x="1904"/>
        <item sd="0" x="1535"/>
        <item sd="0" x="3018"/>
        <item sd="0" x="982"/>
        <item sd="0" x="951"/>
        <item sd="0" x="1007"/>
        <item sd="0" x="2008"/>
        <item sd="0" x="2060"/>
        <item sd="0" x="1531"/>
        <item sd="0" x="629"/>
        <item sd="0" x="2458"/>
        <item sd="0" x="3630"/>
        <item sd="0" x="2416"/>
        <item sd="0" x="671"/>
        <item sd="0" x="571"/>
        <item sd="0" x="3130"/>
        <item sd="0" x="2065"/>
        <item sd="0" x="941"/>
        <item sd="0" x="529"/>
        <item sd="0" x="1006"/>
        <item sd="0" x="1360"/>
        <item sd="0" x="1066"/>
        <item sd="0" x="1748"/>
        <item sd="0" x="1610"/>
        <item sd="0" x="3145"/>
        <item sd="0" x="996"/>
        <item sd="0" x="2345"/>
        <item sd="0" x="2384"/>
        <item sd="0" x="644"/>
        <item sd="0" x="1325"/>
        <item sd="0" x="283"/>
        <item sd="0" x="309"/>
        <item sd="0" x="1912"/>
        <item sd="0" x="340"/>
        <item sd="0" x="3674"/>
        <item sd="0" x="2469"/>
        <item sd="0" x="3629"/>
        <item sd="0" x="815"/>
        <item sd="0" x="2511"/>
        <item sd="0" x="2891"/>
        <item sd="0" x="674"/>
        <item sd="0" x="3885"/>
        <item sd="0" x="1456"/>
        <item sd="0" x="705"/>
        <item sd="0" x="518"/>
        <item sd="0" x="2280"/>
        <item sd="0" x="3755"/>
        <item sd="0" x="2933"/>
        <item sd="0" x="2318"/>
        <item sd="0" x="872"/>
        <item sd="0" x="2996"/>
        <item sd="0" x="769"/>
        <item sd="0" x="2336"/>
        <item sd="0" x="822"/>
        <item sd="0" x="914"/>
        <item sd="0" x="1139"/>
        <item sd="0" x="876"/>
        <item sd="0" x="1547"/>
        <item sd="0" x="2042"/>
        <item sd="0" x="3998"/>
        <item sd="0" x="2517"/>
        <item sd="0" x="2572"/>
        <item sd="0" x="412"/>
        <item sd="0" x="4063"/>
        <item sd="0" x="558"/>
        <item sd="0" x="2617"/>
        <item sd="0" x="2623"/>
        <item sd="0" x="148"/>
        <item sd="0" x="2152"/>
        <item sd="0" x="2645"/>
        <item sd="0" x="655"/>
        <item sd="0" x="2017"/>
        <item sd="0" x="312"/>
        <item sd="0" x="1956"/>
        <item sd="0" x="4019"/>
        <item sd="0" x="3062"/>
        <item sd="0" x="2191"/>
        <item sd="0" x="3492"/>
        <item sd="0" x="62"/>
        <item sd="0" x="294"/>
        <item sd="0" x="126"/>
        <item sd="0" x="4041"/>
        <item sd="0" x="2636"/>
        <item sd="0" x="545"/>
        <item sd="0" x="2214"/>
        <item sd="0" x="3556"/>
        <item sd="0" x="3786"/>
        <item sd="0" x="552"/>
        <item sd="0" x="3397"/>
        <item sd="0" x="12"/>
        <item sd="0" x="2948"/>
        <item sd="0" x="61"/>
        <item sd="0" x="3114"/>
        <item sd="0" x="3464"/>
        <item sd="0" x="3637"/>
        <item sd="0" x="3799"/>
        <item sd="0" x="1094"/>
        <item sd="0" x="2404"/>
        <item sd="0" x="2993"/>
        <item sd="0" x="2742"/>
        <item sd="0" x="2587"/>
        <item sd="0" x="1888"/>
        <item sd="0" x="3154"/>
        <item sd="0" x="3741"/>
        <item sd="0" x="4080"/>
        <item sd="0" x="2854"/>
        <item sd="0" x="3648"/>
        <item sd="0" x="3968"/>
        <item sd="0" x="3032"/>
        <item sd="0" x="2832"/>
        <item sd="0" x="150"/>
        <item sd="0" x="125"/>
        <item sd="0" x="76"/>
        <item sd="0" x="3723"/>
        <item sd="0" x="2635"/>
        <item sd="0" x="3745"/>
        <item sd="0" x="2611"/>
        <item sd="0" x="2630"/>
        <item sd="0" x="1047"/>
        <item sd="0" x="439"/>
        <item sd="0" x="2665"/>
        <item sd="0" x="380"/>
        <item sd="0" x="2685"/>
        <item sd="0" x="784"/>
        <item sd="0" x="2657"/>
        <item sd="0" x="593"/>
        <item sd="0" x="500"/>
        <item sd="0" x="1842"/>
        <item sd="0" x="3502"/>
        <item sd="0" x="2170"/>
        <item sd="0" x="1088"/>
        <item sd="0" x="3926"/>
        <item sd="0" x="2813"/>
        <item sd="0" x="2053"/>
        <item sd="0" x="1400"/>
        <item sd="0" x="2267"/>
        <item sd="0" x="2836"/>
        <item sd="0" x="613"/>
        <item sd="0" x="1881"/>
        <item sd="0" x="468"/>
        <item sd="0" x="1723"/>
        <item sd="0" x="1101"/>
        <item sd="0" x="3352"/>
        <item sd="0" x="349"/>
        <item sd="0" x="502"/>
        <item sd="0" x="1104"/>
        <item sd="0" x="2226"/>
        <item sd="0" x="1734"/>
        <item sd="0" x="1521"/>
        <item sd="0" x="1011"/>
        <item sd="0" x="2909"/>
        <item sd="0" x="1029"/>
        <item sd="0" x="3230"/>
        <item sd="0" x="329"/>
        <item sd="0" x="511"/>
        <item sd="0" x="2626"/>
        <item sd="0" x="3235"/>
        <item sd="0" x="386"/>
        <item sd="0" x="3119"/>
        <item sd="0" x="1056"/>
        <item sd="0" x="1253"/>
        <item sd="0" x="1424"/>
        <item sd="0" x="3808"/>
        <item sd="0" x="3602"/>
        <item sd="0" x="2808"/>
        <item sd="0" x="2474"/>
        <item sd="0" x="2842"/>
        <item sd="0" x="2660"/>
        <item sd="0" x="3156"/>
        <item sd="0" x="1669"/>
        <item sd="0" x="2113"/>
        <item sd="0" x="778"/>
        <item sd="0" x="1085"/>
        <item sd="0" x="1324"/>
        <item sd="0" x="1543"/>
        <item sd="0" x="4017"/>
        <item sd="0" x="454"/>
        <item sd="0" x="1162"/>
        <item sd="0" x="2491"/>
        <item sd="0" x="3882"/>
        <item sd="0" x="2775"/>
        <item sd="0" x="2201"/>
        <item sd="0" x="3388"/>
        <item sd="0" x="3909"/>
        <item sd="0" x="2700"/>
        <item sd="0" x="1057"/>
        <item sd="0" x="3830"/>
        <item sd="0" x="1929"/>
        <item sd="0" x="751"/>
        <item sd="0" x="179"/>
        <item sd="0" x="3149"/>
        <item sd="0" x="609"/>
        <item sd="0" x="1287"/>
        <item sd="0" x="1739"/>
        <item sd="0" x="3522"/>
        <item sd="0" x="1768"/>
        <item sd="0" x="418"/>
        <item sd="0" x="368"/>
        <item sd="0" x="80"/>
        <item sd="0" x="3712"/>
        <item sd="0" x="3379"/>
        <item sd="0" x="1082"/>
        <item sd="0" x="981"/>
        <item sd="0" x="2693"/>
        <item sd="0" x="2830"/>
        <item sd="0" x="2949"/>
        <item sd="0" x="1496"/>
        <item sd="0" x="837"/>
        <item sd="0" x="4103"/>
        <item sd="0" x="4031"/>
        <item sd="0" x="939"/>
        <item sd="0" x="580"/>
        <item sd="0" x="3972"/>
        <item sd="0" x="1491"/>
        <item sd="0" x="2138"/>
        <item sd="0" x="3523"/>
        <item sd="0" x="3613"/>
        <item sd="0" x="1641"/>
        <item sd="0" x="474"/>
        <item sd="0" x="2588"/>
        <item sd="0" x="699"/>
        <item sd="0" x="3501"/>
        <item sd="0" x="1500"/>
        <item sd="0" x="2370"/>
        <item sd="0" x="1834"/>
        <item sd="0" x="605"/>
        <item sd="0" x="3986"/>
        <item sd="0" x="3653"/>
        <item sd="0" x="4027"/>
        <item sd="0" x="1372"/>
        <item sd="0" x="1114"/>
        <item sd="0" x="1392"/>
        <item sd="0" x="3695"/>
        <item sd="0" x="1345"/>
        <item sd="0" x="3942"/>
        <item sd="0" x="1019"/>
        <item sd="0" x="3855"/>
        <item sd="0" x="868"/>
        <item sd="0" x="3197"/>
        <item sd="0" x="3152"/>
        <item sd="0" x="1130"/>
        <item sd="0" x="5"/>
        <item sd="0" x="3996"/>
        <item sd="0" x="3892"/>
        <item sd="0" x="2187"/>
        <item sd="0" x="2135"/>
        <item sd="0" x="2229"/>
        <item sd="0" x="2658"/>
        <item sd="0" x="1815"/>
        <item sd="0" x="2991"/>
        <item sd="0" x="3073"/>
        <item sd="0" x="3947"/>
        <item sd="0" x="3656"/>
        <item sd="0" x="2833"/>
        <item sd="0" x="3601"/>
        <item sd="0" x="2791"/>
        <item sd="0" x="2733"/>
        <item sd="0" x="1924"/>
        <item sd="0" x="4084"/>
        <item sd="0" x="1299"/>
        <item sd="0" x="1050"/>
        <item sd="0" x="723"/>
        <item sd="0" x="1330"/>
        <item sd="0" x="346"/>
        <item sd="0" x="9"/>
        <item sd="0" x="2712"/>
        <item sd="0" x="2926"/>
        <item sd="0" x="724"/>
        <item sd="0" x="2788"/>
        <item sd="0" x="1871"/>
        <item sd="0" x="487"/>
        <item sd="0" x="1795"/>
        <item sd="0" x="728"/>
        <item sd="0" x="31"/>
        <item sd="0" x="1218"/>
        <item sd="0" x="622"/>
        <item sd="0" x="3813"/>
        <item sd="0" x="1534"/>
        <item sd="0" x="1450"/>
        <item sd="0" x="45"/>
        <item sd="0" x="935"/>
        <item sd="0" x="151"/>
        <item sd="0" x="2041"/>
        <item sd="0" x="1458"/>
        <item sd="0" x="63"/>
        <item sd="0" x="2519"/>
        <item sd="0" x="3147"/>
        <item sd="0" x="278"/>
        <item sd="0" x="1437"/>
        <item sd="0" x="3634"/>
        <item sd="0" x="722"/>
        <item sd="0" x="3943"/>
        <item sd="0" x="2514"/>
        <item sd="0" x="2958"/>
        <item sd="0" x="3448"/>
        <item sd="0" x="803"/>
        <item sd="0" x="2500"/>
        <item sd="0" x="2246"/>
        <item sd="0" x="1405"/>
        <item sd="0" x="893"/>
        <item sd="0" x="1944"/>
        <item sd="0" x="2870"/>
        <item sd="0" x="3672"/>
        <item sd="0" x="3049"/>
        <item sd="0" x="4101"/>
        <item sd="0" x="172"/>
        <item sd="0" x="3207"/>
        <item sd="0" x="2772"/>
        <item sd="0" x="1058"/>
        <item sd="0" x="3025"/>
        <item sd="0" x="373"/>
        <item sd="0" x="3668"/>
        <item sd="0" x="1623"/>
        <item sd="0" x="1483"/>
        <item sd="0" x="3238"/>
        <item sd="0" x="1219"/>
        <item sd="0" x="3589"/>
        <item sd="0" x="1896"/>
        <item sd="0" x="4040"/>
        <item sd="0" x="3633"/>
        <item sd="0" x="300"/>
        <item sd="0" x="2974"/>
        <item sd="0" x="4005"/>
        <item sd="0" x="480"/>
        <item sd="0" x="1533"/>
        <item sd="0" x="2516"/>
        <item sd="0" x="3810"/>
        <item sd="0" x="354"/>
        <item sd="0" x="1470"/>
        <item sd="0" x="3849"/>
        <item sd="0" x="3064"/>
        <item sd="0" x="1915"/>
        <item sd="0" x="3505"/>
        <item sd="0" x="227"/>
        <item sd="0" x="2595"/>
        <item sd="0" x="2098"/>
        <item sd="0" x="2480"/>
        <item sd="0" x="1934"/>
        <item sd="0" x="3088"/>
        <item sd="0" x="3034"/>
        <item sd="0" x="1617"/>
        <item sd="0" x="1153"/>
        <item sd="0" x="3367"/>
        <item sd="0" x="259"/>
        <item sd="0" x="1476"/>
        <item sd="0" x="3061"/>
        <item sd="0" x="2719"/>
        <item sd="0" x="2806"/>
        <item sd="0" x="1415"/>
        <item sd="0" x="3305"/>
        <item sd="0" x="4003"/>
        <item sd="0" x="3857"/>
        <item sd="0" x="1561"/>
        <item sd="0" x="2713"/>
        <item sd="0" x="1081"/>
        <item sd="0" x="200"/>
        <item sd="0" x="3383"/>
        <item sd="0" x="2967"/>
        <item sd="0" x="2401"/>
        <item sd="0" x="423"/>
        <item sd="0" x="2840"/>
        <item sd="0" x="1657"/>
        <item sd="0" x="1371"/>
        <item sd="0" x="406"/>
        <item sd="0" x="1608"/>
        <item sd="0" x="1286"/>
        <item sd="0" x="484"/>
        <item sd="0" x="2850"/>
        <item sd="0" x="3294"/>
        <item sd="0" x="1411"/>
        <item sd="0" x="3702"/>
        <item sd="0" x="2910"/>
        <item sd="0" x="2224"/>
        <item sd="0" x="1301"/>
        <item sd="0" x="873"/>
        <item sd="0" x="3290"/>
        <item sd="0" x="3431"/>
        <item sd="0" x="3070"/>
        <item sd="0" x="212"/>
        <item sd="0" x="2308"/>
        <item sd="0" x="3097"/>
        <item sd="0" x="2464"/>
        <item sd="0" x="3423"/>
        <item sd="0" x="3994"/>
        <item sd="0" x="2898"/>
        <item sd="0" x="3146"/>
        <item sd="0" x="2801"/>
        <item sd="0" x="266"/>
        <item sd="0" x="3481"/>
        <item sd="0" x="3566"/>
        <item sd="0" x="3285"/>
        <item sd="0" x="3170"/>
        <item sd="0" x="2977"/>
        <item sd="0" x="1921"/>
        <item sd="0" x="988"/>
        <item sd="0" x="1621"/>
        <item sd="0" x="2440"/>
        <item sd="0" x="961"/>
        <item sd="0" x="1265"/>
        <item sd="0" x="1738"/>
        <item sd="0" x="1382"/>
        <item sd="0" x="3608"/>
        <item sd="0" x="1149"/>
        <item sd="0" x="3593"/>
        <item sd="0" x="2538"/>
        <item sd="0" x="389"/>
        <item sd="0" x="303"/>
        <item sd="0" x="462"/>
        <item sd="0" x="1925"/>
        <item sd="0" x="4067"/>
        <item sd="0" x="3373"/>
        <item sd="0" x="1743"/>
        <item sd="0" x="455"/>
        <item sd="0" x="429"/>
        <item sd="0" x="2342"/>
        <item sd="0" x="2250"/>
        <item sd="0" x="3739"/>
        <item sd="0" x="451"/>
        <item sd="0" x="265"/>
        <item sd="0" x="1433"/>
        <item sd="0" x="2766"/>
        <item sd="0" x="3342"/>
        <item sd="0" x="1995"/>
        <item sd="0" x="3498"/>
        <item sd="0" x="3588"/>
        <item sd="0" x="2989"/>
        <item sd="0" x="177"/>
        <item sd="0" x="2792"/>
        <item sd="0" x="1030"/>
        <item sd="0" x="3245"/>
        <item sd="0" x="152"/>
        <item sd="0" x="3945"/>
        <item sd="0" x="144"/>
        <item sd="0" x="3908"/>
        <item sd="0" x="1493"/>
        <item sd="0" x="1675"/>
        <item sd="0" x="494"/>
        <item sd="0" x="4086"/>
        <item sd="0" x="1492"/>
        <item sd="0" x="489"/>
        <item sd="0" x="2102"/>
        <item sd="0" x="3850"/>
        <item sd="0" x="3382"/>
        <item sd="0" x="405"/>
        <item sd="0" x="1715"/>
        <item sd="0" x="1753"/>
        <item sd="0" x="3691"/>
        <item sd="0" x="3220"/>
        <item sd="0" x="1432"/>
        <item sd="0" x="3563"/>
        <item sd="0" x="4038"/>
        <item sd="0" x="990"/>
        <item sd="0" x="4042"/>
        <item sd="0" x="2337"/>
        <item sd="0" x="3274"/>
        <item sd="0" x="2055"/>
        <item sd="0" x="3796"/>
        <item sd="0" x="187"/>
        <item sd="0" x="3455"/>
        <item sd="0" x="3242"/>
        <item sd="0" x="3711"/>
        <item sd="0" x="234"/>
        <item sd="0" x="3617"/>
        <item sd="0" x="3309"/>
        <item sd="0" x="3737"/>
        <item sd="0" x="29"/>
        <item sd="0" x="922"/>
        <item sd="0" x="2855"/>
        <item sd="0" x="37"/>
        <item sd="0" x="3304"/>
        <item sd="0" x="1452"/>
        <item sd="0" x="1107"/>
        <item sd="0" x="3174"/>
        <item sd="0" x="3575"/>
        <item sd="0" x="155"/>
        <item sd="0" x="1024"/>
        <item sd="0" x="262"/>
        <item sd="0" x="3337"/>
        <item sd="0" x="1935"/>
        <item sd="0" x="4033"/>
        <item sd="0" x="3764"/>
        <item sd="0" x="3206"/>
        <item sd="0" x="4021"/>
        <item sd="0" x="448"/>
        <item sd="0" x="404"/>
        <item sd="0" x="466"/>
        <item sd="0" x="2178"/>
        <item sd="0" x="485"/>
        <item sd="0" x="2465"/>
        <item sd="0" x="36"/>
        <item sd="0" x="334"/>
        <item sd="0" x="3074"/>
        <item sd="0" x="2883"/>
        <item sd="0" x="1469"/>
        <item sd="0" x="862"/>
        <item sd="0" x="1599"/>
        <item sd="0" x="1472"/>
        <item sd="0" x="4028"/>
        <item sd="0" x="3583"/>
        <item sd="0" x="409"/>
        <item sd="0" x="3797"/>
        <item sd="0" x="50"/>
        <item sd="0" x="2903"/>
        <item sd="0" x="2426"/>
        <item sd="0" x="3568"/>
        <item sd="0" x="940"/>
        <item sd="0" x="3919"/>
        <item sd="0" x="3298"/>
        <item sd="0" x="729"/>
        <item sd="0" x="3391"/>
        <item sd="0" x="3490"/>
        <item sd="0" x="273"/>
        <item sd="0" x="214"/>
        <item sd="0" x="3514"/>
        <item sd="0" x="4023"/>
        <item sd="0" x="1358"/>
        <item sd="0" x="3864"/>
        <item sd="0" x="1602"/>
        <item sd="0" x="271"/>
        <item sd="0" x="1171"/>
        <item sd="0" x="3806"/>
        <item sd="0" x="4015"/>
        <item sd="0" x="132"/>
        <item sd="0" x="3250"/>
        <item sd="0" x="808"/>
        <item sd="0" x="2695"/>
        <item sd="0" x="2548"/>
        <item sd="0" x="4052"/>
        <item sd="0" x="2661"/>
        <item sd="0" x="2648"/>
        <item sd="0" x="4025"/>
        <item sd="0" x="421"/>
        <item sd="0" x="3164"/>
        <item sd="0" x="1103"/>
        <item sd="0" x="688"/>
        <item sd="0" x="2755"/>
        <item sd="0" x="2604"/>
        <item sd="0" x="3446"/>
        <item sd="0" x="3547"/>
        <item sd="0" x="1539"/>
        <item sd="0" x="3772"/>
        <item sd="0" x="1653"/>
        <item sd="0" x="1565"/>
        <item sd="0" x="870"/>
        <item sd="0" x="843"/>
        <item sd="0" x="930"/>
        <item sd="0" x="2824"/>
        <item sd="0" x="3022"/>
        <item sd="0" x="849"/>
        <item sd="0" x="3013"/>
        <item sd="0" x="3452"/>
        <item sd="0" x="2649"/>
        <item sd="0" x="1576"/>
        <item sd="0" x="2489"/>
        <item sd="0" x="3094"/>
        <item sd="0" x="1297"/>
        <item sd="0" x="1639"/>
        <item sd="0" x="3848"/>
        <item sd="0" x="3343"/>
        <item sd="0" x="3024"/>
        <item sd="0" x="2531"/>
        <item sd="0" x="1916"/>
        <item sd="0" x="1541"/>
        <item sd="0" x="442"/>
        <item sd="0" x="223"/>
        <item sd="0" x="395"/>
        <item sd="0" x="4030"/>
        <item sd="0" x="4062"/>
        <item sd="0" x="3141"/>
        <item sd="0" x="393"/>
        <item sd="0" x="2826"/>
        <item sd="0" x="1659"/>
        <item sd="0" x="229"/>
        <item sd="0" x="285"/>
        <item sd="0" x="2536"/>
        <item sd="0" x="959"/>
        <item sd="0" x="2803"/>
        <item sd="0" x="3562"/>
        <item sd="0" x="2706"/>
        <item sd="0" x="1199"/>
        <item sd="0" x="330"/>
        <item sd="0" x="2736"/>
        <item sd="0" x="2075"/>
        <item sd="0" x="1695"/>
        <item sd="0" x="1994"/>
        <item sd="0" x="2242"/>
        <item sd="0" x="1718"/>
        <item sd="0" x="3377"/>
        <item sd="0" x="1626"/>
        <item sd="0" x="3638"/>
        <item sd="0" x="1650"/>
        <item sd="0" x="1261"/>
        <item sd="0" x="3751"/>
        <item sd="0" x="1068"/>
        <item sd="0" x="3727"/>
        <item sd="0" x="2114"/>
        <item sd="0" x="1190"/>
        <item sd="0" x="88"/>
        <item sd="0" x="1873"/>
        <item sd="0" x="2710"/>
        <item sd="0" x="3529"/>
        <item sd="0" x="3306"/>
        <item sd="0" x="180"/>
        <item sd="0" x="1757"/>
        <item sd="0" x="3893"/>
        <item sd="0" x="3801"/>
        <item sd="0" x="362"/>
        <item sd="0" x="1588"/>
        <item sd="0" x="4010"/>
        <item sd="0" x="1463"/>
        <item sd="0" x="2823"/>
        <item sd="0" x="2248"/>
        <item sd="0" x="3705"/>
        <item sd="0" x="3371"/>
        <item sd="0" x="1865"/>
        <item sd="0" x="353"/>
        <item sd="0" x="2108"/>
        <item sd="0" x="2912"/>
        <item sd="0" x="3333"/>
        <item sd="0" x="2889"/>
        <item sd="0" x="882"/>
        <item sd="0" x="1606"/>
        <item sd="0" x="3887"/>
        <item sd="0" x="3182"/>
        <item sd="0" x="3228"/>
        <item sd="0" x="2259"/>
        <item sd="0" x="1499"/>
        <item sd="0" x="3420"/>
        <item sd="0" x="316"/>
        <item sd="0" x="2352"/>
        <item sd="0" x="3966"/>
        <item sd="0" x="1027"/>
        <item sd="0" x="2210"/>
        <item sd="0" x="3880"/>
        <item sd="0" x="3112"/>
        <item sd="0" x="1581"/>
        <item sd="0" x="2593"/>
        <item sd="0" x="1800"/>
        <item sd="0" x="3538"/>
        <item sd="0" x="3913"/>
        <item sd="0" x="2875"/>
        <item sd="0" x="3993"/>
        <item sd="0" x="2048"/>
        <item sd="0" x="2564"/>
        <item sd="0" x="1055"/>
        <item sd="0" x="4082"/>
        <item sd="0" x="3240"/>
        <item sd="0" x="3408"/>
        <item sd="0" x="89"/>
        <item sd="0" x="1255"/>
        <item sd="0" x="1890"/>
        <item sd="0" x="1480"/>
        <item sd="0" x="311"/>
        <item sd="0" x="3663"/>
        <item sd="0" x="2769"/>
        <item sd="0" x="626"/>
        <item sd="0" x="3957"/>
        <item sd="0" x="1631"/>
        <item sd="0" x="3969"/>
        <item sd="0" x="122"/>
        <item sd="0" x="1686"/>
        <item sd="0" x="1596"/>
        <item sd="0" x="4106"/>
        <item sd="0" x="3581"/>
        <item sd="0" x="3684"/>
        <item sd="0" x="3651"/>
        <item sd="0" x="3374"/>
        <item sd="0" x="3449"/>
        <item sd="0" x="963"/>
        <item sd="0" x="3546"/>
        <item sd="0" x="1799"/>
        <item sd="0" x="292"/>
        <item sd="0" x="2610"/>
        <item sd="0" x="2150"/>
        <item sd="0" x="379"/>
        <item sd="0" x="3535"/>
        <item sd="0" x="3445"/>
        <item sd="0" x="3845"/>
        <item sd="0" x="1248"/>
        <item sd="0" x="1592"/>
        <item sd="0" x="3493"/>
        <item sd="0" x="2115"/>
        <item sd="0" x="1990"/>
        <item sd="0" x="2711"/>
        <item sd="0" x="839"/>
        <item sd="0" x="4069"/>
        <item sd="0" x="1517"/>
        <item sd="0" x="251"/>
        <item sd="0" x="2884"/>
        <item sd="0" x="3313"/>
        <item sd="0" x="1198"/>
        <item sd="0" x="3765"/>
        <item sd="0" x="3432"/>
        <item sd="0" x="3168"/>
        <item sd="0" x="3951"/>
        <item sd="0" x="1992"/>
        <item sd="0" x="904"/>
        <item sd="0" x="2447"/>
        <item sd="0" x="1635"/>
        <item sd="0" x="2973"/>
        <item sd="0" x="1774"/>
        <item sd="0" x="2101"/>
        <item sd="0" x="115"/>
        <item sd="0" x="2052"/>
        <item sd="0" x="970"/>
        <item sd="0" x="973"/>
        <item sd="0" x="971"/>
        <item sd="0" x="1699"/>
        <item sd="0" x="725"/>
        <item sd="0" x="1811"/>
        <item sd="0" x="3707"/>
        <item sd="0" x="432"/>
        <item sd="0" x="652"/>
        <item sd="0" x="3123"/>
        <item sd="0" x="3067"/>
        <item sd="0" x="3874"/>
        <item sd="0" x="3101"/>
        <item sd="0" x="4089"/>
        <item sd="0" x="534"/>
        <item sd="0" x="2821"/>
        <item sd="0" x="4071"/>
        <item sd="0" x="3092"/>
        <item sd="0" x="2868"/>
        <item sd="0" x="1244"/>
        <item sd="0" x="1178"/>
        <item sd="0" x="203"/>
        <item sd="0" x="2145"/>
        <item sd="0" x="2923"/>
        <item sd="0" x="3623"/>
        <item sd="0" x="2382"/>
        <item sd="0" x="2083"/>
        <item sd="0" x="3454"/>
        <item sd="0" x="1745"/>
        <item sd="0" x="2403"/>
        <item sd="0" x="1910"/>
        <item sd="0" x="1643"/>
        <item sd="0" x="3142"/>
        <item sd="0" x="772"/>
        <item sd="0" x="1501"/>
        <item sd="0" x="3399"/>
        <item sd="0" x="414"/>
        <item sd="0" x="3875"/>
        <item sd="0" x="4013"/>
        <item sd="0" x="138"/>
        <item sd="0" x="3133"/>
        <item sd="0" x="3690"/>
        <item sd="0" x="3928"/>
        <item sd="0" x="183"/>
        <item sd="0" x="1257"/>
        <item sd="0" x="2127"/>
        <item sd="0" x="2932"/>
        <item sd="0" x="3286"/>
        <item sd="0" x="2527"/>
        <item sd="0" x="3292"/>
        <item sd="0" x="3560"/>
        <item sd="0" x="145"/>
        <item sd="0" x="413"/>
        <item sd="0" x="1817"/>
        <item sd="0" x="4045"/>
        <item sd="0" x="2264"/>
        <item sd="0" x="196"/>
        <item sd="0" x="1694"/>
        <item sd="0" x="1913"/>
        <item sd="0" x="3433"/>
        <item sd="0" x="2091"/>
        <item sd="0" x="3176"/>
        <item sd="0" x="3803"/>
        <item sd="0" x="2301"/>
        <item sd="0" x="120"/>
        <item sd="0" x="4011"/>
        <item sd="0" x="563"/>
        <item sd="0" x="2245"/>
        <item sd="0" x="1824"/>
        <item sd="0" x="2080"/>
        <item sd="0" x="2676"/>
        <item sd="0" x="2344"/>
        <item sd="0" x="3329"/>
        <item sd="0" x="588"/>
        <item sd="0" x="3210"/>
        <item sd="0" x="3262"/>
        <item sd="0" x="1569"/>
        <item sd="0" x="3375"/>
        <item sd="0" x="2681"/>
        <item sd="0" x="564"/>
        <item sd="0" x="3340"/>
        <item sd="0" x="1092"/>
        <item sd="0" x="3713"/>
        <item sd="0" x="3545"/>
        <item sd="0" x="3835"/>
        <item sd="0" x="735"/>
        <item sd="0" x="2363"/>
        <item sd="0" x="383"/>
        <item sd="0" x="2675"/>
        <item sd="0" x="3272"/>
        <item sd="0" x="1604"/>
        <item sd="0" x="781"/>
        <item sd="0" x="2228"/>
        <item sd="0" x="1075"/>
        <item sd="0" x="510"/>
        <item sd="0" x="3442"/>
        <item sd="0" x="1443"/>
        <item sd="0" x="1434"/>
        <item sd="0" x="1436"/>
        <item sd="0" x="1428"/>
        <item sd="0" x="654"/>
        <item sd="0" x="747"/>
        <item sd="0" x="2779"/>
        <item sd="0" x="3389"/>
        <item sd="0" x="3770"/>
        <item sd="0" x="2269"/>
        <item sd="0" x="1950"/>
        <item sd="0" x="785"/>
        <item sd="0" x="1960"/>
        <item sd="0" x="979"/>
        <item sd="0" x="912"/>
        <item sd="0" x="2197"/>
        <item sd="0" x="72"/>
        <item sd="0" x="191"/>
        <item sd="0" x="1435"/>
        <item sd="0" x="2444"/>
        <item sd="0" x="1730"/>
        <item sd="0" x="475"/>
        <item sd="0" x="219"/>
        <item sd="0" x="1773"/>
        <item sd="0" x="2992"/>
        <item sd="0" x="1135"/>
        <item sd="0" x="434"/>
        <item sd="0" x="696"/>
        <item sd="0" x="4047"/>
        <item sd="0" x="3917"/>
        <item sd="0" x="1520"/>
        <item sd="0" x="2670"/>
        <item sd="0" x="3815"/>
        <item sd="0" x="463"/>
        <item sd="0" x="3513"/>
        <item sd="0" x="3539"/>
        <item sd="0" x="3533"/>
        <item sd="0" x="3812"/>
        <item sd="0" x="2433"/>
        <item sd="0" x="3224"/>
        <item sd="0" x="3936"/>
        <item sd="0" x="2333"/>
        <item sd="0" x="3681"/>
        <item sd="0" x="100"/>
        <item sd="0" x="3740"/>
        <item sd="0" x="2056"/>
        <item sd="0" x="903"/>
        <item sd="0" x="2621"/>
        <item sd="0" x="521"/>
        <item sd="0" x="1335"/>
        <item sd="0" x="667"/>
        <item sd="0" x="2936"/>
        <item sd="0" x="1948"/>
        <item sd="0" x="633"/>
        <item sd="0" x="1899"/>
        <item sd="0" x="2853"/>
        <item sd="0" x="1125"/>
        <item sd="0" x="3344"/>
        <item sd="0" x="3858"/>
        <item sd="0" x="1462"/>
        <item sd="0" x="371"/>
        <item sd="0" x="3461"/>
        <item sd="0" x="267"/>
        <item sd="0" x="4073"/>
        <item sd="0" x="3903"/>
        <item sd="0" x="1359"/>
        <item sd="0" x="738"/>
        <item sd="0" x="1575"/>
        <item sd="0" x="163"/>
        <item sd="0" x="1697"/>
        <item sd="0" x="3958"/>
        <item sd="0" x="3763"/>
        <item sd="0" x="3334"/>
        <item sd="0" x="567"/>
        <item sd="0" x="637"/>
        <item sd="0" x="610"/>
        <item sd="0" x="574"/>
        <item sd="0" x="2132"/>
        <item sd="0" x="2780"/>
        <item sd="0" x="2631"/>
        <item sd="0" x="632"/>
        <item sd="0" x="594"/>
        <item sd="0" x="1512"/>
        <item sd="0" x="3"/>
        <item sd="0" x="1206"/>
        <item sd="0" x="1069"/>
        <item sd="0" x="3277"/>
        <item sd="0" x="1725"/>
        <item sd="0" x="2667"/>
        <item sd="0" x="41"/>
        <item sd="0" x="2063"/>
        <item sd="0" x="3011"/>
        <item sd="0" x="2957"/>
        <item sd="0" x="3341"/>
        <item sd="0" x="3460"/>
        <item sd="0" x="1552"/>
        <item sd="0" x="3113"/>
        <item sd="0" x="3125"/>
        <item sd="0" x="2528"/>
        <item sd="0" x="1108"/>
        <item sd="0" x="3083"/>
        <item sd="0" x="1538"/>
        <item sd="0" x="359"/>
        <item sd="0" x="575"/>
        <item sd="0" x="576"/>
        <item sd="0" x="1597"/>
        <item sd="0" x="3967"/>
        <item sd="0" x="1897"/>
        <item sd="0" x="3564"/>
        <item sd="0" x="834"/>
        <item sd="0" x="1784"/>
        <item sd="0" x="3944"/>
        <item sd="0" x="802"/>
        <item sd="0" x="2574"/>
        <item sd="0" x="2443"/>
        <item sd="0" x="1983"/>
        <item sd="0" x="2003"/>
        <item sd="0" x="3838"/>
        <item sd="0" x="2395"/>
        <item sd="0" x="1794"/>
        <item sd="0" x="3465"/>
        <item sd="0" x="1666"/>
        <item sd="0" x="3165"/>
        <item sd="0" x="3734"/>
        <item sd="0" x="1013"/>
        <item sd="0" x="2739"/>
        <item sd="0" x="3890"/>
        <item sd="0" x="526"/>
        <item sd="0" x="1083"/>
        <item sd="0" x="341"/>
        <item sd="0" x="3359"/>
        <item sd="0" x="87"/>
        <item sd="0" x="3622"/>
        <item sd="0" x="116"/>
        <item sd="0" x="1231"/>
        <item sd="0" x="1064"/>
        <item sd="0" x="2494"/>
        <item sd="0" x="805"/>
        <item sd="0" x="3427"/>
        <item sd="0" x="2388"/>
        <item sd="0" x="3302"/>
        <item sd="0" x="3348"/>
        <item sd="0" x="686"/>
        <item sd="0" x="649"/>
        <item sd="0" x="2539"/>
        <item sd="0" x="1059"/>
        <item sd="0" x="2999"/>
        <item sd="0" x="3404"/>
        <item sd="0" x="3574"/>
        <item sd="0" x="2155"/>
        <item sd="0" x="56"/>
        <item sd="0" x="1307"/>
        <item sd="0" x="697"/>
        <item sd="0" x="3616"/>
        <item sd="0" x="2620"/>
        <item sd="0" x="1342"/>
        <item sd="0" x="638"/>
        <item sd="0" x="2133"/>
        <item sd="0" x="3748"/>
        <item sd="0" x="992"/>
        <item sd="0" x="2436"/>
        <item sd="0" x="3395"/>
        <item sd="0" x="587"/>
        <item sd="0" x="3216"/>
        <item sd="0" x="532"/>
        <item sd="0" x="4077"/>
        <item sd="0" x="2244"/>
        <item sd="0" x="1148"/>
        <item sd="0" x="2411"/>
        <item sd="0" x="1744"/>
        <item sd="0" x="1439"/>
        <item sd="0" x="2677"/>
        <item sd="0" x="3846"/>
        <item sd="0" x="3158"/>
        <item sd="0" x="1466"/>
        <item sd="0" x="1354"/>
        <item sd="0" x="1536"/>
        <item sd="0" x="621"/>
        <item sd="0" x="4012"/>
        <item sd="0" x="1637"/>
        <item sd="0" x="1398"/>
        <item sd="0" x="1285"/>
        <item sd="0" x="245"/>
        <item sd="0" x="1144"/>
        <item sd="0" x="3159"/>
        <item sd="0" x="3686"/>
        <item sd="0" x="3275"/>
        <item sd="0" x="3425"/>
        <item sd="0" x="3647"/>
        <item sd="0" x="653"/>
        <item sd="0" x="4096"/>
        <item sd="0" x="612"/>
        <item sd="0" x="628"/>
        <item sd="0" x="2666"/>
        <item sd="0" x="2410"/>
        <item sd="0" x="578"/>
        <item sd="0" x="2010"/>
        <item sd="0" x="3610"/>
        <item sd="0" x="1516"/>
        <item sd="0" x="2773"/>
        <item sd="0" x="1887"/>
        <item sd="0" x="573"/>
        <item sd="0" x="983"/>
        <item sd="0" x="2251"/>
        <item sd="0" x="780"/>
        <item sd="0" x="1556"/>
        <item sd="0" x="854"/>
        <item sd="0" x="3974"/>
        <item sd="0" x="2741"/>
        <item sd="0" x="1427"/>
        <item sd="0" x="3854"/>
        <item sd="0" x="1733"/>
        <item sd="0" x="736"/>
        <item sd="0" x="3783"/>
        <item sd="0" x="623"/>
        <item sd="0" x="1163"/>
        <item sd="0" x="2917"/>
        <item sd="0" x="204"/>
        <item sd="0" x="378"/>
        <item sd="0" x="762"/>
        <item sd="0" x="2918"/>
        <item sd="0" x="4056"/>
        <item sd="0" x="1772"/>
        <item sd="0" x="323"/>
        <item sd="0" x="3779"/>
        <item sd="0" x="297"/>
        <item sd="0" x="3407"/>
        <item sd="0" x="35"/>
        <item sd="0" x="3017"/>
        <item sd="0" x="2771"/>
        <item sd="0" x="2814"/>
        <item sd="0" x="2321"/>
        <item sd="0" x="372"/>
        <item sd="0" x="364"/>
        <item sd="0" x="3105"/>
        <item sd="0" x="759"/>
        <item sd="0" x="2302"/>
        <item sd="0" x="3335"/>
        <item sd="0" x="1850"/>
        <item sd="0" x="1352"/>
        <item sd="0" x="2392"/>
        <item sd="0" x="3489"/>
        <item sd="0" x="1250"/>
        <item sd="0" x="819"/>
        <item sd="0" x="2213"/>
        <item sd="0" x="284"/>
        <item sd="0" x="1728"/>
        <item sd="0" x="3510"/>
        <item sd="0" x="238"/>
        <item sd="0" x="720"/>
        <item sd="0" x="441"/>
        <item sd="0" x="1393"/>
        <item sd="0" x="3904"/>
        <item sd="0" x="3731"/>
        <item sd="0" x="2130"/>
        <item sd="0" x="1822"/>
        <item sd="0" x="2179"/>
        <item sd="0" x="504"/>
        <item sd="0" x="1228"/>
        <item sd="0" x="1072"/>
        <item sd="0" x="301"/>
        <item sd="0" x="2970"/>
        <item sd="0" x="3526"/>
        <item sd="0" x="3213"/>
        <item sd="0" x="501"/>
        <item sd="0" x="1331"/>
        <item sd="0" x="1315"/>
        <item sd="0" x="677"/>
        <item sd="0" x="678"/>
        <item sd="0" x="1293"/>
        <item sd="0" x="1262"/>
        <item sd="0" x="2427"/>
        <item sd="0" x="3981"/>
        <item sd="0" x="2394"/>
        <item sd="0" x="820"/>
        <item sd="0" x="3609"/>
        <item sd="0" x="1099"/>
        <item sd="0" x="2947"/>
        <item sd="0" x="255"/>
        <item sd="0" x="1968"/>
        <item sd="0" x="1329"/>
        <item sd="0" x="618"/>
        <item sd="0" x="2729"/>
        <item sd="0" x="3952"/>
        <item sd="0" x="2512"/>
        <item sd="0" x="1758"/>
        <item sd="0" x="1016"/>
        <item sd="0" x="3248"/>
        <item sd="0" x="850"/>
        <item sd="0" x="351"/>
        <item sd="0" x="2455"/>
        <item sd="0" x="3891"/>
        <item sd="0" x="1223"/>
        <item sd="0" x="67"/>
        <item sd="0" x="1487"/>
        <item sd="0" x="2117"/>
        <item sd="0" x="26"/>
        <item sd="0" x="3398"/>
        <item sd="0" x="1980"/>
        <item sd="0" x="2442"/>
        <item sd="0" x="3531"/>
        <item sd="0" x="3161"/>
        <item sd="0" x="672"/>
        <item sd="0" x="2051"/>
        <item sd="0" x="2586"/>
        <item sd="0" x="2798"/>
        <item sd="0" x="3644"/>
        <item sd="0" x="524"/>
        <item sd="0" x="2202"/>
        <item sd="0" x="704"/>
        <item sd="0" x="291"/>
        <item sd="0" x="2279"/>
        <item sd="0" x="1872"/>
        <item sd="0" x="2148"/>
        <item sd="0" x="2253"/>
        <item sd="0" x="1914"/>
        <item sd="0" x="244"/>
        <item t="default" sd="0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6A2AD-11E3-4442-919A-7D31122E5CA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8ECFFE-8569-814B-A406-D01C4C80AB0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505FC-2417-0244-AB8D-84ED7CB12ED0}">
  <dimension ref="A2:F47"/>
  <sheetViews>
    <sheetView zoomScale="115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2" spans="1:6" x14ac:dyDescent="0.2">
      <c r="A2" s="9" t="s">
        <v>8223</v>
      </c>
      <c r="B2" t="s">
        <v>8361</v>
      </c>
    </row>
    <row r="4" spans="1:6" x14ac:dyDescent="0.2">
      <c r="A4" s="9" t="s">
        <v>8360</v>
      </c>
      <c r="B4" s="9" t="s">
        <v>8364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ED6C-44E5-084D-8854-66EDCCF510F6}"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8361</v>
      </c>
    </row>
    <row r="3" spans="1:6" x14ac:dyDescent="0.2">
      <c r="A3" s="9" t="s">
        <v>8360</v>
      </c>
      <c r="B3" s="9" t="s">
        <v>8364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427B-7A2A-BC44-B638-8BF142B9B1C6}">
  <dimension ref="A1:E18"/>
  <sheetViews>
    <sheetView workbookViewId="0">
      <selection activeCell="F6" sqref="F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8308</v>
      </c>
      <c r="B1" t="s">
        <v>8361</v>
      </c>
    </row>
    <row r="2" spans="1:5" x14ac:dyDescent="0.2">
      <c r="A2" s="9" t="s">
        <v>8379</v>
      </c>
      <c r="B2" t="s">
        <v>8361</v>
      </c>
    </row>
    <row r="4" spans="1:5" x14ac:dyDescent="0.2">
      <c r="A4" s="9" t="s">
        <v>8360</v>
      </c>
      <c r="B4" s="9" t="s">
        <v>8364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2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2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2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2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2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2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2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2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2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2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2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2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2" t="s">
        <v>8363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2F7F5-BE55-A442-8001-FCAF0A61EB9E}">
  <dimension ref="A1:H13"/>
  <sheetViews>
    <sheetView tabSelected="1" workbookViewId="0">
      <selection activeCell="J21" sqref="J21"/>
    </sheetView>
  </sheetViews>
  <sheetFormatPr baseColWidth="10" defaultRowHeight="15" x14ac:dyDescent="0.2"/>
  <cols>
    <col min="1" max="1" width="18" customWidth="1"/>
    <col min="2" max="2" width="15.1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COUNTIFS('Kickstarter Data'!F:F,"successful",'Kickstarter Data'!D:D, "&lt;1000")</f>
        <v>322</v>
      </c>
      <c r="C2">
        <f>COUNTIFS('Kickstarter Data'!F:F,"failed",'Kickstarter Data'!D:D, "&lt;1000")</f>
        <v>113</v>
      </c>
      <c r="D2">
        <f>COUNTIFS('Kickstarter Data'!F:F,"canceled",'Kickstarter Data'!D:D, "&lt;1000")</f>
        <v>18</v>
      </c>
      <c r="E2">
        <f>SUM(B2:D2)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COUNTIFS('Kickstarter Data'!F:F,"successful",'Kickstarter Data'!D:D,"&gt;=1000",'Kickstarter Data'!D:D,"&lt;=4999")</f>
        <v>932</v>
      </c>
      <c r="C3">
        <f>COUNTIFS('Kickstarter Data'!F:F,"failed",'Kickstarter Data'!D:D,"&gt;=1000",'Kickstarter Data'!D:D,"&lt;=4999")</f>
        <v>420</v>
      </c>
      <c r="D3">
        <f>COUNTIFS('Kickstarter Data'!F:F,"canceled",'Kickstarter Data'!D:D,"&gt;=1000",'Kickstarter Data'!D:D,"&lt;=4999")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COUNTIFS('Kickstarter Data'!F:F,"successful",'Kickstarter Data'!D:D,"&gt;=5000",'Kickstarter Data'!D:D,"&lt;=9999")</f>
        <v>381</v>
      </c>
      <c r="C4">
        <f>COUNTIFS('Kickstarter Data'!F:F,"failed",'Kickstarter Data'!D:D,"&gt;=5000",'Kickstarter Data'!D:D,"&lt;=9999")</f>
        <v>283</v>
      </c>
      <c r="D4">
        <f>COUNTIFS('Kickstarter Data'!F:F,"canceled",'Kickstarter Data'!D:D,"&gt;=5000",'Kickstarter Data'!D:D,"&lt;=9999")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COUNTIFS('Kickstarter Data'!F:F,"successful",'Kickstarter Data'!D:D,"&gt;=10000",'Kickstarter Data'!D:D,"&lt;=14999")</f>
        <v>168</v>
      </c>
      <c r="C5">
        <f>COUNTIFS('Kickstarter Data'!F:F,"failed",'Kickstarter Data'!D:D,"&gt;=10000",'Kickstarter Data'!D:D,"&lt;=14999")</f>
        <v>144</v>
      </c>
      <c r="D5">
        <f>COUNTIFS('Kickstarter Data'!F:F,"canceled",'Kickstarter Data'!D:D,"&gt;=10000",'Kickstarter Data'!D:D,"&lt;=14999")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COUNTIFS('Kickstarter Data'!F:F,"successful",'Kickstarter Data'!D:D,"&gt;=15000",'Kickstarter Data'!D:D,"&lt;=19999")</f>
        <v>94</v>
      </c>
      <c r="C6">
        <f>COUNTIFS('Kickstarter Data'!F:F,"failed",'Kickstarter Data'!D:D,"&gt;=15000",'Kickstarter Data'!D:D,"&lt;=19999")</f>
        <v>90</v>
      </c>
      <c r="D6">
        <f>COUNTIFS('Kickstarter Data'!F:F,"canceled",'Kickstarter Data'!D:D,"&gt;=15000",'Kickstarter Data'!D:D,"&lt;=19999")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COUNTIFS('Kickstarter Data'!F:F,"successful",'Kickstarter Data'!D:D,"&gt;=20000",'Kickstarter Data'!D:D,"&lt;=24999")</f>
        <v>62</v>
      </c>
      <c r="C7">
        <f>COUNTIFS('Kickstarter Data'!F:F,"failed",'Kickstarter Data'!D:D,"&gt;=20000",'Kickstarter Data'!D:D,"&lt;=24999")</f>
        <v>72</v>
      </c>
      <c r="D7">
        <f>COUNTIFS('Kickstarter Data'!F:F,"canceled",'Kickstarter Data'!D:D,"&gt;=20000",'Kickstarter Data'!D:D,"&lt;=24999")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8398</v>
      </c>
      <c r="B8">
        <f>COUNTIFS('Kickstarter Data'!F:F,"successful",'Kickstarter Data'!D:D,"&gt;=25000",'Kickstarter Data'!D:D,"&lt;=29999")</f>
        <v>55</v>
      </c>
      <c r="C8">
        <f>COUNTIFS('Kickstarter Data'!F:F,"failed",'Kickstarter Data'!D:D,"&gt;=25000",'Kickstarter Data'!D:D,"&lt;=29999")</f>
        <v>64</v>
      </c>
      <c r="D8">
        <f>COUNTIFS('Kickstarter Data'!F:F,"canceled",'Kickstarter Data'!D:D,"&gt;=25000",'Kickstarter Data'!D:D,"&lt;=29999")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8394</v>
      </c>
      <c r="B9">
        <f>COUNTIFS('Kickstarter Data'!F:F,"successful",'Kickstarter Data'!D:D,"&gt;=30000",'Kickstarter Data'!D:D,"&lt;=34999")</f>
        <v>32</v>
      </c>
      <c r="C9">
        <f>COUNTIFS('Kickstarter Data'!F:F,"failed",'Kickstarter Data'!D:D,"&gt;=30000",'Kickstarter Data'!D:D,"&lt;=34999")</f>
        <v>37</v>
      </c>
      <c r="D9">
        <f>COUNTIFS('Kickstarter Data'!F:F,"canceled",'Kickstarter Data'!D:D,"&gt;=30000",'Kickstarter Data'!D:D,"&lt;=34999")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8399</v>
      </c>
      <c r="B10">
        <f>COUNTIFS('Kickstarter Data'!F:F,"successful",'Kickstarter Data'!D:D,"&gt;=35000",'Kickstarter Data'!D:D,"&lt;=39999")</f>
        <v>26</v>
      </c>
      <c r="C10">
        <f>COUNTIFS('Kickstarter Data'!F:F,"failed",'Kickstarter Data'!D:D,"&gt;=35000",'Kickstarter Data'!D:D,"&lt;=39999")</f>
        <v>22</v>
      </c>
      <c r="D10">
        <f>COUNTIFS('Kickstarter Data'!F:F,"canceled",'Kickstarter Data'!D:D,"&gt;=35000",'Kickstarter Data'!D:D,"&lt;=39999")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8395</v>
      </c>
      <c r="B11">
        <f>COUNTIFS('Kickstarter Data'!F:F,"successful",'Kickstarter Data'!D:D,"&gt;=40000",'Kickstarter Data'!D:D,"&lt;=44999")</f>
        <v>21</v>
      </c>
      <c r="C11">
        <f>COUNTIFS('Kickstarter Data'!F:F,"failed",'Kickstarter Data'!D:D,"&gt;=40000",'Kickstarter Data'!D:D,"&lt;=44999")</f>
        <v>16</v>
      </c>
      <c r="D11">
        <f>COUNTIFS('Kickstarter Data'!F:F,"canceled",'Kickstarter Data'!D:D,"&gt;=40000",'Kickstarter Data'!D:D,"&lt;=44999")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8396</v>
      </c>
      <c r="B12">
        <f>COUNTIFS('Kickstarter Data'!F:F,"successful",'Kickstarter Data'!D:D,"&gt;=45000",'Kickstarter Data'!D:D,"&lt;=49999")</f>
        <v>6</v>
      </c>
      <c r="C12">
        <f>COUNTIFS('Kickstarter Data'!F:F,"failed",'Kickstarter Data'!D:D,"&gt;=45000",'Kickstarter Data'!D:D,"&lt;=49999")</f>
        <v>11</v>
      </c>
      <c r="D12">
        <f>COUNTIFS('Kickstarter Data'!F:F,"canceled",'Kickstarter Data'!D:D,"&gt;=45000",'Kickstarter Data'!D:D,"&lt;=49999")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8397</v>
      </c>
      <c r="B13">
        <f>COUNTIFS('Kickstarter Data'!F:F,"successful",'Kickstarter Data'!D:D,"&gt;=50000")</f>
        <v>86</v>
      </c>
      <c r="C13">
        <f>COUNTIFS('Kickstarter Data'!F:F,"failed",'Kickstarter Data'!D:D,"&gt;=50000")</f>
        <v>258</v>
      </c>
      <c r="D13">
        <f>COUNTIFS('Kickstarter Data'!F:F,"canceled",'Kickstarter Data'!D:D,"&gt;=50000")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Normal="100" workbookViewId="0">
      <selection activeCell="T5" sqref="T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3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1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autoFilter ref="A1:R4115" xr:uid="{EE821622-7E04-9141-8760-97D1179EF8D3}"/>
  <conditionalFormatting sqref="F1:F1048576">
    <cfRule type="containsText" dxfId="3" priority="15" operator="containsText" text="live">
      <formula>NOT(ISERROR(SEARCH("live",F1)))</formula>
    </cfRule>
    <cfRule type="containsText" dxfId="2" priority="16" operator="containsText" text="canceled">
      <formula>NOT(ISERROR(SEARCH("canceled",F1)))</formula>
    </cfRule>
    <cfRule type="containsText" dxfId="1" priority="17" operator="containsText" text="failed">
      <formula>NOT(ISERROR(SEARCH("failed",F1)))</formula>
    </cfRule>
    <cfRule type="containsText" dxfId="0" priority="1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Sub Category Stats</vt:lpstr>
      <vt:lpstr>Category Stats</vt:lpstr>
      <vt:lpstr>Launch Date Outcome</vt:lpstr>
      <vt:lpstr>Goal Outcomes</vt:lpstr>
      <vt:lpstr>Kickstarter Data</vt:lpstr>
      <vt:lpstr>goal</vt:lpstr>
      <vt:lpstr>PercentFunded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2019-01-21T00:33:13Z</dcterms:modified>
</cp:coreProperties>
</file>