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1"/>
  <workbookPr/>
  <mc:AlternateContent xmlns:mc="http://schemas.openxmlformats.org/markup-compatibility/2006">
    <mc:Choice Requires="x15">
      <x15ac:absPath xmlns:x15ac="http://schemas.microsoft.com/office/spreadsheetml/2010/11/ac" url="C:\Users\Adriana\Desktop\PARA ORGANIZAR\"/>
    </mc:Choice>
  </mc:AlternateContent>
  <xr:revisionPtr revIDLastSave="0" documentId="8_{97A9A73F-0B1E-447B-AD13-C99F4892D5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ical ams 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J73" i="1"/>
  <c r="I73" i="1"/>
  <c r="J72" i="1"/>
  <c r="I72" i="1"/>
  <c r="J71" i="1"/>
  <c r="I71" i="1"/>
  <c r="J22" i="1"/>
  <c r="J21" i="1"/>
  <c r="G8" i="1"/>
  <c r="J8" i="1" s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K24" i="1"/>
  <c r="J24" i="1"/>
  <c r="J23" i="1"/>
  <c r="K23" i="1" s="1"/>
  <c r="K22" i="1"/>
  <c r="G10" i="1" l="1"/>
  <c r="J15" i="1"/>
  <c r="K15" i="1"/>
  <c r="K44" i="1"/>
  <c r="J44" i="1"/>
  <c r="K8" i="1"/>
  <c r="J10" i="1" l="1"/>
  <c r="K17" i="1"/>
  <c r="J17" i="1"/>
  <c r="K10" i="1"/>
  <c r="G15" i="1"/>
  <c r="G17" i="1" s="1"/>
  <c r="J47" i="1"/>
  <c r="J45" i="1"/>
  <c r="J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Adriana</author>
  </authors>
  <commentList>
    <comment ref="G8" authorId="0" shapeId="0" xr:uid="{9ECC4C78-D994-4D17-B6E7-CD3E76256E0D}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FECHA CIERRE DEL PROCESO
</t>
        </r>
      </text>
    </comment>
    <comment ref="J8" authorId="0" shapeId="0" xr:uid="{AFF3D5FC-CD47-4208-A704-1D212B3513EA}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MESES</t>
        </r>
      </text>
    </comment>
    <comment ref="K8" authorId="0" shapeId="0" xr:uid="{41008180-3B6F-4270-B512-7DB9BF878058}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AÑOS</t>
        </r>
      </text>
    </comment>
  </commentList>
</comments>
</file>

<file path=xl/sharedStrings.xml><?xml version="1.0" encoding="utf-8"?>
<sst xmlns="http://schemas.openxmlformats.org/spreadsheetml/2006/main" count="62" uniqueCount="54">
  <si>
    <t xml:space="preserve">HOJA DE VIDA </t>
  </si>
  <si>
    <t xml:space="preserve">NOMBRE </t>
  </si>
  <si>
    <t>Eliud Niebles Lopez</t>
  </si>
  <si>
    <t xml:space="preserve">DOCUMENTO DE IDENTIFICACION </t>
  </si>
  <si>
    <t>Formación Académica</t>
  </si>
  <si>
    <t xml:space="preserve">PREGRADO </t>
  </si>
  <si>
    <t>INGENIERO DE SISTEMAS</t>
  </si>
  <si>
    <t xml:space="preserve">ENTIDAD </t>
  </si>
  <si>
    <t>CORPORACON UNIVERSITARIA LATINOAMERICANA</t>
  </si>
  <si>
    <t xml:space="preserve">ESTADO </t>
  </si>
  <si>
    <t xml:space="preserve">TERMINADO </t>
  </si>
  <si>
    <t xml:space="preserve">FECHA DE GRADO </t>
  </si>
  <si>
    <t xml:space="preserve">TARJETA PROFESIONAL </t>
  </si>
  <si>
    <t>FECHA DE TARJETA</t>
  </si>
  <si>
    <t xml:space="preserve">ESPECIALIZACIÓN </t>
  </si>
  <si>
    <t xml:space="preserve">FECHA DE ESPCIALIZACIÓN </t>
  </si>
  <si>
    <t>CN206-67898</t>
  </si>
  <si>
    <t>Experiencia Laboral - General</t>
  </si>
  <si>
    <t xml:space="preserve">Código </t>
  </si>
  <si>
    <t>Empresa</t>
  </si>
  <si>
    <t xml:space="preserve">TIPO </t>
  </si>
  <si>
    <t>Cargo</t>
  </si>
  <si>
    <t>Funciones</t>
  </si>
  <si>
    <t>Fecha Inicio</t>
  </si>
  <si>
    <t>Fecha Fin</t>
  </si>
  <si>
    <t>Tiempo 
(años)</t>
  </si>
  <si>
    <t>Traslapo</t>
  </si>
  <si>
    <t>Vo.Bo.</t>
  </si>
  <si>
    <t xml:space="preserve">Observaciones </t>
  </si>
  <si>
    <t>Dinamiza</t>
  </si>
  <si>
    <t xml:space="preserve">CONSULTOR </t>
  </si>
  <si>
    <t>Consultor de Tecnología y Desarrollo</t>
  </si>
  <si>
    <t>Dar soporte sobre plataforma web, Diseño y desarrollo de programas informaticos</t>
  </si>
  <si>
    <t xml:space="preserve">SI CERTIFICADO DE  EXPERIENCIA </t>
  </si>
  <si>
    <t>vistual tics</t>
  </si>
  <si>
    <t xml:space="preserve">EMPLEADO </t>
  </si>
  <si>
    <t>Desarollador</t>
  </si>
  <si>
    <t xml:space="preserve">Soporte sobre plataformas formas web, administracion de base de datos </t>
  </si>
  <si>
    <t xml:space="preserve">NO CERTIFICADO  SE TRAMITARÁ </t>
  </si>
  <si>
    <t>Amdersoft</t>
  </si>
  <si>
    <t xml:space="preserve">EmPLEADO </t>
  </si>
  <si>
    <t>tecnico soporte y desarrollo</t>
  </si>
  <si>
    <t xml:space="preserve">soporte sobre servidores linux , matenimiento y reparacion,  administracion de base de datos, </t>
  </si>
  <si>
    <t>Total de Experiencia General</t>
  </si>
  <si>
    <t>Experiencia sin traslapo</t>
  </si>
  <si>
    <t>CURSO / CERTIFICACIÓN</t>
  </si>
  <si>
    <t xml:space="preserve">NOMBRE DE CERTIFICACIÓN O CURSO </t>
  </si>
  <si>
    <t>ENTIDAD QUE CERTIFICA</t>
  </si>
  <si>
    <t xml:space="preserve">VERSIÓN </t>
  </si>
  <si>
    <t xml:space="preserve">FECHA EXPEDICIÓN </t>
  </si>
  <si>
    <t>DIPLOMADO EN SEGURIDAD INFORMATICA</t>
  </si>
  <si>
    <t xml:space="preserve">CORPORACION UNEVERSITARIA LATINOAMERICANA </t>
  </si>
  <si>
    <t xml:space="preserve">TERMINADO Y CERTIFICADO   </t>
  </si>
  <si>
    <t xml:space="preserve">EN  CURSO
( DD/MM/2021)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</si>
</sst>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entury Gothic"/>
      <family val="2"/>
      <scheme val="min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3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name val="Century Gothic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/>
      <top style="thick">
        <color theme="4" tint="0.499984740745262"/>
      </top>
      <bottom style="thin">
        <color theme="0" tint="-0.34998626667073579"/>
      </bottom>
      <diagonal/>
    </border>
    <border>
      <left/>
      <right/>
      <top style="thick">
        <color theme="4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/>
      <right style="thin">
        <color indexed="64"/>
      </right>
      <top style="thick">
        <color theme="4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ck">
        <color theme="4" tint="0.499984740745262"/>
      </bottom>
      <diagonal/>
    </border>
    <border>
      <left/>
      <right/>
      <top style="thin">
        <color theme="4" tint="-0.499984740745262"/>
      </top>
      <bottom style="thick">
        <color theme="4" tint="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ck">
        <color theme="4" tint="0.499984740745262"/>
      </bottom>
      <diagonal/>
    </border>
    <border>
      <left style="thin">
        <color theme="4" tint="-0.499984740745262"/>
      </left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/>
      <right style="thin">
        <color theme="4" tint="-0.499984740745262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 tint="-0.499984740745262"/>
      </right>
      <top style="thin">
        <color theme="4"/>
      </top>
      <bottom style="thin">
        <color theme="4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ck">
        <color theme="4" tint="0.499984740745262"/>
      </bottom>
      <diagonal/>
    </border>
    <border>
      <left/>
      <right style="thin">
        <color theme="4" tint="-0.499984740745262"/>
      </right>
      <top/>
      <bottom style="thick">
        <color theme="4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4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4" tint="-0.499984740745262"/>
      </right>
      <top style="thin">
        <color theme="4" tint="-0.499984740745262"/>
      </top>
      <bottom style="thin">
        <color theme="0" tint="-0.34998626667073579"/>
      </bottom>
      <diagonal/>
    </border>
    <border>
      <left/>
      <right style="thin">
        <color theme="4" tint="-0.499984740745262"/>
      </right>
      <top style="thick">
        <color theme="4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4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4" tint="-0.499984740745262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4" tint="-0.499984740745262"/>
      </bottom>
      <diagonal/>
    </border>
    <border>
      <left style="thin">
        <color theme="0" tint="-0.34998626667073579"/>
      </left>
      <right style="thin">
        <color theme="4" tint="-0.499984740745262"/>
      </right>
      <top style="thin">
        <color theme="0" tint="-0.34998626667073579"/>
      </top>
      <bottom style="thin">
        <color theme="4" tint="-0.499984740745262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 style="thin">
        <color theme="4"/>
      </left>
      <right/>
      <top style="thick">
        <color theme="4" tint="0.499984740745262"/>
      </top>
      <bottom style="thin">
        <color theme="4"/>
      </bottom>
      <diagonal/>
    </border>
    <border>
      <left/>
      <right style="thin">
        <color theme="4"/>
      </right>
      <top style="thick">
        <color theme="4" tint="0.499984740745262"/>
      </top>
      <bottom style="thin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16">
    <xf numFmtId="0" fontId="0" fillId="0" borderId="0" xfId="0"/>
    <xf numFmtId="0" fontId="1" fillId="0" borderId="0" xfId="1" applyBorder="1"/>
    <xf numFmtId="0" fontId="1" fillId="0" borderId="0" xfId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4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wrapText="1"/>
    </xf>
    <xf numFmtId="14" fontId="0" fillId="0" borderId="0" xfId="0" applyNumberFormat="1" applyBorder="1" applyAlignment="1"/>
    <xf numFmtId="0" fontId="3" fillId="3" borderId="0" xfId="4" applyBorder="1" applyAlignment="1">
      <alignment vertical="center" wrapText="1"/>
    </xf>
    <xf numFmtId="0" fontId="2" fillId="0" borderId="0" xfId="2" applyFill="1" applyBorder="1" applyAlignment="1">
      <alignment horizontal="left" vertical="center"/>
    </xf>
    <xf numFmtId="0" fontId="2" fillId="0" borderId="0" xfId="2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2" fontId="6" fillId="6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2" fontId="5" fillId="4" borderId="4" xfId="0" applyNumberFormat="1" applyFont="1" applyFill="1" applyBorder="1" applyAlignment="1">
      <alignment horizontal="center" vertical="center"/>
    </xf>
    <xf numFmtId="0" fontId="0" fillId="0" borderId="3" xfId="0" applyFill="1" applyBorder="1"/>
    <xf numFmtId="14" fontId="0" fillId="0" borderId="3" xfId="0" applyNumberFormat="1" applyFill="1" applyBorder="1"/>
    <xf numFmtId="0" fontId="0" fillId="0" borderId="3" xfId="0" applyFill="1" applyBorder="1" applyAlignment="1">
      <alignment horizontal="center"/>
    </xf>
    <xf numFmtId="0" fontId="1" fillId="0" borderId="0" xfId="1" applyFill="1" applyBorder="1"/>
    <xf numFmtId="0" fontId="0" fillId="0" borderId="0" xfId="0" applyFill="1" applyBorder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0" fontId="3" fillId="0" borderId="0" xfId="3" applyFill="1" applyBorder="1"/>
    <xf numFmtId="0" fontId="3" fillId="6" borderId="0" xfId="4" applyFill="1" applyBorder="1" applyAlignment="1">
      <alignment horizontal="center" vertical="center" wrapText="1"/>
    </xf>
    <xf numFmtId="0" fontId="3" fillId="6" borderId="0" xfId="4" applyFill="1" applyBorder="1" applyAlignment="1">
      <alignment vertical="center" wrapText="1"/>
    </xf>
    <xf numFmtId="0" fontId="7" fillId="6" borderId="0" xfId="0" applyFont="1" applyFill="1" applyBorder="1" applyAlignment="1">
      <alignment vertical="top" wrapText="1"/>
    </xf>
    <xf numFmtId="14" fontId="7" fillId="6" borderId="0" xfId="0" applyNumberFormat="1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/>
    </xf>
    <xf numFmtId="0" fontId="0" fillId="7" borderId="3" xfId="0" applyFill="1" applyBorder="1" applyAlignment="1">
      <alignment wrapText="1"/>
    </xf>
    <xf numFmtId="0" fontId="0" fillId="7" borderId="3" xfId="0" applyFill="1" applyBorder="1"/>
    <xf numFmtId="14" fontId="0" fillId="7" borderId="3" xfId="0" applyNumberFormat="1" applyFill="1" applyBorder="1"/>
    <xf numFmtId="0" fontId="2" fillId="5" borderId="2" xfId="2" applyFill="1" applyBorder="1" applyAlignment="1">
      <alignment horizontal="center" vertical="center"/>
    </xf>
    <xf numFmtId="2" fontId="5" fillId="4" borderId="16" xfId="0" applyNumberFormat="1" applyFont="1" applyFill="1" applyBorder="1" applyAlignment="1">
      <alignment horizontal="center" vertical="center"/>
    </xf>
    <xf numFmtId="2" fontId="2" fillId="5" borderId="2" xfId="2" applyNumberFormat="1" applyFill="1" applyBorder="1" applyAlignment="1">
      <alignment horizontal="center" vertical="center" wrapText="1"/>
    </xf>
    <xf numFmtId="0" fontId="8" fillId="6" borderId="22" xfId="2" applyFont="1" applyFill="1" applyBorder="1" applyAlignment="1">
      <alignment vertical="center"/>
    </xf>
    <xf numFmtId="0" fontId="8" fillId="6" borderId="23" xfId="2" applyFont="1" applyFill="1" applyBorder="1" applyAlignment="1">
      <alignment vertical="center"/>
    </xf>
    <xf numFmtId="0" fontId="8" fillId="6" borderId="23" xfId="2" applyFont="1" applyFill="1" applyBorder="1" applyAlignment="1">
      <alignment horizontal="center" vertical="center"/>
    </xf>
    <xf numFmtId="0" fontId="3" fillId="6" borderId="25" xfId="4" applyFill="1" applyBorder="1" applyAlignment="1">
      <alignment vertical="center" wrapText="1"/>
    </xf>
    <xf numFmtId="0" fontId="0" fillId="0" borderId="28" xfId="0" applyFill="1" applyBorder="1" applyAlignment="1">
      <alignment wrapText="1"/>
    </xf>
    <xf numFmtId="0" fontId="3" fillId="3" borderId="25" xfId="4" applyBorder="1" applyAlignment="1">
      <alignment vertical="center" wrapText="1"/>
    </xf>
    <xf numFmtId="0" fontId="2" fillId="5" borderId="29" xfId="2" applyFill="1" applyBorder="1" applyAlignment="1">
      <alignment vertical="center" wrapText="1"/>
    </xf>
    <xf numFmtId="0" fontId="2" fillId="5" borderId="30" xfId="2" applyFill="1" applyBorder="1" applyAlignment="1">
      <alignment vertical="center" wrapText="1"/>
    </xf>
    <xf numFmtId="2" fontId="2" fillId="5" borderId="30" xfId="2" applyNumberFormat="1" applyFill="1" applyBorder="1" applyAlignment="1">
      <alignment horizontal="center" vertical="center" wrapText="1"/>
    </xf>
    <xf numFmtId="0" fontId="2" fillId="5" borderId="30" xfId="2" applyFill="1" applyBorder="1" applyAlignment="1">
      <alignment horizontal="center" vertical="center"/>
    </xf>
    <xf numFmtId="0" fontId="2" fillId="5" borderId="31" xfId="2" applyFill="1" applyBorder="1" applyAlignment="1">
      <alignment wrapText="1"/>
    </xf>
    <xf numFmtId="0" fontId="2" fillId="5" borderId="33" xfId="2" applyFill="1" applyBorder="1" applyAlignment="1">
      <alignment wrapText="1"/>
    </xf>
    <xf numFmtId="0" fontId="3" fillId="6" borderId="26" xfId="0" applyFont="1" applyFill="1" applyBorder="1" applyAlignment="1">
      <alignment wrapText="1"/>
    </xf>
    <xf numFmtId="2" fontId="3" fillId="6" borderId="30" xfId="3" applyNumberFormat="1" applyFont="1" applyFill="1" applyBorder="1" applyAlignment="1">
      <alignment horizontal="center" vertical="center" wrapText="1"/>
    </xf>
    <xf numFmtId="0" fontId="3" fillId="6" borderId="30" xfId="3" applyFont="1" applyFill="1" applyBorder="1" applyAlignment="1">
      <alignment horizontal="center" vertical="center"/>
    </xf>
    <xf numFmtId="0" fontId="0" fillId="0" borderId="31" xfId="0" applyBorder="1" applyAlignment="1">
      <alignment wrapText="1"/>
    </xf>
    <xf numFmtId="0" fontId="4" fillId="0" borderId="37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8" fillId="6" borderId="23" xfId="2" applyFont="1" applyFill="1" applyBorder="1" applyAlignment="1">
      <alignment horizontal="center" vertical="center" wrapText="1"/>
    </xf>
    <xf numFmtId="0" fontId="8" fillId="6" borderId="24" xfId="2" applyFont="1" applyFill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/>
    </xf>
    <xf numFmtId="14" fontId="0" fillId="0" borderId="27" xfId="0" applyNumberFormat="1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1" fillId="0" borderId="0" xfId="1" applyBorder="1" applyAlignment="1">
      <alignment horizontal="center" vertical="center"/>
    </xf>
    <xf numFmtId="0" fontId="8" fillId="6" borderId="22" xfId="2" applyFont="1" applyFill="1" applyBorder="1" applyAlignment="1">
      <alignment horizontal="center"/>
    </xf>
    <xf numFmtId="0" fontId="8" fillId="6" borderId="23" xfId="2" applyFont="1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8" fillId="6" borderId="29" xfId="2" applyFont="1" applyFill="1" applyBorder="1" applyAlignment="1">
      <alignment horizontal="center"/>
    </xf>
    <xf numFmtId="0" fontId="8" fillId="6" borderId="30" xfId="2" applyFont="1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7" borderId="41" xfId="0" applyFill="1" applyBorder="1" applyAlignment="1">
      <alignment horizontal="center"/>
    </xf>
    <xf numFmtId="0" fontId="1" fillId="0" borderId="1" xfId="1" applyFill="1" applyAlignment="1">
      <alignment horizontal="center" vertical="center"/>
    </xf>
    <xf numFmtId="0" fontId="3" fillId="6" borderId="29" xfId="3" applyFont="1" applyFill="1" applyBorder="1" applyAlignment="1">
      <alignment horizontal="right" vertical="center" wrapText="1" indent="1"/>
    </xf>
    <xf numFmtId="0" fontId="3" fillId="6" borderId="30" xfId="3" applyFont="1" applyFill="1" applyBorder="1" applyAlignment="1">
      <alignment horizontal="right" vertical="center" wrapText="1" indent="1"/>
    </xf>
    <xf numFmtId="0" fontId="8" fillId="6" borderId="38" xfId="2" applyFont="1" applyFill="1" applyBorder="1" applyAlignment="1">
      <alignment horizontal="center"/>
    </xf>
    <xf numFmtId="0" fontId="8" fillId="6" borderId="15" xfId="2" applyFont="1" applyFill="1" applyBorder="1" applyAlignment="1">
      <alignment horizontal="center"/>
    </xf>
    <xf numFmtId="14" fontId="0" fillId="7" borderId="16" xfId="0" applyNumberFormat="1" applyFill="1" applyBorder="1" applyAlignment="1">
      <alignment horizontal="left"/>
    </xf>
    <xf numFmtId="0" fontId="2" fillId="5" borderId="32" xfId="2" applyFill="1" applyBorder="1" applyAlignment="1">
      <alignment horizontal="right" vertical="center" wrapText="1" indent="1"/>
    </xf>
    <xf numFmtId="0" fontId="2" fillId="5" borderId="2" xfId="2" applyFill="1" applyBorder="1" applyAlignment="1">
      <alignment horizontal="right" vertical="center" wrapText="1" indent="1"/>
    </xf>
    <xf numFmtId="0" fontId="7" fillId="6" borderId="25" xfId="0" applyFont="1" applyFill="1" applyBorder="1" applyAlignment="1">
      <alignment vertical="top" wrapText="1"/>
    </xf>
    <xf numFmtId="0" fontId="8" fillId="6" borderId="32" xfId="2" applyFont="1" applyFill="1" applyBorder="1" applyAlignment="1">
      <alignment horizontal="center"/>
    </xf>
    <xf numFmtId="0" fontId="8" fillId="6" borderId="2" xfId="2" applyFont="1" applyFill="1" applyBorder="1" applyAlignment="1">
      <alignment horizontal="center"/>
    </xf>
    <xf numFmtId="14" fontId="0" fillId="7" borderId="4" xfId="0" applyNumberFormat="1" applyFill="1" applyBorder="1" applyAlignment="1">
      <alignment horizontal="left"/>
    </xf>
    <xf numFmtId="0" fontId="11" fillId="8" borderId="22" xfId="2" applyFont="1" applyFill="1" applyBorder="1" applyAlignment="1">
      <alignment horizontal="center"/>
    </xf>
    <xf numFmtId="0" fontId="11" fillId="8" borderId="23" xfId="2" applyFon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8" fillId="6" borderId="17" xfId="2" applyFont="1" applyFill="1" applyBorder="1" applyAlignment="1">
      <alignment horizontal="center"/>
    </xf>
    <xf numFmtId="0" fontId="8" fillId="6" borderId="23" xfId="2" applyFont="1" applyFill="1" applyBorder="1" applyAlignment="1">
      <alignment horizontal="center" vertical="center" wrapText="1"/>
    </xf>
    <xf numFmtId="0" fontId="8" fillId="6" borderId="24" xfId="2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14" fontId="0" fillId="0" borderId="10" xfId="0" applyNumberFormat="1" applyFill="1" applyBorder="1" applyAlignment="1">
      <alignment horizontal="center" wrapText="1"/>
    </xf>
    <xf numFmtId="14" fontId="0" fillId="0" borderId="27" xfId="0" applyNumberFormat="1" applyFill="1" applyBorder="1" applyAlignment="1">
      <alignment horizontal="center" wrapText="1"/>
    </xf>
    <xf numFmtId="0" fontId="8" fillId="6" borderId="42" xfId="2" applyFont="1" applyFill="1" applyBorder="1" applyAlignment="1">
      <alignment horizontal="center" vertical="center"/>
    </xf>
    <xf numFmtId="0" fontId="8" fillId="6" borderId="42" xfId="2" applyFont="1" applyFill="1" applyBorder="1" applyAlignment="1">
      <alignment horizontal="center" vertical="center" wrapText="1"/>
    </xf>
    <xf numFmtId="0" fontId="0" fillId="7" borderId="43" xfId="0" applyFill="1" applyBorder="1" applyAlignment="1">
      <alignment horizontal="center" wrapText="1"/>
    </xf>
    <xf numFmtId="0" fontId="0" fillId="7" borderId="44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7" borderId="43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4" fontId="0" fillId="7" borderId="11" xfId="0" applyNumberFormat="1" applyFill="1" applyBorder="1" applyAlignment="1">
      <alignment horizontal="center"/>
    </xf>
    <xf numFmtId="14" fontId="0" fillId="7" borderId="12" xfId="0" applyNumberFormat="1" applyFill="1" applyBorder="1" applyAlignment="1">
      <alignment horizontal="center"/>
    </xf>
    <xf numFmtId="14" fontId="0" fillId="7" borderId="36" xfId="0" applyNumberFormat="1" applyFill="1" applyBorder="1" applyAlignment="1">
      <alignment horizontal="center"/>
    </xf>
    <xf numFmtId="14" fontId="0" fillId="7" borderId="18" xfId="0" applyNumberFormat="1" applyFill="1" applyBorder="1" applyAlignment="1">
      <alignment horizontal="center"/>
    </xf>
    <xf numFmtId="0" fontId="0" fillId="0" borderId="0" xfId="0" applyAlignment="1"/>
    <xf numFmtId="0" fontId="0" fillId="7" borderId="6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14" fontId="0" fillId="7" borderId="6" xfId="0" applyNumberFormat="1" applyFill="1" applyBorder="1" applyAlignment="1">
      <alignment horizontal="center"/>
    </xf>
    <xf numFmtId="14" fontId="0" fillId="7" borderId="7" xfId="0" applyNumberFormat="1" applyFill="1" applyBorder="1" applyAlignment="1">
      <alignment horizontal="center"/>
    </xf>
    <xf numFmtId="14" fontId="0" fillId="7" borderId="8" xfId="0" applyNumberFormat="1" applyFill="1" applyBorder="1" applyAlignment="1">
      <alignment horizontal="center"/>
    </xf>
  </cellXfs>
  <cellStyles count="5">
    <cellStyle name="60% - Énfasis5" xfId="4" builtinId="48"/>
    <cellStyle name="Encabezado 1" xfId="1" builtinId="16"/>
    <cellStyle name="Énfasis5" xfId="3" builtinId="45"/>
    <cellStyle name="Normal" xfId="0" builtinId="0"/>
    <cellStyle name="Título 2" xfId="2" builtinId="17"/>
  </cellStyles>
  <dxfs count="4"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21166</xdr:colOff>
      <xdr:row>0</xdr:row>
      <xdr:rowOff>105830</xdr:rowOff>
    </xdr:from>
    <xdr:to>
      <xdr:col>1</xdr:col>
      <xdr:colOff>21166</xdr:colOff>
      <xdr:row>2</xdr:row>
      <xdr:rowOff>30213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516" y="105830"/>
          <a:ext cx="0" cy="872120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0</xdr:row>
      <xdr:rowOff>105830</xdr:rowOff>
    </xdr:from>
    <xdr:to>
      <xdr:col>1</xdr:col>
      <xdr:colOff>21166</xdr:colOff>
      <xdr:row>2</xdr:row>
      <xdr:rowOff>30213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516" y="105830"/>
          <a:ext cx="0" cy="872120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la de reuniones Io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ala de reuniones 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ala de reuniones 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showGridLines="0" tabSelected="1" topLeftCell="B8" zoomScale="80" zoomScaleNormal="80" workbookViewId="0">
      <selection activeCell="J24" sqref="J24:J25"/>
    </sheetView>
  </sheetViews>
  <sheetFormatPr defaultColWidth="11.375" defaultRowHeight="15" customHeight="1" zeroHeight="1"/>
  <cols>
    <col min="1" max="1" width="1.875" style="3" customWidth="1"/>
    <col min="2" max="2" width="46.5" style="3" customWidth="1"/>
    <col min="3" max="3" width="14.625" style="3" customWidth="1"/>
    <col min="4" max="4" width="27.375" style="4" customWidth="1"/>
    <col min="5" max="5" width="21.75" style="4" customWidth="1"/>
    <col min="6" max="6" width="18.75" style="3" customWidth="1"/>
    <col min="7" max="7" width="17.875" style="3" customWidth="1"/>
    <col min="8" max="8" width="13" style="3" customWidth="1"/>
    <col min="9" max="9" width="13.75" style="3" customWidth="1"/>
    <col min="10" max="10" width="13.625" style="3" customWidth="1"/>
    <col min="11" max="11" width="9.625" style="3" customWidth="1"/>
    <col min="12" max="12" width="7.75" style="13" customWidth="1"/>
    <col min="13" max="13" width="35" style="4" customWidth="1"/>
    <col min="14" max="14" width="11.375" style="3"/>
    <col min="15" max="16384" width="11.375" style="20"/>
  </cols>
  <sheetData>
    <row r="1" spans="1:14" s="19" customFormat="1" ht="57.75" customHeight="1">
      <c r="A1" s="1"/>
      <c r="B1" s="63" t="s">
        <v>0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2"/>
      <c r="N1" s="1"/>
    </row>
    <row r="2" spans="1:14" ht="18" thickBot="1">
      <c r="B2" s="64" t="s">
        <v>1</v>
      </c>
      <c r="C2" s="65"/>
      <c r="D2" s="66" t="s">
        <v>2</v>
      </c>
      <c r="E2" s="66"/>
      <c r="F2" s="66"/>
      <c r="G2" s="66"/>
      <c r="H2" s="66"/>
      <c r="I2" s="66"/>
      <c r="J2" s="66"/>
      <c r="K2" s="66"/>
      <c r="L2" s="67"/>
    </row>
    <row r="3" spans="1:14" ht="20.25" customHeight="1" thickTop="1">
      <c r="B3" s="68" t="s">
        <v>3</v>
      </c>
      <c r="C3" s="69"/>
      <c r="D3" s="70">
        <v>1045689712</v>
      </c>
      <c r="E3" s="70"/>
      <c r="F3" s="70"/>
      <c r="G3" s="70"/>
      <c r="H3" s="70"/>
      <c r="I3" s="70"/>
      <c r="J3" s="70"/>
      <c r="K3" s="70"/>
      <c r="L3" s="71"/>
    </row>
    <row r="4" spans="1:14" ht="22.5" customHeight="1" thickBot="1">
      <c r="B4" s="72" t="s">
        <v>4</v>
      </c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1:14" s="21" customFormat="1" ht="20.25" customHeight="1" thickTop="1" thickBot="1">
      <c r="A5" s="3"/>
      <c r="B5" s="84" t="s">
        <v>5</v>
      </c>
      <c r="C5" s="85"/>
      <c r="D5" s="66" t="s">
        <v>6</v>
      </c>
      <c r="E5" s="66"/>
      <c r="F5" s="66"/>
      <c r="G5" s="66"/>
      <c r="H5" s="66"/>
      <c r="I5" s="66"/>
      <c r="J5" s="66"/>
      <c r="K5" s="66"/>
      <c r="L5" s="67"/>
      <c r="M5" s="14"/>
      <c r="N5" s="14"/>
    </row>
    <row r="6" spans="1:14" ht="20.25" customHeight="1" thickTop="1" thickBot="1">
      <c r="B6" s="81" t="s">
        <v>7</v>
      </c>
      <c r="C6" s="82"/>
      <c r="D6" s="105" t="s">
        <v>8</v>
      </c>
      <c r="E6" s="106"/>
      <c r="F6" s="106"/>
      <c r="G6" s="106"/>
      <c r="H6" s="106"/>
      <c r="I6" s="106"/>
      <c r="J6" s="106"/>
      <c r="K6" s="106"/>
      <c r="L6" s="107"/>
    </row>
    <row r="7" spans="1:14" ht="20.25" customHeight="1" thickTop="1" thickBot="1">
      <c r="B7" s="81" t="s">
        <v>9</v>
      </c>
      <c r="C7" s="82"/>
      <c r="D7" s="113" t="s">
        <v>10</v>
      </c>
      <c r="E7" s="114"/>
      <c r="F7" s="114"/>
      <c r="G7" s="114"/>
      <c r="H7" s="114"/>
      <c r="I7" s="114"/>
      <c r="J7" s="114"/>
      <c r="K7" s="114"/>
      <c r="L7" s="115"/>
    </row>
    <row r="8" spans="1:14" ht="20.25" customHeight="1" thickTop="1" thickBot="1">
      <c r="B8" s="81" t="s">
        <v>11</v>
      </c>
      <c r="C8" s="82"/>
      <c r="D8" s="83">
        <v>43084</v>
      </c>
      <c r="E8" s="83"/>
      <c r="F8" s="83"/>
      <c r="G8" s="57">
        <f ca="1">+TODAY()</f>
        <v>44412</v>
      </c>
      <c r="H8" s="58"/>
      <c r="I8" s="59"/>
      <c r="J8" s="15">
        <f ca="1">($G$8-$D$8)/30</f>
        <v>44.266666666666666</v>
      </c>
      <c r="K8" s="15">
        <f ca="1">($G$8-$D$8)/365</f>
        <v>3.6383561643835618</v>
      </c>
      <c r="L8" s="51">
        <v>1</v>
      </c>
    </row>
    <row r="9" spans="1:14" s="22" customFormat="1" ht="20.25" customHeight="1" thickTop="1" thickBot="1">
      <c r="A9" s="3"/>
      <c r="B9" s="81" t="s">
        <v>12</v>
      </c>
      <c r="C9" s="82"/>
      <c r="D9" s="110"/>
      <c r="E9" s="111"/>
      <c r="F9" s="111"/>
      <c r="G9" s="111"/>
      <c r="H9" s="111"/>
      <c r="I9" s="111"/>
      <c r="J9" s="111"/>
      <c r="K9" s="112"/>
      <c r="L9" s="51">
        <v>1</v>
      </c>
      <c r="M9" s="6"/>
      <c r="N9" s="7"/>
    </row>
    <row r="10" spans="1:14" ht="20.25" customHeight="1" thickTop="1">
      <c r="B10" s="75" t="s">
        <v>13</v>
      </c>
      <c r="C10" s="76"/>
      <c r="D10" s="77"/>
      <c r="E10" s="77"/>
      <c r="F10" s="77"/>
      <c r="G10" s="60">
        <f ca="1">+G8</f>
        <v>44412</v>
      </c>
      <c r="H10" s="61"/>
      <c r="I10" s="62"/>
      <c r="J10" s="33">
        <f ca="1">($G$10-$D$10)/30</f>
        <v>1480.4</v>
      </c>
      <c r="K10" s="33">
        <f ca="1">($G$10-$D$10)/365</f>
        <v>121.67671232876712</v>
      </c>
      <c r="L10" s="52">
        <v>1</v>
      </c>
    </row>
    <row r="11" spans="1:14" ht="25.5" customHeight="1">
      <c r="B11" s="9"/>
      <c r="C11" s="9"/>
      <c r="D11" s="10"/>
      <c r="E11" s="10"/>
      <c r="F11" s="9"/>
      <c r="G11" s="9"/>
      <c r="H11" s="9"/>
      <c r="I11" s="9"/>
      <c r="J11" s="9"/>
      <c r="K11" s="9"/>
      <c r="L11" s="5"/>
    </row>
    <row r="12" spans="1:14" s="21" customFormat="1" ht="20.25" customHeight="1" thickBot="1">
      <c r="A12" s="3"/>
      <c r="B12" s="84" t="s">
        <v>14</v>
      </c>
      <c r="C12" s="85"/>
      <c r="D12" s="86"/>
      <c r="E12" s="86"/>
      <c r="F12" s="86"/>
      <c r="G12" s="86"/>
      <c r="H12" s="86"/>
      <c r="I12" s="86"/>
      <c r="J12" s="86"/>
      <c r="K12" s="86"/>
      <c r="L12" s="87"/>
      <c r="M12" s="14"/>
      <c r="N12" s="14"/>
    </row>
    <row r="13" spans="1:14" ht="20.25" customHeight="1" thickTop="1" thickBot="1">
      <c r="B13" s="88" t="s">
        <v>7</v>
      </c>
      <c r="C13" s="82"/>
      <c r="D13" s="105"/>
      <c r="E13" s="106"/>
      <c r="F13" s="106"/>
      <c r="G13" s="106"/>
      <c r="H13" s="106"/>
      <c r="I13" s="106"/>
      <c r="J13" s="106"/>
      <c r="K13" s="106"/>
      <c r="L13" s="108"/>
    </row>
    <row r="14" spans="1:14" ht="20.25" customHeight="1" thickTop="1" thickBot="1">
      <c r="B14" s="81" t="s">
        <v>9</v>
      </c>
      <c r="C14" s="82"/>
      <c r="D14" s="113"/>
      <c r="E14" s="114"/>
      <c r="F14" s="114"/>
      <c r="G14" s="114"/>
      <c r="H14" s="114"/>
      <c r="I14" s="114"/>
      <c r="J14" s="114"/>
      <c r="K14" s="114"/>
      <c r="L14" s="115"/>
    </row>
    <row r="15" spans="1:14" ht="20.25" customHeight="1" thickTop="1" thickBot="1">
      <c r="B15" s="88" t="s">
        <v>15</v>
      </c>
      <c r="C15" s="82"/>
      <c r="D15" s="83">
        <v>37680</v>
      </c>
      <c r="E15" s="83"/>
      <c r="F15" s="83"/>
      <c r="G15" s="57">
        <f ca="1">+G10</f>
        <v>44412</v>
      </c>
      <c r="H15" s="58"/>
      <c r="I15" s="59"/>
      <c r="J15" s="15">
        <f ca="1">($G$8-$D$8)/30</f>
        <v>44.266666666666666</v>
      </c>
      <c r="K15" s="15">
        <f ca="1">($G$8-$D$8)/365</f>
        <v>3.6383561643835618</v>
      </c>
      <c r="L15" s="51">
        <v>1</v>
      </c>
    </row>
    <row r="16" spans="1:14" s="22" customFormat="1" ht="20.25" customHeight="1" thickTop="1" thickBot="1">
      <c r="A16" s="3"/>
      <c r="B16" s="81" t="s">
        <v>12</v>
      </c>
      <c r="C16" s="82"/>
      <c r="D16" s="110" t="s">
        <v>16</v>
      </c>
      <c r="E16" s="111"/>
      <c r="F16" s="111"/>
      <c r="G16" s="111"/>
      <c r="H16" s="111"/>
      <c r="I16" s="111"/>
      <c r="J16" s="111"/>
      <c r="K16" s="112"/>
      <c r="L16" s="51">
        <v>1</v>
      </c>
      <c r="M16" s="6"/>
      <c r="N16" s="7"/>
    </row>
    <row r="17" spans="2:13" ht="20.25" customHeight="1" thickTop="1">
      <c r="B17" s="75" t="s">
        <v>13</v>
      </c>
      <c r="C17" s="76"/>
      <c r="D17" s="77">
        <v>40298</v>
      </c>
      <c r="E17" s="77"/>
      <c r="F17" s="77"/>
      <c r="G17" s="60">
        <f ca="1">+G15</f>
        <v>44412</v>
      </c>
      <c r="H17" s="61"/>
      <c r="I17" s="62"/>
      <c r="J17" s="33">
        <f ca="1">($G$10-$D$10)/30</f>
        <v>1480.4</v>
      </c>
      <c r="K17" s="33">
        <f ca="1">($G$10-$D$10)/365</f>
        <v>121.67671232876712</v>
      </c>
      <c r="L17" s="52">
        <v>1</v>
      </c>
    </row>
    <row r="18" spans="2:13" ht="16.5"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</row>
    <row r="19" spans="2:13" ht="19.5" thickBot="1">
      <c r="B19" s="72" t="s">
        <v>17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</row>
    <row r="20" spans="2:13" ht="33" thickTop="1" thickBot="1">
      <c r="B20" s="35" t="s">
        <v>18</v>
      </c>
      <c r="C20" s="36"/>
      <c r="D20" s="53" t="s">
        <v>19</v>
      </c>
      <c r="E20" s="53" t="s">
        <v>20</v>
      </c>
      <c r="F20" s="37" t="s">
        <v>21</v>
      </c>
      <c r="G20" s="37" t="s">
        <v>22</v>
      </c>
      <c r="H20" s="37" t="s">
        <v>23</v>
      </c>
      <c r="I20" s="37" t="s">
        <v>24</v>
      </c>
      <c r="J20" s="53" t="s">
        <v>25</v>
      </c>
      <c r="K20" s="37" t="s">
        <v>26</v>
      </c>
      <c r="L20" s="53" t="s">
        <v>27</v>
      </c>
      <c r="M20" s="54" t="s">
        <v>28</v>
      </c>
    </row>
    <row r="21" spans="2:13" ht="21.75" customHeight="1">
      <c r="B21" s="38"/>
      <c r="C21" s="24">
        <v>1</v>
      </c>
      <c r="D21" s="29" t="s">
        <v>29</v>
      </c>
      <c r="E21" s="29" t="s">
        <v>30</v>
      </c>
      <c r="F21" s="30" t="s">
        <v>31</v>
      </c>
      <c r="G21" s="30" t="s">
        <v>32</v>
      </c>
      <c r="H21" s="31">
        <v>44131</v>
      </c>
      <c r="I21" s="31"/>
      <c r="J21" s="16">
        <f>(I21-H21)/365</f>
        <v>-120.9068493150685</v>
      </c>
      <c r="K21" s="16"/>
      <c r="L21" s="18">
        <v>1</v>
      </c>
      <c r="M21" s="39" t="s">
        <v>33</v>
      </c>
    </row>
    <row r="22" spans="2:13" ht="21.75" customHeight="1">
      <c r="B22" s="38"/>
      <c r="C22" s="24">
        <v>3</v>
      </c>
      <c r="D22" s="29" t="s">
        <v>34</v>
      </c>
      <c r="E22" s="29" t="s">
        <v>35</v>
      </c>
      <c r="F22" s="30" t="s">
        <v>36</v>
      </c>
      <c r="G22" s="29" t="s">
        <v>37</v>
      </c>
      <c r="H22" s="31">
        <v>43742</v>
      </c>
      <c r="I22" s="31">
        <v>44024</v>
      </c>
      <c r="J22" s="16">
        <f>(I22-H22)/365</f>
        <v>0.77260273972602744</v>
      </c>
      <c r="K22" s="16">
        <f>IFERROR(IF(H22="",0,IF(H22&gt;=I21,0,IF(I21&gt;I22,J22,(I21-H22)/365))),"")</f>
        <v>0</v>
      </c>
      <c r="L22" s="18">
        <v>1</v>
      </c>
      <c r="M22" s="39" t="s">
        <v>38</v>
      </c>
    </row>
    <row r="23" spans="2:13" ht="21.75" customHeight="1">
      <c r="B23" s="38"/>
      <c r="C23" s="24">
        <v>5</v>
      </c>
      <c r="D23" s="29" t="s">
        <v>39</v>
      </c>
      <c r="E23" s="29" t="s">
        <v>40</v>
      </c>
      <c r="F23" s="30" t="s">
        <v>41</v>
      </c>
      <c r="G23" s="29" t="s">
        <v>42</v>
      </c>
      <c r="H23" s="31">
        <v>42887</v>
      </c>
      <c r="I23" s="31">
        <v>43830</v>
      </c>
      <c r="J23" s="16">
        <f t="shared" ref="J23:J43" si="0">(I23-H23)/365</f>
        <v>2.5835616438356164</v>
      </c>
      <c r="K23" s="16">
        <f t="shared" ref="K23:K43" si="1">IFERROR(IF(H23="",0,IF(H23&gt;=I22,0,IF(I22&gt;I23,J23,(I22-H23)/365))),"")</f>
        <v>2.5835616438356164</v>
      </c>
      <c r="L23" s="18">
        <v>1</v>
      </c>
      <c r="M23" s="39"/>
    </row>
    <row r="24" spans="2:13" ht="21.75" customHeight="1">
      <c r="B24" s="38"/>
      <c r="C24" s="24">
        <v>6</v>
      </c>
      <c r="D24" s="29"/>
      <c r="E24" s="29"/>
      <c r="F24" s="30"/>
      <c r="G24" s="30"/>
      <c r="H24" s="31"/>
      <c r="I24" s="31"/>
      <c r="J24" s="16">
        <f>(I24-H24)/365</f>
        <v>0</v>
      </c>
      <c r="K24" s="16">
        <f>IFERROR(IF(H24="",0,IF(H24&gt;=I23,0,IF(I23&gt;I24,J24,(I23-H24)/365))),"")</f>
        <v>0</v>
      </c>
      <c r="L24" s="18">
        <v>1</v>
      </c>
      <c r="M24" s="39"/>
    </row>
    <row r="25" spans="2:13" ht="21.75" customHeight="1">
      <c r="B25" s="38"/>
      <c r="C25" s="24">
        <v>7</v>
      </c>
      <c r="D25" s="29"/>
      <c r="E25" s="29"/>
      <c r="F25" s="30"/>
      <c r="G25" s="30"/>
      <c r="H25" s="31"/>
      <c r="I25" s="31"/>
      <c r="J25" s="16">
        <f>(I25-H25)/365</f>
        <v>0</v>
      </c>
      <c r="K25" s="16">
        <f>IFERROR(IF(H25="",0,IF(H25&gt;=I24,0,IF(I24&gt;#REF!,J25,(I24-H25)/365))),"")</f>
        <v>0</v>
      </c>
      <c r="L25" s="18">
        <v>1</v>
      </c>
      <c r="M25" s="39"/>
    </row>
    <row r="26" spans="2:13" ht="21.75" customHeight="1">
      <c r="B26" s="38"/>
      <c r="C26" s="24">
        <v>8</v>
      </c>
      <c r="D26" s="29"/>
      <c r="E26" s="29"/>
      <c r="F26" s="30"/>
      <c r="G26" s="30"/>
      <c r="H26" s="31"/>
      <c r="I26" s="31"/>
      <c r="J26" s="16">
        <f t="shared" si="0"/>
        <v>0</v>
      </c>
      <c r="K26" s="16">
        <f>IFERROR(IF(H26="",0,IF(H26&gt;=#REF!,0,IF(#REF!&gt;I26,J26,(#REF!-H26)/365))),"")</f>
        <v>0</v>
      </c>
      <c r="L26" s="18">
        <v>1</v>
      </c>
      <c r="M26" s="39"/>
    </row>
    <row r="27" spans="2:13" ht="21.75" customHeight="1">
      <c r="B27" s="38"/>
      <c r="C27" s="24">
        <v>9</v>
      </c>
      <c r="D27" s="29"/>
      <c r="E27" s="29"/>
      <c r="F27" s="30"/>
      <c r="G27" s="30"/>
      <c r="H27" s="31"/>
      <c r="I27" s="31"/>
      <c r="J27" s="16">
        <f t="shared" si="0"/>
        <v>0</v>
      </c>
      <c r="K27" s="16">
        <f t="shared" si="1"/>
        <v>0</v>
      </c>
      <c r="L27" s="18">
        <v>1</v>
      </c>
      <c r="M27" s="39"/>
    </row>
    <row r="28" spans="2:13" ht="21.75" customHeight="1">
      <c r="B28" s="38"/>
      <c r="C28" s="24">
        <v>10</v>
      </c>
      <c r="D28" s="29"/>
      <c r="E28" s="29"/>
      <c r="F28" s="30"/>
      <c r="G28" s="30"/>
      <c r="H28" s="31"/>
      <c r="I28" s="31"/>
      <c r="J28" s="16">
        <f t="shared" si="0"/>
        <v>0</v>
      </c>
      <c r="K28" s="16">
        <f t="shared" si="1"/>
        <v>0</v>
      </c>
      <c r="L28" s="18">
        <v>1</v>
      </c>
      <c r="M28" s="39"/>
    </row>
    <row r="29" spans="2:13" ht="21.75" customHeight="1">
      <c r="B29" s="38"/>
      <c r="C29" s="24">
        <v>11</v>
      </c>
      <c r="D29" s="29"/>
      <c r="E29" s="29"/>
      <c r="F29" s="30"/>
      <c r="G29" s="30"/>
      <c r="H29" s="31"/>
      <c r="I29" s="31"/>
      <c r="J29" s="16">
        <f t="shared" si="0"/>
        <v>0</v>
      </c>
      <c r="K29" s="16">
        <f t="shared" si="1"/>
        <v>0</v>
      </c>
      <c r="L29" s="18">
        <v>1</v>
      </c>
      <c r="M29" s="39"/>
    </row>
    <row r="30" spans="2:13" ht="21.75" customHeight="1">
      <c r="B30" s="38"/>
      <c r="C30" s="24">
        <v>12</v>
      </c>
      <c r="D30" s="29"/>
      <c r="E30" s="29"/>
      <c r="F30" s="30"/>
      <c r="G30" s="30"/>
      <c r="H30" s="31"/>
      <c r="I30" s="31"/>
      <c r="J30" s="16">
        <f t="shared" si="0"/>
        <v>0</v>
      </c>
      <c r="K30" s="16">
        <f t="shared" si="1"/>
        <v>0</v>
      </c>
      <c r="L30" s="18">
        <v>1</v>
      </c>
      <c r="M30" s="39"/>
    </row>
    <row r="31" spans="2:13" ht="21.75" customHeight="1">
      <c r="B31" s="38"/>
      <c r="C31" s="24">
        <v>13</v>
      </c>
      <c r="D31" s="29"/>
      <c r="E31" s="29"/>
      <c r="F31" s="30"/>
      <c r="G31" s="30"/>
      <c r="H31" s="31"/>
      <c r="I31" s="31"/>
      <c r="J31" s="16">
        <f t="shared" si="0"/>
        <v>0</v>
      </c>
      <c r="K31" s="16">
        <f t="shared" si="1"/>
        <v>0</v>
      </c>
      <c r="L31" s="18">
        <v>1</v>
      </c>
      <c r="M31" s="39"/>
    </row>
    <row r="32" spans="2:13" ht="21.75" customHeight="1">
      <c r="B32" s="38"/>
      <c r="C32" s="24">
        <v>14</v>
      </c>
      <c r="D32" s="29"/>
      <c r="E32" s="29"/>
      <c r="F32" s="30"/>
      <c r="G32" s="30"/>
      <c r="H32" s="31"/>
      <c r="I32" s="31"/>
      <c r="J32" s="16">
        <f t="shared" si="0"/>
        <v>0</v>
      </c>
      <c r="K32" s="16">
        <f t="shared" si="1"/>
        <v>0</v>
      </c>
      <c r="L32" s="18">
        <v>1</v>
      </c>
      <c r="M32" s="39"/>
    </row>
    <row r="33" spans="1:14" ht="21.75" customHeight="1">
      <c r="B33" s="38"/>
      <c r="C33" s="24">
        <v>15</v>
      </c>
      <c r="D33" s="29"/>
      <c r="E33" s="29"/>
      <c r="F33" s="30"/>
      <c r="G33" s="30"/>
      <c r="H33" s="31"/>
      <c r="I33" s="31"/>
      <c r="J33" s="16">
        <f t="shared" si="0"/>
        <v>0</v>
      </c>
      <c r="K33" s="16">
        <f t="shared" si="1"/>
        <v>0</v>
      </c>
      <c r="L33" s="18">
        <v>1</v>
      </c>
      <c r="M33" s="39"/>
    </row>
    <row r="34" spans="1:14" ht="21.75" customHeight="1">
      <c r="B34" s="38"/>
      <c r="C34" s="24">
        <v>16</v>
      </c>
      <c r="D34" s="29"/>
      <c r="E34" s="29"/>
      <c r="F34" s="30"/>
      <c r="G34" s="30"/>
      <c r="H34" s="31"/>
      <c r="I34" s="31"/>
      <c r="J34" s="16">
        <f t="shared" si="0"/>
        <v>0</v>
      </c>
      <c r="K34" s="16">
        <f t="shared" si="1"/>
        <v>0</v>
      </c>
      <c r="L34" s="18">
        <v>1</v>
      </c>
      <c r="M34" s="39"/>
    </row>
    <row r="35" spans="1:14" ht="21.75" customHeight="1">
      <c r="B35" s="38"/>
      <c r="C35" s="24">
        <v>17</v>
      </c>
      <c r="D35" s="29"/>
      <c r="E35" s="29"/>
      <c r="F35" s="30"/>
      <c r="G35" s="30"/>
      <c r="H35" s="31"/>
      <c r="I35" s="31"/>
      <c r="J35" s="16">
        <f t="shared" si="0"/>
        <v>0</v>
      </c>
      <c r="K35" s="16">
        <f t="shared" si="1"/>
        <v>0</v>
      </c>
      <c r="L35" s="18">
        <v>1</v>
      </c>
      <c r="M35" s="39"/>
    </row>
    <row r="36" spans="1:14" ht="21.75" customHeight="1">
      <c r="B36" s="38"/>
      <c r="C36" s="24">
        <v>18</v>
      </c>
      <c r="D36" s="29"/>
      <c r="E36" s="29"/>
      <c r="F36" s="30"/>
      <c r="G36" s="30"/>
      <c r="H36" s="31"/>
      <c r="I36" s="31"/>
      <c r="J36" s="16">
        <f t="shared" si="0"/>
        <v>0</v>
      </c>
      <c r="K36" s="16">
        <f t="shared" si="1"/>
        <v>0</v>
      </c>
      <c r="L36" s="18">
        <v>1</v>
      </c>
      <c r="M36" s="39"/>
    </row>
    <row r="37" spans="1:14" ht="21.75" customHeight="1">
      <c r="B37" s="38"/>
      <c r="C37" s="24">
        <v>19</v>
      </c>
      <c r="D37" s="29"/>
      <c r="E37" s="29"/>
      <c r="F37" s="30"/>
      <c r="G37" s="30"/>
      <c r="H37" s="31"/>
      <c r="I37" s="31"/>
      <c r="J37" s="16">
        <f t="shared" si="0"/>
        <v>0</v>
      </c>
      <c r="K37" s="16">
        <f t="shared" si="1"/>
        <v>0</v>
      </c>
      <c r="L37" s="18">
        <v>1</v>
      </c>
      <c r="M37" s="39"/>
    </row>
    <row r="38" spans="1:14" ht="21.75" customHeight="1">
      <c r="B38" s="38"/>
      <c r="C38" s="24">
        <v>20</v>
      </c>
      <c r="D38" s="29"/>
      <c r="E38" s="29"/>
      <c r="F38" s="30"/>
      <c r="G38" s="30"/>
      <c r="H38" s="31"/>
      <c r="I38" s="31"/>
      <c r="J38" s="16">
        <f t="shared" si="0"/>
        <v>0</v>
      </c>
      <c r="K38" s="16">
        <f t="shared" si="1"/>
        <v>0</v>
      </c>
      <c r="L38" s="18">
        <v>1</v>
      </c>
      <c r="M38" s="39"/>
    </row>
    <row r="39" spans="1:14" ht="21.75" customHeight="1">
      <c r="B39" s="38"/>
      <c r="C39" s="24">
        <v>21</v>
      </c>
      <c r="D39" s="29"/>
      <c r="E39" s="29"/>
      <c r="F39" s="30"/>
      <c r="G39" s="30"/>
      <c r="H39" s="31"/>
      <c r="I39" s="31"/>
      <c r="J39" s="16">
        <f t="shared" si="0"/>
        <v>0</v>
      </c>
      <c r="K39" s="16">
        <f t="shared" si="1"/>
        <v>0</v>
      </c>
      <c r="L39" s="18">
        <v>1</v>
      </c>
      <c r="M39" s="39"/>
    </row>
    <row r="40" spans="1:14" ht="21.75" customHeight="1">
      <c r="B40" s="38"/>
      <c r="C40" s="24">
        <v>22</v>
      </c>
      <c r="D40" s="29"/>
      <c r="E40" s="29"/>
      <c r="F40" s="30"/>
      <c r="G40" s="30"/>
      <c r="H40" s="31"/>
      <c r="I40" s="31"/>
      <c r="J40" s="16">
        <f t="shared" si="0"/>
        <v>0</v>
      </c>
      <c r="K40" s="16">
        <f t="shared" si="1"/>
        <v>0</v>
      </c>
      <c r="L40" s="18">
        <v>1</v>
      </c>
      <c r="M40" s="39"/>
    </row>
    <row r="41" spans="1:14" ht="12" hidden="1" customHeight="1">
      <c r="B41" s="38"/>
      <c r="C41" s="25"/>
      <c r="D41" s="11"/>
      <c r="E41" s="11"/>
      <c r="F41" s="16"/>
      <c r="G41" s="16"/>
      <c r="H41" s="17"/>
      <c r="I41" s="17"/>
      <c r="J41" s="16">
        <f t="shared" si="0"/>
        <v>0</v>
      </c>
      <c r="K41" s="16">
        <f t="shared" si="1"/>
        <v>0</v>
      </c>
      <c r="L41" s="18">
        <v>1</v>
      </c>
      <c r="M41" s="39"/>
    </row>
    <row r="42" spans="1:14" ht="12" hidden="1" customHeight="1">
      <c r="B42" s="38"/>
      <c r="C42" s="25"/>
      <c r="D42" s="11"/>
      <c r="E42" s="11"/>
      <c r="F42" s="16"/>
      <c r="G42" s="16"/>
      <c r="H42" s="17"/>
      <c r="I42" s="17"/>
      <c r="J42" s="16">
        <f t="shared" si="0"/>
        <v>0</v>
      </c>
      <c r="K42" s="16">
        <f t="shared" si="1"/>
        <v>0</v>
      </c>
      <c r="L42" s="18">
        <v>1</v>
      </c>
      <c r="M42" s="39"/>
    </row>
    <row r="43" spans="1:14" ht="12" hidden="1" customHeight="1">
      <c r="B43" s="40"/>
      <c r="C43" s="8"/>
      <c r="D43" s="11"/>
      <c r="E43" s="11"/>
      <c r="F43" s="16"/>
      <c r="G43" s="16"/>
      <c r="H43" s="17"/>
      <c r="I43" s="17"/>
      <c r="J43" s="16">
        <f t="shared" si="0"/>
        <v>0</v>
      </c>
      <c r="K43" s="16">
        <f t="shared" si="1"/>
        <v>0</v>
      </c>
      <c r="L43" s="18">
        <v>1</v>
      </c>
      <c r="M43" s="39"/>
    </row>
    <row r="44" spans="1:14" s="23" customFormat="1" ht="18" thickBot="1">
      <c r="A44" s="3"/>
      <c r="B44" s="78" t="s">
        <v>43</v>
      </c>
      <c r="C44" s="79"/>
      <c r="D44" s="79"/>
      <c r="E44" s="79"/>
      <c r="F44" s="79"/>
      <c r="G44" s="79"/>
      <c r="H44" s="79"/>
      <c r="I44" s="79"/>
      <c r="J44" s="34">
        <f>SUM(J21:J43)</f>
        <v>-117.55068493150685</v>
      </c>
      <c r="K44" s="34">
        <f>SUM(K21:K43)</f>
        <v>2.5835616438356164</v>
      </c>
      <c r="L44" s="32">
        <v>1</v>
      </c>
      <c r="M44" s="46"/>
      <c r="N44" s="20"/>
    </row>
    <row r="45" spans="1:14" ht="17.25" thickTop="1">
      <c r="B45" s="80"/>
      <c r="C45" s="26"/>
      <c r="D45" s="27"/>
      <c r="E45" s="27"/>
      <c r="F45" s="27"/>
      <c r="G45" s="27"/>
      <c r="H45" s="27"/>
      <c r="I45" s="27"/>
      <c r="J45" s="12">
        <f>SUM(J44:J44)</f>
        <v>-117.55068493150685</v>
      </c>
      <c r="K45" s="12"/>
      <c r="L45" s="28">
        <v>1</v>
      </c>
      <c r="M45" s="47"/>
    </row>
    <row r="46" spans="1:14" ht="16.5">
      <c r="B46" s="80"/>
      <c r="C46" s="26"/>
      <c r="D46" s="27"/>
      <c r="E46" s="27"/>
      <c r="F46" s="27"/>
      <c r="G46" s="27"/>
      <c r="H46" s="27"/>
      <c r="I46" s="27"/>
      <c r="J46" s="12">
        <f>SUM(J44:J45)</f>
        <v>-235.1013698630137</v>
      </c>
      <c r="K46" s="12"/>
      <c r="L46" s="28">
        <v>1</v>
      </c>
      <c r="M46" s="47"/>
    </row>
    <row r="47" spans="1:14" ht="16.5">
      <c r="B47" s="73" t="s">
        <v>44</v>
      </c>
      <c r="C47" s="74"/>
      <c r="D47" s="74"/>
      <c r="E47" s="74"/>
      <c r="F47" s="74"/>
      <c r="G47" s="74"/>
      <c r="H47" s="74"/>
      <c r="I47" s="74"/>
      <c r="J47" s="48">
        <f>J44-K44</f>
        <v>-120.13424657534247</v>
      </c>
      <c r="K47" s="48"/>
      <c r="L47" s="49">
        <v>1</v>
      </c>
      <c r="M47" s="50"/>
    </row>
    <row r="48" spans="1:14" ht="16.5"/>
    <row r="49" spans="2:14" ht="19.5" thickBot="1">
      <c r="B49" s="72" t="s">
        <v>45</v>
      </c>
      <c r="C49" s="72"/>
      <c r="D49" s="72"/>
      <c r="E49" s="72"/>
      <c r="F49" s="72"/>
      <c r="G49" s="72"/>
      <c r="H49" s="72"/>
      <c r="I49" s="72"/>
      <c r="J49" s="72"/>
      <c r="K49" s="72"/>
      <c r="L49" s="72"/>
    </row>
    <row r="50" spans="2:14" ht="33" thickTop="1" thickBot="1">
      <c r="B50" s="95" t="s">
        <v>46</v>
      </c>
      <c r="C50" s="95"/>
      <c r="D50" s="96" t="s">
        <v>47</v>
      </c>
      <c r="E50" s="96"/>
      <c r="F50" s="37" t="s">
        <v>48</v>
      </c>
      <c r="G50" s="53" t="s">
        <v>49</v>
      </c>
      <c r="H50" s="37" t="s">
        <v>24</v>
      </c>
      <c r="I50" s="53" t="s">
        <v>25</v>
      </c>
      <c r="J50" s="53" t="s">
        <v>27</v>
      </c>
      <c r="K50" s="89" t="s">
        <v>28</v>
      </c>
      <c r="L50" s="90"/>
      <c r="M50" s="3"/>
      <c r="N50" s="20"/>
    </row>
    <row r="51" spans="2:14" ht="37.5" customHeight="1">
      <c r="B51" s="101" t="s">
        <v>50</v>
      </c>
      <c r="C51" s="102"/>
      <c r="D51" s="97" t="s">
        <v>51</v>
      </c>
      <c r="E51" s="98"/>
      <c r="F51" s="30"/>
      <c r="G51" s="31">
        <v>43084</v>
      </c>
      <c r="H51" s="17">
        <f ca="1">+TODAY()</f>
        <v>44412</v>
      </c>
      <c r="I51" s="16">
        <f ca="1">(H51-G51)/365</f>
        <v>3.6383561643835618</v>
      </c>
      <c r="J51" s="18">
        <v>1</v>
      </c>
      <c r="K51" s="91" t="s">
        <v>52</v>
      </c>
      <c r="L51" s="92"/>
      <c r="M51" s="3"/>
      <c r="N51" s="20"/>
    </row>
    <row r="52" spans="2:14" ht="36.75" customHeight="1">
      <c r="B52" s="103"/>
      <c r="C52" s="104"/>
      <c r="D52" s="99"/>
      <c r="E52" s="100"/>
      <c r="F52" s="29"/>
      <c r="G52" s="31"/>
      <c r="H52" s="17">
        <f t="shared" ref="H52:H70" ca="1" si="2">+TODAY()</f>
        <v>44412</v>
      </c>
      <c r="I52" s="16">
        <f ca="1">(H52-G52)/365</f>
        <v>121.67671232876712</v>
      </c>
      <c r="J52" s="18">
        <v>1</v>
      </c>
      <c r="K52" s="93" t="s">
        <v>53</v>
      </c>
      <c r="L52" s="94"/>
      <c r="M52" s="3"/>
      <c r="N52" s="20"/>
    </row>
    <row r="53" spans="2:14" ht="19.5" customHeight="1">
      <c r="B53" s="103"/>
      <c r="C53" s="104"/>
      <c r="D53" s="99"/>
      <c r="E53" s="100"/>
      <c r="F53" s="29"/>
      <c r="G53" s="31"/>
      <c r="H53" s="17">
        <f t="shared" ca="1" si="2"/>
        <v>44412</v>
      </c>
      <c r="I53" s="16">
        <f t="shared" ref="I53:I73" ca="1" si="3">(H53-G53)/365</f>
        <v>121.67671232876712</v>
      </c>
      <c r="J53" s="18">
        <v>1</v>
      </c>
      <c r="K53" s="55"/>
      <c r="L53" s="56"/>
      <c r="M53" s="3"/>
      <c r="N53" s="20"/>
    </row>
    <row r="54" spans="2:14" ht="19.5" customHeight="1">
      <c r="B54" s="103"/>
      <c r="C54" s="104"/>
      <c r="D54" s="99"/>
      <c r="E54" s="100"/>
      <c r="F54" s="30"/>
      <c r="G54" s="31"/>
      <c r="H54" s="17">
        <f t="shared" ca="1" si="2"/>
        <v>44412</v>
      </c>
      <c r="I54" s="16">
        <f t="shared" ca="1" si="3"/>
        <v>121.67671232876712</v>
      </c>
      <c r="J54" s="18">
        <v>1</v>
      </c>
      <c r="K54" s="55"/>
      <c r="L54" s="56"/>
      <c r="M54" s="3"/>
      <c r="N54" s="20"/>
    </row>
    <row r="55" spans="2:14" ht="19.5" customHeight="1">
      <c r="B55" s="103"/>
      <c r="C55" s="104"/>
      <c r="D55" s="99"/>
      <c r="E55" s="100"/>
      <c r="F55" s="30"/>
      <c r="G55" s="31"/>
      <c r="H55" s="17">
        <f t="shared" ca="1" si="2"/>
        <v>44412</v>
      </c>
      <c r="I55" s="16">
        <f t="shared" ca="1" si="3"/>
        <v>121.67671232876712</v>
      </c>
      <c r="J55" s="18">
        <v>1</v>
      </c>
      <c r="K55" s="55"/>
      <c r="L55" s="56"/>
      <c r="M55" s="3"/>
      <c r="N55" s="20"/>
    </row>
    <row r="56" spans="2:14" ht="19.5" customHeight="1">
      <c r="B56" s="103"/>
      <c r="C56" s="104"/>
      <c r="D56" s="99"/>
      <c r="E56" s="100"/>
      <c r="F56" s="30"/>
      <c r="G56" s="31"/>
      <c r="H56" s="17">
        <f t="shared" ca="1" si="2"/>
        <v>44412</v>
      </c>
      <c r="I56" s="16">
        <f t="shared" ca="1" si="3"/>
        <v>121.67671232876712</v>
      </c>
      <c r="J56" s="18">
        <v>1</v>
      </c>
      <c r="K56" s="55"/>
      <c r="L56" s="56"/>
      <c r="M56" s="3"/>
      <c r="N56" s="20"/>
    </row>
    <row r="57" spans="2:14" ht="19.5" customHeight="1">
      <c r="B57" s="103"/>
      <c r="C57" s="104"/>
      <c r="D57" s="99"/>
      <c r="E57" s="100"/>
      <c r="F57" s="30"/>
      <c r="G57" s="31"/>
      <c r="H57" s="17">
        <f t="shared" ca="1" si="2"/>
        <v>44412</v>
      </c>
      <c r="I57" s="16">
        <f t="shared" ca="1" si="3"/>
        <v>121.67671232876712</v>
      </c>
      <c r="J57" s="18">
        <v>1</v>
      </c>
      <c r="K57" s="55"/>
      <c r="L57" s="56"/>
      <c r="M57" s="3"/>
      <c r="N57" s="20"/>
    </row>
    <row r="58" spans="2:14" ht="19.5" customHeight="1">
      <c r="B58" s="103"/>
      <c r="C58" s="104"/>
      <c r="D58" s="99"/>
      <c r="E58" s="100"/>
      <c r="F58" s="30"/>
      <c r="G58" s="31"/>
      <c r="H58" s="17">
        <f t="shared" ca="1" si="2"/>
        <v>44412</v>
      </c>
      <c r="I58" s="16">
        <f t="shared" ca="1" si="3"/>
        <v>121.67671232876712</v>
      </c>
      <c r="J58" s="18">
        <v>1</v>
      </c>
      <c r="K58" s="55"/>
      <c r="L58" s="56"/>
      <c r="M58" s="3"/>
      <c r="N58" s="20"/>
    </row>
    <row r="59" spans="2:14" ht="19.5" customHeight="1">
      <c r="B59" s="103"/>
      <c r="C59" s="104"/>
      <c r="D59" s="99"/>
      <c r="E59" s="100"/>
      <c r="F59" s="30"/>
      <c r="G59" s="31"/>
      <c r="H59" s="17">
        <f t="shared" ca="1" si="2"/>
        <v>44412</v>
      </c>
      <c r="I59" s="16">
        <f t="shared" ca="1" si="3"/>
        <v>121.67671232876712</v>
      </c>
      <c r="J59" s="18">
        <v>1</v>
      </c>
      <c r="K59" s="55"/>
      <c r="L59" s="56"/>
      <c r="M59" s="3"/>
      <c r="N59" s="20"/>
    </row>
    <row r="60" spans="2:14" ht="19.5" customHeight="1">
      <c r="B60" s="103"/>
      <c r="C60" s="104"/>
      <c r="D60" s="99"/>
      <c r="E60" s="100"/>
      <c r="F60" s="30"/>
      <c r="G60" s="31"/>
      <c r="H60" s="17">
        <f t="shared" ca="1" si="2"/>
        <v>44412</v>
      </c>
      <c r="I60" s="16">
        <f t="shared" ca="1" si="3"/>
        <v>121.67671232876712</v>
      </c>
      <c r="J60" s="18">
        <v>1</v>
      </c>
      <c r="K60" s="55"/>
      <c r="L60" s="56"/>
      <c r="M60" s="3"/>
      <c r="N60" s="20"/>
    </row>
    <row r="61" spans="2:14" ht="19.5" customHeight="1">
      <c r="B61" s="103"/>
      <c r="C61" s="104"/>
      <c r="D61" s="99"/>
      <c r="E61" s="100"/>
      <c r="F61" s="30"/>
      <c r="G61" s="31"/>
      <c r="H61" s="17">
        <f t="shared" ca="1" si="2"/>
        <v>44412</v>
      </c>
      <c r="I61" s="16">
        <f t="shared" ca="1" si="3"/>
        <v>121.67671232876712</v>
      </c>
      <c r="J61" s="18">
        <v>1</v>
      </c>
      <c r="K61" s="55"/>
      <c r="L61" s="56"/>
      <c r="M61" s="3"/>
      <c r="N61" s="20"/>
    </row>
    <row r="62" spans="2:14" ht="19.5" customHeight="1">
      <c r="B62" s="103"/>
      <c r="C62" s="104"/>
      <c r="D62" s="99"/>
      <c r="E62" s="100"/>
      <c r="F62" s="30"/>
      <c r="G62" s="31"/>
      <c r="H62" s="17">
        <f t="shared" ca="1" si="2"/>
        <v>44412</v>
      </c>
      <c r="I62" s="16">
        <f t="shared" ca="1" si="3"/>
        <v>121.67671232876712</v>
      </c>
      <c r="J62" s="18">
        <v>1</v>
      </c>
      <c r="K62" s="55"/>
      <c r="L62" s="56"/>
      <c r="M62" s="3"/>
      <c r="N62" s="20"/>
    </row>
    <row r="63" spans="2:14" ht="19.5" customHeight="1">
      <c r="B63" s="103"/>
      <c r="C63" s="104"/>
      <c r="D63" s="99"/>
      <c r="E63" s="100"/>
      <c r="F63" s="30"/>
      <c r="G63" s="31"/>
      <c r="H63" s="17">
        <f t="shared" ca="1" si="2"/>
        <v>44412</v>
      </c>
      <c r="I63" s="16">
        <f t="shared" ca="1" si="3"/>
        <v>121.67671232876712</v>
      </c>
      <c r="J63" s="18">
        <v>1</v>
      </c>
      <c r="K63" s="55"/>
      <c r="L63" s="56"/>
      <c r="M63" s="3"/>
      <c r="N63" s="20"/>
    </row>
    <row r="64" spans="2:14" ht="19.5" customHeight="1">
      <c r="B64" s="103"/>
      <c r="C64" s="104"/>
      <c r="D64" s="99"/>
      <c r="E64" s="100"/>
      <c r="F64" s="30"/>
      <c r="G64" s="31"/>
      <c r="H64" s="17">
        <f t="shared" ca="1" si="2"/>
        <v>44412</v>
      </c>
      <c r="I64" s="16">
        <f t="shared" ca="1" si="3"/>
        <v>121.67671232876712</v>
      </c>
      <c r="J64" s="18">
        <v>1</v>
      </c>
      <c r="K64" s="55"/>
      <c r="L64" s="56"/>
      <c r="M64" s="3"/>
      <c r="N64" s="20"/>
    </row>
    <row r="65" spans="1:14" ht="19.5" customHeight="1">
      <c r="B65" s="103"/>
      <c r="C65" s="104"/>
      <c r="D65" s="99"/>
      <c r="E65" s="100"/>
      <c r="F65" s="30"/>
      <c r="G65" s="31"/>
      <c r="H65" s="17">
        <f t="shared" ca="1" si="2"/>
        <v>44412</v>
      </c>
      <c r="I65" s="16">
        <f t="shared" ca="1" si="3"/>
        <v>121.67671232876712</v>
      </c>
      <c r="J65" s="18">
        <v>1</v>
      </c>
      <c r="K65" s="55"/>
      <c r="L65" s="56"/>
      <c r="M65" s="3"/>
      <c r="N65" s="20"/>
    </row>
    <row r="66" spans="1:14" ht="19.5" customHeight="1">
      <c r="B66" s="103"/>
      <c r="C66" s="104"/>
      <c r="D66" s="99"/>
      <c r="E66" s="100"/>
      <c r="F66" s="30"/>
      <c r="G66" s="31"/>
      <c r="H66" s="17">
        <f t="shared" ca="1" si="2"/>
        <v>44412</v>
      </c>
      <c r="I66" s="16">
        <f t="shared" ca="1" si="3"/>
        <v>121.67671232876712</v>
      </c>
      <c r="J66" s="18">
        <v>1</v>
      </c>
      <c r="K66" s="55"/>
      <c r="L66" s="56"/>
      <c r="M66" s="3"/>
      <c r="N66" s="20"/>
    </row>
    <row r="67" spans="1:14" ht="19.5" customHeight="1">
      <c r="B67" s="103"/>
      <c r="C67" s="104"/>
      <c r="D67" s="99"/>
      <c r="E67" s="100"/>
      <c r="F67" s="30"/>
      <c r="G67" s="31"/>
      <c r="H67" s="17">
        <f t="shared" ca="1" si="2"/>
        <v>44412</v>
      </c>
      <c r="I67" s="16">
        <f t="shared" ca="1" si="3"/>
        <v>121.67671232876712</v>
      </c>
      <c r="J67" s="18">
        <v>1</v>
      </c>
      <c r="K67" s="55"/>
      <c r="L67" s="56"/>
      <c r="M67" s="3"/>
      <c r="N67" s="20"/>
    </row>
    <row r="68" spans="1:14" ht="19.5" customHeight="1">
      <c r="B68" s="103"/>
      <c r="C68" s="104"/>
      <c r="D68" s="99"/>
      <c r="E68" s="100"/>
      <c r="F68" s="30"/>
      <c r="G68" s="31"/>
      <c r="H68" s="17">
        <f t="shared" ca="1" si="2"/>
        <v>44412</v>
      </c>
      <c r="I68" s="16">
        <f t="shared" ca="1" si="3"/>
        <v>121.67671232876712</v>
      </c>
      <c r="J68" s="18">
        <v>1</v>
      </c>
      <c r="K68" s="55"/>
      <c r="L68" s="56"/>
      <c r="M68" s="3"/>
      <c r="N68" s="20"/>
    </row>
    <row r="69" spans="1:14" ht="19.5" customHeight="1">
      <c r="B69" s="103"/>
      <c r="C69" s="104"/>
      <c r="D69" s="99"/>
      <c r="E69" s="100"/>
      <c r="F69" s="30"/>
      <c r="G69" s="31"/>
      <c r="H69" s="17">
        <f t="shared" ca="1" si="2"/>
        <v>44412</v>
      </c>
      <c r="I69" s="16">
        <f t="shared" ca="1" si="3"/>
        <v>121.67671232876712</v>
      </c>
      <c r="J69" s="18">
        <v>1</v>
      </c>
      <c r="K69" s="55"/>
      <c r="L69" s="56"/>
      <c r="M69" s="3"/>
      <c r="N69" s="20"/>
    </row>
    <row r="70" spans="1:14" ht="19.5" customHeight="1">
      <c r="B70" s="103"/>
      <c r="C70" s="104"/>
      <c r="D70" s="99"/>
      <c r="E70" s="100"/>
      <c r="F70" s="30"/>
      <c r="G70" s="31"/>
      <c r="H70" s="17">
        <f t="shared" ca="1" si="2"/>
        <v>44412</v>
      </c>
      <c r="I70" s="16">
        <f t="shared" ca="1" si="3"/>
        <v>121.67671232876712</v>
      </c>
      <c r="J70" s="18">
        <v>1</v>
      </c>
      <c r="K70" s="55"/>
      <c r="L70" s="56"/>
      <c r="M70" s="3"/>
      <c r="N70" s="20"/>
    </row>
    <row r="71" spans="1:14" ht="12" hidden="1" customHeight="1">
      <c r="B71" s="38"/>
      <c r="C71" s="25"/>
      <c r="D71" s="99"/>
      <c r="E71" s="100"/>
      <c r="F71" s="16"/>
      <c r="G71" s="17"/>
      <c r="H71" s="17"/>
      <c r="I71" s="16">
        <f t="shared" si="3"/>
        <v>0</v>
      </c>
      <c r="J71" s="16">
        <f t="shared" ref="J71:J73" si="4">IFERROR(IF(G71="",0,IF(G71&gt;=H70,0,IF(H70&gt;H71,I71,(H70-G71)/365))),"")</f>
        <v>0</v>
      </c>
      <c r="K71" s="18">
        <v>1</v>
      </c>
      <c r="L71" s="39"/>
      <c r="M71" s="3"/>
      <c r="N71" s="20"/>
    </row>
    <row r="72" spans="1:14" ht="12" hidden="1" customHeight="1">
      <c r="B72" s="38"/>
      <c r="C72" s="25"/>
      <c r="D72" s="99"/>
      <c r="E72" s="100"/>
      <c r="F72" s="16"/>
      <c r="G72" s="17"/>
      <c r="H72" s="17"/>
      <c r="I72" s="16">
        <f t="shared" si="3"/>
        <v>0</v>
      </c>
      <c r="J72" s="16">
        <f t="shared" si="4"/>
        <v>0</v>
      </c>
      <c r="K72" s="18">
        <v>1</v>
      </c>
      <c r="L72" s="39"/>
      <c r="M72" s="3"/>
      <c r="N72" s="20"/>
    </row>
    <row r="73" spans="1:14" ht="12" hidden="1" customHeight="1">
      <c r="B73" s="40"/>
      <c r="C73" s="8"/>
      <c r="D73" s="99"/>
      <c r="E73" s="100"/>
      <c r="F73" s="16"/>
      <c r="G73" s="17"/>
      <c r="H73" s="17"/>
      <c r="I73" s="16">
        <f t="shared" si="3"/>
        <v>0</v>
      </c>
      <c r="J73" s="16">
        <f t="shared" si="4"/>
        <v>0</v>
      </c>
      <c r="K73" s="18">
        <v>1</v>
      </c>
      <c r="L73" s="39"/>
      <c r="M73" s="3"/>
      <c r="N73" s="20"/>
    </row>
    <row r="74" spans="1:14" s="23" customFormat="1" ht="17.25">
      <c r="A74" s="3"/>
      <c r="B74" s="41"/>
      <c r="C74" s="42"/>
      <c r="D74" s="42"/>
      <c r="E74" s="42"/>
      <c r="F74" s="42"/>
      <c r="G74" s="42"/>
      <c r="H74" s="42"/>
      <c r="I74" s="43"/>
      <c r="J74" s="43"/>
      <c r="K74" s="44">
        <v>1</v>
      </c>
      <c r="L74" s="45"/>
      <c r="M74" s="20"/>
    </row>
    <row r="75" spans="1:14" ht="15" customHeight="1"/>
    <row r="76" spans="1:14" ht="15" customHeight="1"/>
    <row r="77" spans="1:14" ht="15" customHeight="1"/>
    <row r="78" spans="1:14" ht="15" customHeight="1"/>
    <row r="79" spans="1:14" ht="15" customHeight="1"/>
    <row r="80" spans="1:14" ht="15" customHeight="1"/>
    <row r="81" ht="15" customHeight="1"/>
    <row r="82" ht="15" customHeight="1"/>
    <row r="83" ht="15" customHeight="1"/>
    <row r="84" ht="15" customHeight="1"/>
  </sheetData>
  <mergeCells count="106">
    <mergeCell ref="D71:E71"/>
    <mergeCell ref="D72:E72"/>
    <mergeCell ref="D73:E73"/>
    <mergeCell ref="B7:C7"/>
    <mergeCell ref="D7:L7"/>
    <mergeCell ref="B14:C14"/>
    <mergeCell ref="D14:L14"/>
    <mergeCell ref="D66:E66"/>
    <mergeCell ref="D67:E67"/>
    <mergeCell ref="D68:E68"/>
    <mergeCell ref="D69:E69"/>
    <mergeCell ref="D70:E70"/>
    <mergeCell ref="B68:C68"/>
    <mergeCell ref="B69:C69"/>
    <mergeCell ref="B70:C70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B63:C63"/>
    <mergeCell ref="B64:C64"/>
    <mergeCell ref="B65:C65"/>
    <mergeCell ref="B66:C66"/>
    <mergeCell ref="B67:C67"/>
    <mergeCell ref="B58:C58"/>
    <mergeCell ref="B59:C59"/>
    <mergeCell ref="B60:C60"/>
    <mergeCell ref="B61:C61"/>
    <mergeCell ref="B62:C62"/>
    <mergeCell ref="B53:C53"/>
    <mergeCell ref="B54:C54"/>
    <mergeCell ref="B55:C55"/>
    <mergeCell ref="B56:C56"/>
    <mergeCell ref="B57:C57"/>
    <mergeCell ref="D51:E51"/>
    <mergeCell ref="D52:E52"/>
    <mergeCell ref="B51:C51"/>
    <mergeCell ref="B52:C52"/>
    <mergeCell ref="B6:C6"/>
    <mergeCell ref="D6:L6"/>
    <mergeCell ref="B13:C13"/>
    <mergeCell ref="D13:L13"/>
    <mergeCell ref="B18:L18"/>
    <mergeCell ref="D9:K9"/>
    <mergeCell ref="B16:C16"/>
    <mergeCell ref="D16:K16"/>
    <mergeCell ref="B17:C17"/>
    <mergeCell ref="D17:F17"/>
    <mergeCell ref="G17:I17"/>
    <mergeCell ref="K68:L68"/>
    <mergeCell ref="K69:L69"/>
    <mergeCell ref="K70:L70"/>
    <mergeCell ref="B12:C12"/>
    <mergeCell ref="D12:L12"/>
    <mergeCell ref="B15:C15"/>
    <mergeCell ref="D15:F15"/>
    <mergeCell ref="G15:I15"/>
    <mergeCell ref="K63:L63"/>
    <mergeCell ref="K64:L64"/>
    <mergeCell ref="K65:L65"/>
    <mergeCell ref="K66:L66"/>
    <mergeCell ref="K67:L67"/>
    <mergeCell ref="K50:L50"/>
    <mergeCell ref="K51:L51"/>
    <mergeCell ref="K52:L52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G8:I8"/>
    <mergeCell ref="G10:I10"/>
    <mergeCell ref="B1:L1"/>
    <mergeCell ref="B2:C2"/>
    <mergeCell ref="D2:L2"/>
    <mergeCell ref="B3:C3"/>
    <mergeCell ref="D3:L3"/>
    <mergeCell ref="B4:L4"/>
    <mergeCell ref="B47:I47"/>
    <mergeCell ref="D5:L5"/>
    <mergeCell ref="B10:C10"/>
    <mergeCell ref="D10:F10"/>
    <mergeCell ref="B19:L19"/>
    <mergeCell ref="B44:I44"/>
    <mergeCell ref="B45:B46"/>
    <mergeCell ref="B8:C8"/>
    <mergeCell ref="D8:F8"/>
    <mergeCell ref="B9:C9"/>
    <mergeCell ref="B5:C5"/>
    <mergeCell ref="B50:C50"/>
    <mergeCell ref="B49:L49"/>
    <mergeCell ref="D50:E50"/>
  </mergeCells>
  <conditionalFormatting sqref="L8">
    <cfRule type="iconSet" priority="28">
      <iconSet iconSet="3Symbols">
        <cfvo type="percent" val="0"/>
        <cfvo type="num" val="0" gte="0"/>
        <cfvo type="num" val="1"/>
      </iconSet>
    </cfRule>
  </conditionalFormatting>
  <conditionalFormatting sqref="L9">
    <cfRule type="iconSet" priority="27">
      <iconSet iconSet="3Symbols">
        <cfvo type="percent" val="0"/>
        <cfvo type="num" val="0" gte="0"/>
        <cfvo type="num" val="1"/>
      </iconSet>
    </cfRule>
  </conditionalFormatting>
  <conditionalFormatting sqref="L44">
    <cfRule type="iconSet" priority="25">
      <iconSet iconSet="3Symbols">
        <cfvo type="percent" val="0"/>
        <cfvo type="num" val="0" gte="0"/>
        <cfvo type="num" val="1"/>
      </iconSet>
    </cfRule>
  </conditionalFormatting>
  <conditionalFormatting sqref="L47">
    <cfRule type="iconSet" priority="24">
      <iconSet iconSet="3Symbols">
        <cfvo type="percent" val="0"/>
        <cfvo type="num" val="0" gte="0"/>
        <cfvo type="num" val="1"/>
      </iconSet>
    </cfRule>
  </conditionalFormatting>
  <conditionalFormatting sqref="L37:L41">
    <cfRule type="iconSet" priority="23">
      <iconSet iconSet="3Symbols">
        <cfvo type="percent" val="0"/>
        <cfvo type="num" val="0" gte="0"/>
        <cfvo type="num" val="1"/>
      </iconSet>
    </cfRule>
  </conditionalFormatting>
  <conditionalFormatting sqref="L24:L36">
    <cfRule type="iconSet" priority="22">
      <iconSet iconSet="3Symbols">
        <cfvo type="percent" val="0"/>
        <cfvo type="num" val="0" gte="0"/>
        <cfvo type="num" val="1"/>
      </iconSet>
    </cfRule>
  </conditionalFormatting>
  <conditionalFormatting sqref="L42:L43">
    <cfRule type="iconSet" priority="26">
      <iconSet iconSet="3Symbols">
        <cfvo type="percent" val="0"/>
        <cfvo type="num" val="0" gte="0"/>
        <cfvo type="num" val="1"/>
      </iconSet>
    </cfRule>
  </conditionalFormatting>
  <conditionalFormatting sqref="L11">
    <cfRule type="iconSet" priority="21">
      <iconSet iconSet="3Symbols">
        <cfvo type="percent" val="0"/>
        <cfvo type="num" val="0" gte="0"/>
        <cfvo type="num" val="1"/>
      </iconSet>
    </cfRule>
  </conditionalFormatting>
  <conditionalFormatting sqref="L22">
    <cfRule type="iconSet" priority="20">
      <iconSet iconSet="3Symbols">
        <cfvo type="percent" val="0"/>
        <cfvo type="num" val="0" gte="0"/>
        <cfvo type="num" val="1"/>
      </iconSet>
    </cfRule>
  </conditionalFormatting>
  <conditionalFormatting sqref="K22:K43">
    <cfRule type="cellIs" dxfId="3" priority="18" operator="greaterThan">
      <formula>0</formula>
    </cfRule>
    <cfRule type="cellIs" dxfId="2" priority="19" operator="equal">
      <formula>0</formula>
    </cfRule>
  </conditionalFormatting>
  <conditionalFormatting sqref="L21 L23">
    <cfRule type="iconSet" priority="31">
      <iconSet iconSet="3Symbols">
        <cfvo type="percent" val="0"/>
        <cfvo type="num" val="0" gte="0"/>
        <cfvo type="num" val="1"/>
      </iconSet>
    </cfRule>
  </conditionalFormatting>
  <conditionalFormatting sqref="K74">
    <cfRule type="iconSet" priority="15">
      <iconSet iconSet="3Symbols">
        <cfvo type="percent" val="0"/>
        <cfvo type="num" val="0" gte="0"/>
        <cfvo type="num" val="1"/>
      </iconSet>
    </cfRule>
  </conditionalFormatting>
  <conditionalFormatting sqref="K71 J67:J70">
    <cfRule type="iconSet" priority="13">
      <iconSet iconSet="3Symbols">
        <cfvo type="percent" val="0"/>
        <cfvo type="num" val="0" gte="0"/>
        <cfvo type="num" val="1"/>
      </iconSet>
    </cfRule>
  </conditionalFormatting>
  <conditionalFormatting sqref="J54:J66">
    <cfRule type="iconSet" priority="12">
      <iconSet iconSet="3Symbols">
        <cfvo type="percent" val="0"/>
        <cfvo type="num" val="0" gte="0"/>
        <cfvo type="num" val="1"/>
      </iconSet>
    </cfRule>
  </conditionalFormatting>
  <conditionalFormatting sqref="K72:K73">
    <cfRule type="iconSet" priority="16">
      <iconSet iconSet="3Symbols">
        <cfvo type="percent" val="0"/>
        <cfvo type="num" val="0" gte="0"/>
        <cfvo type="num" val="1"/>
      </iconSet>
    </cfRule>
  </conditionalFormatting>
  <conditionalFormatting sqref="J52">
    <cfRule type="iconSet" priority="11">
      <iconSet iconSet="3Symbols">
        <cfvo type="percent" val="0"/>
        <cfvo type="num" val="0" gte="0"/>
        <cfvo type="num" val="1"/>
      </iconSet>
    </cfRule>
  </conditionalFormatting>
  <conditionalFormatting sqref="J71:J73">
    <cfRule type="cellIs" dxfId="1" priority="9" operator="greaterThan">
      <formula>0</formula>
    </cfRule>
    <cfRule type="cellIs" dxfId="0" priority="10" operator="equal">
      <formula>0</formula>
    </cfRule>
  </conditionalFormatting>
  <conditionalFormatting sqref="J51 J53">
    <cfRule type="iconSet" priority="17">
      <iconSet iconSet="3Symbols">
        <cfvo type="percent" val="0"/>
        <cfvo type="num" val="0" gte="0"/>
        <cfvo type="num" val="1"/>
      </iconSet>
    </cfRule>
  </conditionalFormatting>
  <conditionalFormatting sqref="L10">
    <cfRule type="iconSet" priority="36">
      <iconSet iconSet="3Symbols">
        <cfvo type="percent" val="0"/>
        <cfvo type="num" val="0" gte="0"/>
        <cfvo type="num" val="1"/>
      </iconSet>
    </cfRule>
  </conditionalFormatting>
  <conditionalFormatting sqref="L16">
    <cfRule type="iconSet" priority="2">
      <iconSet iconSet="3Symbols">
        <cfvo type="percent" val="0"/>
        <cfvo type="num" val="0" gte="0"/>
        <cfvo type="num" val="1"/>
      </iconSet>
    </cfRule>
  </conditionalFormatting>
  <conditionalFormatting sqref="L17">
    <cfRule type="iconSet" priority="3">
      <iconSet iconSet="3Symbols">
        <cfvo type="percent" val="0"/>
        <cfvo type="num" val="0" gte="0"/>
        <cfvo type="num" val="1"/>
      </iconSet>
    </cfRule>
  </conditionalFormatting>
  <conditionalFormatting sqref="L15">
    <cfRule type="iconSet" priority="1">
      <iconSet iconSet="3Symbols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</dc:creator>
  <cp:keywords/>
  <dc:description/>
  <cp:lastModifiedBy/>
  <cp:revision/>
  <dcterms:created xsi:type="dcterms:W3CDTF">2020-09-10T22:17:48Z</dcterms:created>
  <dcterms:modified xsi:type="dcterms:W3CDTF">2021-08-04T19:01:07Z</dcterms:modified>
  <cp:category/>
  <cp:contentStatus/>
</cp:coreProperties>
</file>