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wadarsana-my.sharepoint.com/personal/fuad_maulana_nawatech_co/Documents/Nawatech/Data &amp; AI/KAI/KAI Workshop/Demo KAI/"/>
    </mc:Choice>
  </mc:AlternateContent>
  <xr:revisionPtr revIDLastSave="2" documentId="13_ncr:1_{E79770F5-A372-AA46-94C9-BED6E24DAF6C}" xr6:coauthVersionLast="47" xr6:coauthVersionMax="47" xr10:uidLastSave="{1367DF67-A3C9-4988-9CE4-346CCFF42448}"/>
  <bookViews>
    <workbookView xWindow="-108" yWindow="-108" windowWidth="23256" windowHeight="12456" xr2:uid="{B6A70D55-E78B-C646-85F0-E4D0445216D7}"/>
  </bookViews>
  <sheets>
    <sheet name="Target D1 &amp; CP" sheetId="2" r:id="rId1"/>
    <sheet name="Target Dao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F11" i="2"/>
  <c r="G10" i="2"/>
  <c r="F10" i="2"/>
  <c r="G9" i="2"/>
  <c r="F9" i="2"/>
  <c r="G7" i="2"/>
  <c r="F7" i="2"/>
  <c r="G6" i="2"/>
  <c r="F6" i="2"/>
  <c r="F8" i="2" s="1"/>
  <c r="G5" i="2"/>
  <c r="F5" i="2"/>
  <c r="G12" i="2" l="1"/>
  <c r="F12" i="2"/>
  <c r="G8" i="2"/>
  <c r="G13" i="2" s="1"/>
  <c r="F13" i="2"/>
  <c r="K32" i="2" l="1"/>
  <c r="J32" i="2"/>
  <c r="I32" i="2"/>
  <c r="H32" i="2"/>
  <c r="M31" i="2"/>
  <c r="L31" i="2"/>
  <c r="R31" i="2" s="1"/>
  <c r="M30" i="2"/>
  <c r="L30" i="2"/>
  <c r="R30" i="2" s="1"/>
  <c r="M29" i="2"/>
  <c r="L29" i="2"/>
  <c r="M28" i="2"/>
  <c r="L28" i="2"/>
  <c r="M27" i="2"/>
  <c r="S27" i="2" s="1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J13" i="2"/>
  <c r="I13" i="2"/>
  <c r="K12" i="2"/>
  <c r="J12" i="2"/>
  <c r="I12" i="2"/>
  <c r="H12" i="2"/>
  <c r="M11" i="2"/>
  <c r="S11" i="2" s="1"/>
  <c r="L11" i="2"/>
  <c r="R11" i="2" s="1"/>
  <c r="M10" i="2"/>
  <c r="L10" i="2"/>
  <c r="R10" i="2" s="1"/>
  <c r="M9" i="2"/>
  <c r="S9" i="2" s="1"/>
  <c r="L9" i="2"/>
  <c r="R9" i="2" s="1"/>
  <c r="K8" i="2"/>
  <c r="K13" i="2" s="1"/>
  <c r="J8" i="2"/>
  <c r="I8" i="2"/>
  <c r="H8" i="2"/>
  <c r="H13" i="2" s="1"/>
  <c r="M7" i="2"/>
  <c r="S7" i="2" s="1"/>
  <c r="L7" i="2"/>
  <c r="M6" i="2"/>
  <c r="L6" i="2"/>
  <c r="M5" i="2"/>
  <c r="S5" i="2" s="1"/>
  <c r="L5" i="2"/>
  <c r="R5" i="2" s="1"/>
  <c r="F5" i="1"/>
  <c r="F6" i="1"/>
  <c r="M11" i="1"/>
  <c r="L11" i="1"/>
  <c r="R11" i="1" s="1"/>
  <c r="M10" i="1"/>
  <c r="L10" i="1"/>
  <c r="M9" i="1"/>
  <c r="L9" i="1"/>
  <c r="M7" i="1"/>
  <c r="L7" i="1"/>
  <c r="M6" i="1"/>
  <c r="L6" i="1"/>
  <c r="M5" i="1"/>
  <c r="L5" i="1"/>
  <c r="G11" i="1"/>
  <c r="F11" i="1"/>
  <c r="G10" i="1"/>
  <c r="F10" i="1"/>
  <c r="G9" i="1"/>
  <c r="F9" i="1"/>
  <c r="G7" i="1"/>
  <c r="F7" i="1"/>
  <c r="G6" i="1"/>
  <c r="G5" i="1"/>
  <c r="F31" i="2"/>
  <c r="F30" i="2"/>
  <c r="F29" i="2"/>
  <c r="F28" i="2"/>
  <c r="F27" i="2"/>
  <c r="F26" i="2"/>
  <c r="F25" i="2"/>
  <c r="R25" i="2" s="1"/>
  <c r="F24" i="2"/>
  <c r="F23" i="2"/>
  <c r="F22" i="2"/>
  <c r="F21" i="2"/>
  <c r="F20" i="2"/>
  <c r="F19" i="2"/>
  <c r="M31" i="1"/>
  <c r="S31" i="1" s="1"/>
  <c r="L31" i="1"/>
  <c r="R31" i="1" s="1"/>
  <c r="M30" i="1"/>
  <c r="S30" i="1" s="1"/>
  <c r="L30" i="1"/>
  <c r="R30" i="1" s="1"/>
  <c r="M29" i="1"/>
  <c r="S29" i="1" s="1"/>
  <c r="L29" i="1"/>
  <c r="R29" i="1" s="1"/>
  <c r="M28" i="1"/>
  <c r="L28" i="1"/>
  <c r="M27" i="1"/>
  <c r="L27" i="1"/>
  <c r="M26" i="1"/>
  <c r="L26" i="1"/>
  <c r="M25" i="1"/>
  <c r="S25" i="1" s="1"/>
  <c r="L25" i="1"/>
  <c r="R25" i="1" s="1"/>
  <c r="M24" i="1"/>
  <c r="S24" i="1" s="1"/>
  <c r="L24" i="1"/>
  <c r="R24" i="1" s="1"/>
  <c r="M23" i="1"/>
  <c r="S23" i="1" s="1"/>
  <c r="L23" i="1"/>
  <c r="R23" i="1" s="1"/>
  <c r="M22" i="1"/>
  <c r="S22" i="1" s="1"/>
  <c r="L22" i="1"/>
  <c r="R22" i="1" s="1"/>
  <c r="M21" i="1"/>
  <c r="L21" i="1"/>
  <c r="M20" i="1"/>
  <c r="L20" i="1"/>
  <c r="M19" i="1"/>
  <c r="L19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31" i="2"/>
  <c r="G30" i="2"/>
  <c r="S30" i="2" s="1"/>
  <c r="G29" i="2"/>
  <c r="G28" i="2"/>
  <c r="G27" i="2"/>
  <c r="G26" i="2"/>
  <c r="G25" i="2"/>
  <c r="S25" i="2" s="1"/>
  <c r="G24" i="2"/>
  <c r="S24" i="2" s="1"/>
  <c r="G23" i="2"/>
  <c r="G22" i="2"/>
  <c r="S22" i="2" s="1"/>
  <c r="G21" i="2"/>
  <c r="S21" i="2" s="1"/>
  <c r="R21" i="2"/>
  <c r="G20" i="2"/>
  <c r="G19" i="2"/>
  <c r="E32" i="2"/>
  <c r="D32" i="2"/>
  <c r="C32" i="2"/>
  <c r="B32" i="2"/>
  <c r="Q31" i="2"/>
  <c r="P31" i="2"/>
  <c r="O31" i="2"/>
  <c r="N31" i="2"/>
  <c r="Q30" i="2"/>
  <c r="P30" i="2"/>
  <c r="O30" i="2"/>
  <c r="N30" i="2"/>
  <c r="Q29" i="2"/>
  <c r="P29" i="2"/>
  <c r="O29" i="2"/>
  <c r="N29" i="2"/>
  <c r="Q28" i="2"/>
  <c r="P28" i="2"/>
  <c r="O28" i="2"/>
  <c r="N28" i="2"/>
  <c r="Q27" i="2"/>
  <c r="P27" i="2"/>
  <c r="O27" i="2"/>
  <c r="N27" i="2"/>
  <c r="Q26" i="2"/>
  <c r="P26" i="2"/>
  <c r="O26" i="2"/>
  <c r="N26" i="2"/>
  <c r="Q25" i="2"/>
  <c r="P25" i="2"/>
  <c r="O25" i="2"/>
  <c r="N25" i="2"/>
  <c r="Q24" i="2"/>
  <c r="P24" i="2"/>
  <c r="O24" i="2"/>
  <c r="N24" i="2"/>
  <c r="R23" i="2"/>
  <c r="Q23" i="2"/>
  <c r="P23" i="2"/>
  <c r="O23" i="2"/>
  <c r="N23" i="2"/>
  <c r="R22" i="2"/>
  <c r="Q22" i="2"/>
  <c r="P22" i="2"/>
  <c r="O22" i="2"/>
  <c r="N22" i="2"/>
  <c r="Q21" i="2"/>
  <c r="P21" i="2"/>
  <c r="O21" i="2"/>
  <c r="N21" i="2"/>
  <c r="Q20" i="2"/>
  <c r="P20" i="2"/>
  <c r="O20" i="2"/>
  <c r="N20" i="2"/>
  <c r="Q19" i="2"/>
  <c r="P19" i="2"/>
  <c r="O19" i="2"/>
  <c r="N19" i="2"/>
  <c r="E12" i="2"/>
  <c r="Q12" i="2" s="1"/>
  <c r="D12" i="2"/>
  <c r="P12" i="2" s="1"/>
  <c r="C12" i="2"/>
  <c r="O12" i="2" s="1"/>
  <c r="B12" i="2"/>
  <c r="Q11" i="2"/>
  <c r="P11" i="2"/>
  <c r="O11" i="2"/>
  <c r="N11" i="2"/>
  <c r="Q10" i="2"/>
  <c r="P10" i="2"/>
  <c r="O10" i="2"/>
  <c r="N10" i="2"/>
  <c r="Q9" i="2"/>
  <c r="P9" i="2"/>
  <c r="O9" i="2"/>
  <c r="N9" i="2"/>
  <c r="E8" i="2"/>
  <c r="E13" i="2" s="1"/>
  <c r="D8" i="2"/>
  <c r="C8" i="2"/>
  <c r="C13" i="2" s="1"/>
  <c r="O13" i="2" s="1"/>
  <c r="B8" i="2"/>
  <c r="R7" i="2"/>
  <c r="Q7" i="2"/>
  <c r="P7" i="2"/>
  <c r="O7" i="2"/>
  <c r="N7" i="2"/>
  <c r="S6" i="2"/>
  <c r="R6" i="2"/>
  <c r="Q6" i="2"/>
  <c r="P6" i="2"/>
  <c r="O6" i="2"/>
  <c r="N6" i="2"/>
  <c r="Q5" i="2"/>
  <c r="P5" i="2"/>
  <c r="O5" i="2"/>
  <c r="N5" i="2"/>
  <c r="Q31" i="1"/>
  <c r="P31" i="1"/>
  <c r="O31" i="1"/>
  <c r="N31" i="1"/>
  <c r="Q30" i="1"/>
  <c r="P30" i="1"/>
  <c r="O30" i="1"/>
  <c r="N30" i="1"/>
  <c r="Q29" i="1"/>
  <c r="P29" i="1"/>
  <c r="O29" i="1"/>
  <c r="N29" i="1"/>
  <c r="R28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K32" i="1"/>
  <c r="J32" i="1"/>
  <c r="I32" i="1"/>
  <c r="H32" i="1"/>
  <c r="E32" i="1"/>
  <c r="D32" i="1"/>
  <c r="C32" i="1"/>
  <c r="B32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S19" i="1"/>
  <c r="Q19" i="1"/>
  <c r="P19" i="1"/>
  <c r="O19" i="1"/>
  <c r="N19" i="1"/>
  <c r="Q11" i="1"/>
  <c r="P11" i="1"/>
  <c r="O11" i="1"/>
  <c r="N11" i="1"/>
  <c r="Q9" i="1"/>
  <c r="P9" i="1"/>
  <c r="O9" i="1"/>
  <c r="N9" i="1"/>
  <c r="Q7" i="1"/>
  <c r="P7" i="1"/>
  <c r="O7" i="1"/>
  <c r="N7" i="1"/>
  <c r="Q6" i="1"/>
  <c r="P6" i="1"/>
  <c r="O6" i="1"/>
  <c r="N6" i="1"/>
  <c r="Q5" i="1"/>
  <c r="P5" i="1"/>
  <c r="O5" i="1"/>
  <c r="N5" i="1"/>
  <c r="K12" i="1"/>
  <c r="J12" i="1"/>
  <c r="I12" i="1"/>
  <c r="H12" i="1"/>
  <c r="G12" i="1"/>
  <c r="F12" i="1"/>
  <c r="K8" i="1"/>
  <c r="J8" i="1"/>
  <c r="I8" i="1"/>
  <c r="H8" i="1"/>
  <c r="M32" i="2" l="1"/>
  <c r="S9" i="1"/>
  <c r="R26" i="1"/>
  <c r="L32" i="2"/>
  <c r="F32" i="1"/>
  <c r="S26" i="1"/>
  <c r="R9" i="1"/>
  <c r="M12" i="2"/>
  <c r="S12" i="2" s="1"/>
  <c r="R27" i="1"/>
  <c r="S10" i="2"/>
  <c r="S27" i="1"/>
  <c r="R26" i="2"/>
  <c r="R5" i="1"/>
  <c r="G32" i="1"/>
  <c r="R20" i="1"/>
  <c r="S26" i="2"/>
  <c r="R27" i="2"/>
  <c r="R29" i="2"/>
  <c r="R19" i="1"/>
  <c r="S29" i="2"/>
  <c r="S28" i="1"/>
  <c r="R24" i="2"/>
  <c r="F32" i="2"/>
  <c r="R32" i="2" s="1"/>
  <c r="S23" i="2"/>
  <c r="S31" i="2"/>
  <c r="D13" i="2"/>
  <c r="B13" i="2"/>
  <c r="N13" i="2"/>
  <c r="P32" i="2"/>
  <c r="S19" i="2"/>
  <c r="S28" i="2"/>
  <c r="N32" i="2"/>
  <c r="O32" i="2"/>
  <c r="R28" i="2"/>
  <c r="L12" i="2"/>
  <c r="R12" i="2" s="1"/>
  <c r="M8" i="2"/>
  <c r="L8" i="2"/>
  <c r="L13" i="2" s="1"/>
  <c r="R13" i="2" s="1"/>
  <c r="M32" i="1"/>
  <c r="L32" i="1"/>
  <c r="M8" i="1"/>
  <c r="M13" i="1" s="1"/>
  <c r="M12" i="1"/>
  <c r="S12" i="1" s="1"/>
  <c r="S6" i="1"/>
  <c r="L8" i="1"/>
  <c r="R6" i="1"/>
  <c r="S11" i="1"/>
  <c r="R7" i="1"/>
  <c r="G8" i="1"/>
  <c r="S8" i="1" s="1"/>
  <c r="S7" i="1"/>
  <c r="L12" i="1"/>
  <c r="S5" i="1"/>
  <c r="F8" i="1"/>
  <c r="F13" i="1" s="1"/>
  <c r="R19" i="2"/>
  <c r="R21" i="1"/>
  <c r="S20" i="1"/>
  <c r="G32" i="2"/>
  <c r="S21" i="1"/>
  <c r="R20" i="2"/>
  <c r="S20" i="2"/>
  <c r="S32" i="2"/>
  <c r="Q32" i="2"/>
  <c r="P13" i="2"/>
  <c r="Q13" i="2"/>
  <c r="N12" i="2"/>
  <c r="N8" i="2"/>
  <c r="O8" i="2"/>
  <c r="P8" i="2"/>
  <c r="Q8" i="2"/>
  <c r="H13" i="1"/>
  <c r="P32" i="1"/>
  <c r="R32" i="1"/>
  <c r="O32" i="1"/>
  <c r="N32" i="1"/>
  <c r="I13" i="1"/>
  <c r="J13" i="1"/>
  <c r="K13" i="1"/>
  <c r="D12" i="1"/>
  <c r="P12" i="1" s="1"/>
  <c r="C8" i="1"/>
  <c r="O8" i="1" s="1"/>
  <c r="E12" i="1"/>
  <c r="Q12" i="1" s="1"/>
  <c r="B8" i="1"/>
  <c r="N8" i="1" s="1"/>
  <c r="D8" i="1"/>
  <c r="P8" i="1" s="1"/>
  <c r="B12" i="1"/>
  <c r="N12" i="1" s="1"/>
  <c r="E8" i="1"/>
  <c r="Q8" i="1" s="1"/>
  <c r="C12" i="1"/>
  <c r="O12" i="1" s="1"/>
  <c r="G13" i="1" l="1"/>
  <c r="M13" i="2"/>
  <c r="S13" i="2" s="1"/>
  <c r="S8" i="2"/>
  <c r="R8" i="2"/>
  <c r="L13" i="1"/>
  <c r="R12" i="1"/>
  <c r="R8" i="1"/>
  <c r="R13" i="1"/>
  <c r="S13" i="1"/>
  <c r="S32" i="1"/>
  <c r="Q32" i="1"/>
  <c r="B13" i="1"/>
  <c r="N13" i="1" s="1"/>
  <c r="D13" i="1"/>
  <c r="P13" i="1" s="1"/>
  <c r="E13" i="1"/>
  <c r="Q13" i="1" s="1"/>
  <c r="C13" i="1"/>
  <c r="O13" i="1" s="1"/>
</calcChain>
</file>

<file path=xl/sharedStrings.xml><?xml version="1.0" encoding="utf-8"?>
<sst xmlns="http://schemas.openxmlformats.org/spreadsheetml/2006/main" count="174" uniqueCount="37">
  <si>
    <t>KELAS KA</t>
  </si>
  <si>
    <t>JUMLAH PNP</t>
  </si>
  <si>
    <t>PENDAPATAN</t>
  </si>
  <si>
    <t>Eksekutif</t>
  </si>
  <si>
    <t>Bisnis</t>
  </si>
  <si>
    <t xml:space="preserve">Ekonomi </t>
  </si>
  <si>
    <t>Total Jarak Jauh</t>
  </si>
  <si>
    <t>Lokal Eksekutif</t>
  </si>
  <si>
    <t>Lokal Bisnis</t>
  </si>
  <si>
    <t xml:space="preserve">Lokal Ekonomi </t>
  </si>
  <si>
    <t>Total Lokal</t>
  </si>
  <si>
    <t>TOTAL</t>
  </si>
  <si>
    <t>PROGRAM SM I 2024</t>
  </si>
  <si>
    <t>PROGAM SM II 2024</t>
  </si>
  <si>
    <t>TOTAL 2024</t>
  </si>
  <si>
    <t>REALISASI SM I 2024</t>
  </si>
  <si>
    <t>PROGRAM 2024</t>
  </si>
  <si>
    <t>REALISASI 2024</t>
  </si>
  <si>
    <t>% KETERCAPAIAN</t>
  </si>
  <si>
    <t>SM I 2024</t>
  </si>
  <si>
    <t>SM II 2024</t>
  </si>
  <si>
    <t>TAHUN 2025</t>
  </si>
  <si>
    <t>PROGRAM &amp; REALISASI 2024</t>
  </si>
  <si>
    <t>PROGRAM &amp; REALISASI 2024 DAOP/DIVRE</t>
  </si>
  <si>
    <t>DAOP 1</t>
  </si>
  <si>
    <t>DAOP 2</t>
  </si>
  <si>
    <t>DAOP 3</t>
  </si>
  <si>
    <t>DAOP 4</t>
  </si>
  <si>
    <t>DAOP 5</t>
  </si>
  <si>
    <t>DAOP 6</t>
  </si>
  <si>
    <t>DAOP 7</t>
  </si>
  <si>
    <t>DAOP 8</t>
  </si>
  <si>
    <t>DAOP 9</t>
  </si>
  <si>
    <t>DIVRE I</t>
  </si>
  <si>
    <t>DIVRE II</t>
  </si>
  <si>
    <t>DIVRE III</t>
  </si>
  <si>
    <t>DIVRE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</si>
</sst>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5" xfId="0" applyBorder="1"/>
    <xf numFmtId="41" fontId="0" fillId="0" borderId="6" xfId="1" applyFont="1" applyBorder="1"/>
    <xf numFmtId="41" fontId="0" fillId="0" borderId="7" xfId="1" applyFont="1" applyBorder="1"/>
    <xf numFmtId="41" fontId="0" fillId="0" borderId="0" xfId="1" applyFont="1"/>
    <xf numFmtId="41" fontId="0" fillId="0" borderId="3" xfId="1" applyFont="1" applyBorder="1"/>
    <xf numFmtId="41" fontId="0" fillId="0" borderId="1" xfId="1" applyFont="1" applyBorder="1"/>
    <xf numFmtId="0" fontId="0" fillId="0" borderId="3" xfId="0" applyBorder="1"/>
    <xf numFmtId="41" fontId="0" fillId="0" borderId="10" xfId="1" applyFont="1" applyBorder="1"/>
    <xf numFmtId="9" fontId="0" fillId="0" borderId="3" xfId="2" applyFont="1" applyBorder="1" applyAlignment="1">
      <alignment horizontal="center"/>
    </xf>
    <xf numFmtId="41" fontId="0" fillId="0" borderId="2" xfId="1" applyFont="1" applyBorder="1"/>
    <xf numFmtId="41" fontId="0" fillId="0" borderId="8" xfId="1" applyFont="1" applyBorder="1"/>
    <xf numFmtId="0" fontId="5" fillId="2" borderId="3" xfId="0" applyFont="1" applyFill="1" applyBorder="1"/>
    <xf numFmtId="41" fontId="5" fillId="2" borderId="10" xfId="1" applyFont="1" applyFill="1" applyBorder="1"/>
    <xf numFmtId="41" fontId="5" fillId="2" borderId="11" xfId="1" applyFont="1" applyFill="1" applyBorder="1"/>
    <xf numFmtId="41" fontId="5" fillId="2" borderId="4" xfId="1" applyFont="1" applyFill="1" applyBorder="1"/>
    <xf numFmtId="41" fontId="0" fillId="0" borderId="12" xfId="1" applyFont="1" applyBorder="1"/>
    <xf numFmtId="41" fontId="0" fillId="0" borderId="14" xfId="1" applyFont="1" applyBorder="1"/>
    <xf numFmtId="41" fontId="0" fillId="0" borderId="5" xfId="1" applyFont="1" applyBorder="1"/>
    <xf numFmtId="41" fontId="5" fillId="2" borderId="16" xfId="1" applyFont="1" applyFill="1" applyBorder="1"/>
    <xf numFmtId="41" fontId="5" fillId="2" borderId="3" xfId="1" applyFont="1" applyFill="1" applyBorder="1"/>
    <xf numFmtId="0" fontId="5" fillId="2" borderId="1" xfId="0" applyFont="1" applyFill="1" applyBorder="1"/>
    <xf numFmtId="41" fontId="5" fillId="2" borderId="6" xfId="1" applyFont="1" applyFill="1" applyBorder="1"/>
    <xf numFmtId="41" fontId="0" fillId="0" borderId="9" xfId="1" applyFont="1" applyBorder="1"/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9" fontId="3" fillId="2" borderId="3" xfId="2" applyFont="1" applyFill="1" applyBorder="1" applyAlignment="1">
      <alignment horizontal="center"/>
    </xf>
    <xf numFmtId="0" fontId="3" fillId="0" borderId="0" xfId="0" applyFont="1"/>
    <xf numFmtId="0" fontId="0" fillId="0" borderId="1" xfId="0" applyBorder="1"/>
    <xf numFmtId="41" fontId="0" fillId="0" borderId="13" xfId="1" applyFont="1" applyBorder="1"/>
    <xf numFmtId="41" fontId="0" fillId="0" borderId="0" xfId="1" applyFont="1" applyBorder="1"/>
    <xf numFmtId="0" fontId="0" fillId="0" borderId="9" xfId="0" applyBorder="1"/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28F4-3398-F943-BCF7-3A0FCEF8D642}">
  <sheetPr>
    <tabColor rgb="FFFFC000"/>
  </sheetPr>
  <dimension ref="A1:S32"/>
  <sheetViews>
    <sheetView tabSelected="1" workbookViewId="0">
      <selection activeCell="G15" sqref="G15"/>
    </sheetView>
  </sheetViews>
  <sheetFormatPr defaultColWidth="11.19921875" defaultRowHeight="15.6" x14ac:dyDescent="0.3"/>
  <cols>
    <col min="1" max="1" width="13.296875" bestFit="1" customWidth="1"/>
    <col min="2" max="2" width="11.5" bestFit="1" customWidth="1"/>
    <col min="3" max="3" width="17.69921875" bestFit="1" customWidth="1"/>
    <col min="4" max="4" width="11.5" bestFit="1" customWidth="1"/>
    <col min="5" max="5" width="17.69921875" bestFit="1" customWidth="1"/>
    <col min="6" max="6" width="11.5" bestFit="1" customWidth="1"/>
    <col min="7" max="7" width="17.69921875" bestFit="1" customWidth="1"/>
    <col min="8" max="8" width="11.5" bestFit="1" customWidth="1"/>
    <col min="9" max="9" width="17.69921875" bestFit="1" customWidth="1"/>
    <col min="10" max="10" width="11.5" bestFit="1" customWidth="1"/>
    <col min="11" max="11" width="17.69921875" bestFit="1" customWidth="1"/>
    <col min="12" max="12" width="11.5" bestFit="1" customWidth="1"/>
    <col min="13" max="13" width="17.69921875" bestFit="1" customWidth="1"/>
  </cols>
  <sheetData>
    <row r="1" spans="1:19" x14ac:dyDescent="0.3">
      <c r="A1" s="30" t="s">
        <v>22</v>
      </c>
      <c r="F1" s="34"/>
      <c r="G1" s="34"/>
      <c r="J1" s="34"/>
    </row>
    <row r="2" spans="1:19" x14ac:dyDescent="0.3">
      <c r="A2" s="43" t="s">
        <v>0</v>
      </c>
      <c r="B2" s="46" t="s">
        <v>16</v>
      </c>
      <c r="C2" s="47"/>
      <c r="D2" s="47"/>
      <c r="E2" s="47"/>
      <c r="F2" s="47"/>
      <c r="G2" s="47"/>
      <c r="H2" s="48" t="s">
        <v>17</v>
      </c>
      <c r="I2" s="48"/>
      <c r="J2" s="48"/>
      <c r="K2" s="48"/>
      <c r="L2" s="48"/>
      <c r="M2" s="48"/>
      <c r="N2" s="49" t="s">
        <v>18</v>
      </c>
      <c r="O2" s="49"/>
      <c r="P2" s="49"/>
      <c r="Q2" s="49"/>
      <c r="R2" s="49"/>
      <c r="S2" s="49"/>
    </row>
    <row r="3" spans="1:19" ht="16.05" customHeight="1" x14ac:dyDescent="0.3">
      <c r="A3" s="44"/>
      <c r="B3" s="50" t="s">
        <v>12</v>
      </c>
      <c r="C3" s="51"/>
      <c r="D3" s="52" t="s">
        <v>13</v>
      </c>
      <c r="E3" s="53"/>
      <c r="F3" s="52" t="s">
        <v>14</v>
      </c>
      <c r="G3" s="53"/>
      <c r="H3" s="35" t="s">
        <v>15</v>
      </c>
      <c r="I3" s="36"/>
      <c r="J3" s="37" t="s">
        <v>13</v>
      </c>
      <c r="K3" s="38"/>
      <c r="L3" s="37" t="s">
        <v>14</v>
      </c>
      <c r="M3" s="38"/>
      <c r="N3" s="39" t="s">
        <v>19</v>
      </c>
      <c r="O3" s="40"/>
      <c r="P3" s="39" t="s">
        <v>20</v>
      </c>
      <c r="Q3" s="40"/>
      <c r="R3" s="41" t="s">
        <v>21</v>
      </c>
      <c r="S3" s="42"/>
    </row>
    <row r="4" spans="1:19" x14ac:dyDescent="0.3">
      <c r="A4" s="45"/>
      <c r="B4" s="24" t="s">
        <v>1</v>
      </c>
      <c r="C4" s="25" t="s">
        <v>2</v>
      </c>
      <c r="D4" s="24" t="s">
        <v>1</v>
      </c>
      <c r="E4" s="24" t="s">
        <v>2</v>
      </c>
      <c r="F4" s="24" t="s">
        <v>1</v>
      </c>
      <c r="G4" s="25" t="s">
        <v>2</v>
      </c>
      <c r="H4" s="26" t="s">
        <v>1</v>
      </c>
      <c r="I4" s="27" t="s">
        <v>2</v>
      </c>
      <c r="J4" s="26" t="s">
        <v>1</v>
      </c>
      <c r="K4" s="26" t="s">
        <v>2</v>
      </c>
      <c r="L4" s="26" t="s">
        <v>1</v>
      </c>
      <c r="M4" s="27" t="s">
        <v>2</v>
      </c>
      <c r="N4" s="28" t="s">
        <v>1</v>
      </c>
      <c r="O4" s="28" t="s">
        <v>2</v>
      </c>
      <c r="P4" s="28" t="s">
        <v>1</v>
      </c>
      <c r="Q4" s="28" t="s">
        <v>2</v>
      </c>
      <c r="R4" s="28" t="s">
        <v>1</v>
      </c>
      <c r="S4" s="28" t="s">
        <v>2</v>
      </c>
    </row>
    <row r="5" spans="1:19" x14ac:dyDescent="0.3">
      <c r="A5" s="1" t="s">
        <v>3</v>
      </c>
      <c r="B5" s="2">
        <v>6150646</v>
      </c>
      <c r="C5" s="3">
        <v>2254054629000</v>
      </c>
      <c r="D5" s="3">
        <v>6460665</v>
      </c>
      <c r="E5" s="5">
        <v>2422263916000</v>
      </c>
      <c r="F5" s="5">
        <f t="shared" ref="F5:G7" si="0">B5+D5</f>
        <v>12611311</v>
      </c>
      <c r="G5" s="5">
        <f t="shared" si="0"/>
        <v>4676318545000</v>
      </c>
      <c r="H5" s="5">
        <v>6215238</v>
      </c>
      <c r="I5" s="5">
        <v>2429017018000</v>
      </c>
      <c r="J5" s="5">
        <v>6345488</v>
      </c>
      <c r="K5" s="5">
        <v>2601172800000</v>
      </c>
      <c r="L5" s="5">
        <f t="shared" ref="L5:M7" si="1">H5+J5</f>
        <v>12560726</v>
      </c>
      <c r="M5" s="5">
        <f t="shared" si="1"/>
        <v>5030189818000</v>
      </c>
      <c r="N5" s="9">
        <f>H5/B5</f>
        <v>1.0105016611263271</v>
      </c>
      <c r="O5" s="9">
        <f t="shared" ref="O5:S13" si="2">I5/C5</f>
        <v>1.0776211839540115</v>
      </c>
      <c r="P5" s="9">
        <f t="shared" si="2"/>
        <v>0.98217257820982828</v>
      </c>
      <c r="Q5" s="9">
        <f>K5/E5</f>
        <v>1.0738601945139987</v>
      </c>
      <c r="R5" s="9">
        <f t="shared" si="2"/>
        <v>0.99598891820208069</v>
      </c>
      <c r="S5" s="9">
        <f t="shared" si="2"/>
        <v>1.0756730469908569</v>
      </c>
    </row>
    <row r="6" spans="1:19" x14ac:dyDescent="0.3">
      <c r="A6" s="7" t="s">
        <v>4</v>
      </c>
      <c r="B6" s="8">
        <v>859565</v>
      </c>
      <c r="C6" s="3">
        <v>158489627000</v>
      </c>
      <c r="D6" s="3">
        <v>860070</v>
      </c>
      <c r="E6" s="5">
        <v>165630225000</v>
      </c>
      <c r="F6" s="5">
        <f t="shared" si="0"/>
        <v>1719635</v>
      </c>
      <c r="G6" s="5">
        <f t="shared" si="0"/>
        <v>324119852000</v>
      </c>
      <c r="H6" s="5">
        <v>937772</v>
      </c>
      <c r="I6" s="5">
        <v>176915496000</v>
      </c>
      <c r="J6" s="5">
        <v>806370</v>
      </c>
      <c r="K6" s="5">
        <v>157519855000</v>
      </c>
      <c r="L6" s="5">
        <f t="shared" si="1"/>
        <v>1744142</v>
      </c>
      <c r="M6" s="5">
        <f t="shared" si="1"/>
        <v>334435351000</v>
      </c>
      <c r="N6" s="9">
        <f t="shared" ref="N6:N13" si="3">H6/B6</f>
        <v>1.0909843932686882</v>
      </c>
      <c r="O6" s="9">
        <f t="shared" si="2"/>
        <v>1.1162591479882782</v>
      </c>
      <c r="P6" s="9">
        <f t="shared" si="2"/>
        <v>0.93756322159824201</v>
      </c>
      <c r="Q6" s="9">
        <f t="shared" si="2"/>
        <v>0.95103327306353658</v>
      </c>
      <c r="R6" s="9">
        <f t="shared" si="2"/>
        <v>1.014251280068154</v>
      </c>
      <c r="S6" s="9">
        <f t="shared" si="2"/>
        <v>1.0318261869377874</v>
      </c>
    </row>
    <row r="7" spans="1:19" x14ac:dyDescent="0.3">
      <c r="A7" s="7" t="s">
        <v>5</v>
      </c>
      <c r="B7" s="2">
        <v>13717777</v>
      </c>
      <c r="C7" s="3">
        <v>1748122837000</v>
      </c>
      <c r="D7" s="3">
        <v>14568249</v>
      </c>
      <c r="E7" s="10">
        <v>1910830864000</v>
      </c>
      <c r="F7" s="5">
        <f t="shared" si="0"/>
        <v>28286026</v>
      </c>
      <c r="G7" s="5">
        <f t="shared" si="0"/>
        <v>3658953701000</v>
      </c>
      <c r="H7" s="11">
        <v>15070692</v>
      </c>
      <c r="I7" s="11">
        <v>2084751459000</v>
      </c>
      <c r="J7" s="11">
        <v>15453443</v>
      </c>
      <c r="K7" s="11">
        <v>2230281883000</v>
      </c>
      <c r="L7" s="5">
        <f t="shared" si="1"/>
        <v>30524135</v>
      </c>
      <c r="M7" s="5">
        <f t="shared" si="1"/>
        <v>4315033342000</v>
      </c>
      <c r="N7" s="9">
        <f t="shared" si="3"/>
        <v>1.0986249448434684</v>
      </c>
      <c r="O7" s="9">
        <f t="shared" si="2"/>
        <v>1.1925657710517055</v>
      </c>
      <c r="P7" s="9">
        <f t="shared" si="2"/>
        <v>1.0607618664398171</v>
      </c>
      <c r="Q7" s="9">
        <f t="shared" si="2"/>
        <v>1.1671791182665343</v>
      </c>
      <c r="R7" s="9">
        <f t="shared" si="2"/>
        <v>1.0791241936919664</v>
      </c>
      <c r="S7" s="9">
        <f t="shared" si="2"/>
        <v>1.1793079920144089</v>
      </c>
    </row>
    <row r="8" spans="1:19" x14ac:dyDescent="0.3">
      <c r="A8" s="12" t="s">
        <v>6</v>
      </c>
      <c r="B8" s="13">
        <f>SUM(B5:B7)</f>
        <v>20727988</v>
      </c>
      <c r="C8" s="14">
        <f>SUM(C5:C7)</f>
        <v>4160667093000</v>
      </c>
      <c r="D8" s="15">
        <f t="shared" ref="D8:M8" si="4">SUM(D5:D7)</f>
        <v>21888984</v>
      </c>
      <c r="E8" s="13">
        <f t="shared" si="4"/>
        <v>4498725005000</v>
      </c>
      <c r="F8" s="13">
        <f t="shared" si="4"/>
        <v>42616972</v>
      </c>
      <c r="G8" s="13">
        <f t="shared" si="4"/>
        <v>8659392098000</v>
      </c>
      <c r="H8" s="13">
        <f t="shared" si="4"/>
        <v>22223702</v>
      </c>
      <c r="I8" s="13">
        <f t="shared" si="4"/>
        <v>4690683973000</v>
      </c>
      <c r="J8" s="13">
        <f t="shared" si="4"/>
        <v>22605301</v>
      </c>
      <c r="K8" s="13">
        <f t="shared" si="4"/>
        <v>4988974538000</v>
      </c>
      <c r="L8" s="13">
        <f t="shared" si="4"/>
        <v>44829003</v>
      </c>
      <c r="M8" s="13">
        <f t="shared" si="4"/>
        <v>9679658511000</v>
      </c>
      <c r="N8" s="29">
        <f t="shared" si="3"/>
        <v>1.0721591502272194</v>
      </c>
      <c r="O8" s="29">
        <f t="shared" si="2"/>
        <v>1.1273874761313425</v>
      </c>
      <c r="P8" s="29">
        <f t="shared" si="2"/>
        <v>1.0327249999360408</v>
      </c>
      <c r="Q8" s="29">
        <f t="shared" si="2"/>
        <v>1.1089752168570259</v>
      </c>
      <c r="R8" s="29">
        <f t="shared" si="2"/>
        <v>1.0519049312090967</v>
      </c>
      <c r="S8" s="29">
        <f t="shared" si="2"/>
        <v>1.117821944248909</v>
      </c>
    </row>
    <row r="9" spans="1:19" x14ac:dyDescent="0.3">
      <c r="A9" s="7" t="s">
        <v>7</v>
      </c>
      <c r="B9" s="5">
        <v>179300</v>
      </c>
      <c r="C9" s="16">
        <v>13144897000</v>
      </c>
      <c r="D9" s="11">
        <v>191909</v>
      </c>
      <c r="E9" s="10">
        <v>13696252000</v>
      </c>
      <c r="F9" s="5">
        <f t="shared" ref="F9:G11" si="5">B9+D9</f>
        <v>371209</v>
      </c>
      <c r="G9" s="5">
        <f t="shared" si="5"/>
        <v>26841149000</v>
      </c>
      <c r="H9" s="11">
        <v>200643</v>
      </c>
      <c r="I9" s="11">
        <v>13664827000</v>
      </c>
      <c r="J9" s="11">
        <v>202733</v>
      </c>
      <c r="K9" s="11">
        <v>13981593000</v>
      </c>
      <c r="L9" s="5">
        <f t="shared" ref="L9:M11" si="6">H9+J9</f>
        <v>403376</v>
      </c>
      <c r="M9" s="5">
        <f t="shared" si="6"/>
        <v>27646420000</v>
      </c>
      <c r="N9" s="9">
        <f t="shared" si="3"/>
        <v>1.1190351366424987</v>
      </c>
      <c r="O9" s="9">
        <f t="shared" si="2"/>
        <v>1.039553752304031</v>
      </c>
      <c r="P9" s="9">
        <f t="shared" si="2"/>
        <v>1.0564017320709294</v>
      </c>
      <c r="Q9" s="9">
        <f t="shared" si="2"/>
        <v>1.020833509780632</v>
      </c>
      <c r="R9" s="9">
        <f t="shared" si="2"/>
        <v>1.0866546877904362</v>
      </c>
      <c r="S9" s="9">
        <f t="shared" si="2"/>
        <v>1.0300013609700538</v>
      </c>
    </row>
    <row r="10" spans="1:19" x14ac:dyDescent="0.3">
      <c r="A10" s="7" t="s">
        <v>8</v>
      </c>
      <c r="B10" s="5">
        <v>0</v>
      </c>
      <c r="C10" s="6">
        <v>0</v>
      </c>
      <c r="D10" s="11">
        <v>0</v>
      </c>
      <c r="E10" s="17">
        <v>0</v>
      </c>
      <c r="F10" s="5">
        <f t="shared" si="5"/>
        <v>0</v>
      </c>
      <c r="G10" s="5">
        <f t="shared" si="5"/>
        <v>0</v>
      </c>
      <c r="H10" s="23">
        <v>0</v>
      </c>
      <c r="I10" s="23">
        <v>0</v>
      </c>
      <c r="J10" s="23">
        <v>60123</v>
      </c>
      <c r="K10" s="23">
        <v>2267570000</v>
      </c>
      <c r="L10" s="5">
        <f t="shared" si="6"/>
        <v>60123</v>
      </c>
      <c r="M10" s="5">
        <f t="shared" si="6"/>
        <v>2267570000</v>
      </c>
      <c r="N10" s="9" t="e">
        <f t="shared" si="3"/>
        <v>#DIV/0!</v>
      </c>
      <c r="O10" s="9" t="e">
        <f t="shared" si="2"/>
        <v>#DIV/0!</v>
      </c>
      <c r="P10" s="9" t="e">
        <f t="shared" si="2"/>
        <v>#DIV/0!</v>
      </c>
      <c r="Q10" s="9" t="e">
        <f t="shared" si="2"/>
        <v>#DIV/0!</v>
      </c>
      <c r="R10" s="9" t="e">
        <f t="shared" si="2"/>
        <v>#DIV/0!</v>
      </c>
      <c r="S10" s="9" t="e">
        <f t="shared" si="2"/>
        <v>#DIV/0!</v>
      </c>
    </row>
    <row r="11" spans="1:19" x14ac:dyDescent="0.3">
      <c r="A11" s="7" t="s">
        <v>9</v>
      </c>
      <c r="B11" s="18">
        <v>3056495</v>
      </c>
      <c r="C11" s="6">
        <v>40728213000</v>
      </c>
      <c r="D11" s="6">
        <v>3388614</v>
      </c>
      <c r="E11" s="10">
        <v>45964396000</v>
      </c>
      <c r="F11" s="5">
        <f t="shared" si="5"/>
        <v>6445109</v>
      </c>
      <c r="G11" s="5">
        <f t="shared" si="5"/>
        <v>86692609000</v>
      </c>
      <c r="H11" s="11">
        <v>3310762</v>
      </c>
      <c r="I11" s="11">
        <v>45101308000</v>
      </c>
      <c r="J11" s="11">
        <v>3236239</v>
      </c>
      <c r="K11" s="11">
        <v>45566828000</v>
      </c>
      <c r="L11" s="5">
        <f t="shared" si="6"/>
        <v>6547001</v>
      </c>
      <c r="M11" s="5">
        <f t="shared" si="6"/>
        <v>90668136000</v>
      </c>
      <c r="N11" s="9">
        <f t="shared" si="3"/>
        <v>1.0831890776853881</v>
      </c>
      <c r="O11" s="9">
        <f t="shared" si="2"/>
        <v>1.1073726215289632</v>
      </c>
      <c r="P11" s="9">
        <f t="shared" si="2"/>
        <v>0.95503323777804139</v>
      </c>
      <c r="Q11" s="9">
        <f t="shared" si="2"/>
        <v>0.99135052269587098</v>
      </c>
      <c r="R11" s="9">
        <f t="shared" si="2"/>
        <v>1.0158091973308752</v>
      </c>
      <c r="S11" s="9">
        <f t="shared" si="2"/>
        <v>1.0458577385760763</v>
      </c>
    </row>
    <row r="12" spans="1:19" x14ac:dyDescent="0.3">
      <c r="A12" s="12" t="s">
        <v>10</v>
      </c>
      <c r="B12" s="19">
        <f>SUM(B9:B11)</f>
        <v>3235795</v>
      </c>
      <c r="C12" s="15">
        <f>SUM(C9:C11)</f>
        <v>53873110000</v>
      </c>
      <c r="D12" s="20">
        <f t="shared" ref="D12:M12" si="7">SUM(D9:D11)</f>
        <v>3580523</v>
      </c>
      <c r="E12" s="13">
        <f t="shared" si="7"/>
        <v>59660648000</v>
      </c>
      <c r="F12" s="13">
        <f t="shared" si="7"/>
        <v>6816318</v>
      </c>
      <c r="G12" s="13">
        <f t="shared" si="7"/>
        <v>113533758000</v>
      </c>
      <c r="H12" s="13">
        <f t="shared" si="7"/>
        <v>3511405</v>
      </c>
      <c r="I12" s="13">
        <f t="shared" si="7"/>
        <v>58766135000</v>
      </c>
      <c r="J12" s="13">
        <f t="shared" si="7"/>
        <v>3499095</v>
      </c>
      <c r="K12" s="13">
        <f t="shared" si="7"/>
        <v>61815991000</v>
      </c>
      <c r="L12" s="13">
        <f t="shared" si="7"/>
        <v>7010500</v>
      </c>
      <c r="M12" s="13">
        <f t="shared" si="7"/>
        <v>120582126000</v>
      </c>
      <c r="N12" s="29">
        <f t="shared" si="3"/>
        <v>1.0851753587603665</v>
      </c>
      <c r="O12" s="29">
        <f t="shared" si="2"/>
        <v>1.0908249959952192</v>
      </c>
      <c r="P12" s="29">
        <f t="shared" si="2"/>
        <v>0.97725807095779027</v>
      </c>
      <c r="Q12" s="29">
        <f t="shared" si="2"/>
        <v>1.0361267111949573</v>
      </c>
      <c r="R12" s="29">
        <f t="shared" si="2"/>
        <v>1.0284878140955278</v>
      </c>
      <c r="S12" s="29">
        <f t="shared" si="2"/>
        <v>1.0620816937989492</v>
      </c>
    </row>
    <row r="13" spans="1:19" x14ac:dyDescent="0.3">
      <c r="A13" s="21" t="s">
        <v>11</v>
      </c>
      <c r="B13" s="22">
        <f>B8+B12</f>
        <v>23963783</v>
      </c>
      <c r="C13" s="14">
        <f>C8+C12</f>
        <v>4214540203000</v>
      </c>
      <c r="D13" s="20">
        <f t="shared" ref="D13:M13" si="8">D8+D12</f>
        <v>25469507</v>
      </c>
      <c r="E13" s="13">
        <f t="shared" si="8"/>
        <v>4558385653000</v>
      </c>
      <c r="F13" s="13">
        <f t="shared" si="8"/>
        <v>49433290</v>
      </c>
      <c r="G13" s="13">
        <f t="shared" si="8"/>
        <v>8772925856000</v>
      </c>
      <c r="H13" s="13">
        <f t="shared" si="8"/>
        <v>25735107</v>
      </c>
      <c r="I13" s="13">
        <f t="shared" si="8"/>
        <v>4749450108000</v>
      </c>
      <c r="J13" s="13">
        <f t="shared" si="8"/>
        <v>26104396</v>
      </c>
      <c r="K13" s="13">
        <f t="shared" si="8"/>
        <v>5050790529000</v>
      </c>
      <c r="L13" s="13">
        <f t="shared" si="8"/>
        <v>51839503</v>
      </c>
      <c r="M13" s="13">
        <f t="shared" si="8"/>
        <v>9800240637000</v>
      </c>
      <c r="N13" s="29">
        <f t="shared" si="3"/>
        <v>1.0739167100620131</v>
      </c>
      <c r="O13" s="29">
        <f t="shared" si="2"/>
        <v>1.12692010972377</v>
      </c>
      <c r="P13" s="29">
        <f t="shared" si="2"/>
        <v>1.0249274161451181</v>
      </c>
      <c r="Q13" s="29">
        <f t="shared" si="2"/>
        <v>1.1080217676790762</v>
      </c>
      <c r="R13" s="29">
        <f t="shared" si="2"/>
        <v>1.0486759631009792</v>
      </c>
      <c r="S13" s="29">
        <f t="shared" si="2"/>
        <v>1.1171005885450858</v>
      </c>
    </row>
    <row r="15" spans="1:19" x14ac:dyDescent="0.3">
      <c r="A15" s="30" t="s">
        <v>23</v>
      </c>
    </row>
    <row r="16" spans="1:19" x14ac:dyDescent="0.3">
      <c r="A16" s="43" t="s">
        <v>0</v>
      </c>
      <c r="B16" s="46" t="s">
        <v>16</v>
      </c>
      <c r="C16" s="47"/>
      <c r="D16" s="47"/>
      <c r="E16" s="47"/>
      <c r="F16" s="47"/>
      <c r="G16" s="47"/>
      <c r="H16" s="48" t="s">
        <v>17</v>
      </c>
      <c r="I16" s="48"/>
      <c r="J16" s="48"/>
      <c r="K16" s="48"/>
      <c r="L16" s="48"/>
      <c r="M16" s="48"/>
      <c r="N16" s="49" t="s">
        <v>18</v>
      </c>
      <c r="O16" s="49"/>
      <c r="P16" s="49"/>
      <c r="Q16" s="49"/>
      <c r="R16" s="49"/>
      <c r="S16" s="49"/>
    </row>
    <row r="17" spans="1:19" ht="16.05" customHeight="1" x14ac:dyDescent="0.3">
      <c r="A17" s="44"/>
      <c r="B17" s="50" t="s">
        <v>12</v>
      </c>
      <c r="C17" s="51"/>
      <c r="D17" s="52" t="s">
        <v>13</v>
      </c>
      <c r="E17" s="53"/>
      <c r="F17" s="52" t="s">
        <v>14</v>
      </c>
      <c r="G17" s="53"/>
      <c r="H17" s="35" t="s">
        <v>15</v>
      </c>
      <c r="I17" s="36"/>
      <c r="J17" s="37" t="s">
        <v>13</v>
      </c>
      <c r="K17" s="38"/>
      <c r="L17" s="37" t="s">
        <v>14</v>
      </c>
      <c r="M17" s="38"/>
      <c r="N17" s="39" t="s">
        <v>19</v>
      </c>
      <c r="O17" s="40"/>
      <c r="P17" s="39" t="s">
        <v>20</v>
      </c>
      <c r="Q17" s="40"/>
      <c r="R17" s="41" t="s">
        <v>21</v>
      </c>
      <c r="S17" s="42"/>
    </row>
    <row r="18" spans="1:19" x14ac:dyDescent="0.3">
      <c r="A18" s="45"/>
      <c r="B18" s="24" t="s">
        <v>1</v>
      </c>
      <c r="C18" s="25" t="s">
        <v>2</v>
      </c>
      <c r="D18" s="24" t="s">
        <v>1</v>
      </c>
      <c r="E18" s="24" t="s">
        <v>2</v>
      </c>
      <c r="F18" s="24" t="s">
        <v>1</v>
      </c>
      <c r="G18" s="25" t="s">
        <v>2</v>
      </c>
      <c r="H18" s="26" t="s">
        <v>1</v>
      </c>
      <c r="I18" s="27" t="s">
        <v>2</v>
      </c>
      <c r="J18" s="26" t="s">
        <v>1</v>
      </c>
      <c r="K18" s="26" t="s">
        <v>2</v>
      </c>
      <c r="L18" s="26" t="s">
        <v>1</v>
      </c>
      <c r="M18" s="27" t="s">
        <v>2</v>
      </c>
      <c r="N18" s="28" t="s">
        <v>1</v>
      </c>
      <c r="O18" s="28" t="s">
        <v>2</v>
      </c>
      <c r="P18" s="28" t="s">
        <v>1</v>
      </c>
      <c r="Q18" s="28" t="s">
        <v>2</v>
      </c>
      <c r="R18" s="28" t="s">
        <v>1</v>
      </c>
      <c r="S18" s="28" t="s">
        <v>2</v>
      </c>
    </row>
    <row r="19" spans="1:19" x14ac:dyDescent="0.3">
      <c r="A19" s="1" t="s">
        <v>24</v>
      </c>
      <c r="B19" s="2">
        <v>4980752</v>
      </c>
      <c r="C19" s="3">
        <v>1265610029000</v>
      </c>
      <c r="D19" s="4">
        <v>5374767</v>
      </c>
      <c r="E19" s="5">
        <v>1402685225000</v>
      </c>
      <c r="F19" s="5">
        <f>B19+D19</f>
        <v>10355519</v>
      </c>
      <c r="G19" s="5">
        <f>C19+E19</f>
        <v>2668295254000</v>
      </c>
      <c r="H19" s="5">
        <v>5331031</v>
      </c>
      <c r="I19" s="5">
        <v>1424647143000</v>
      </c>
      <c r="J19" s="5">
        <v>5425409</v>
      </c>
      <c r="K19" s="5">
        <v>1535988586000</v>
      </c>
      <c r="L19" s="5">
        <f>H19+J19</f>
        <v>10756440</v>
      </c>
      <c r="M19" s="5">
        <f>I19+K19</f>
        <v>2960635729000</v>
      </c>
      <c r="N19" s="9">
        <f>H19/B19</f>
        <v>1.0703265290060617</v>
      </c>
      <c r="O19" s="9">
        <f t="shared" ref="O19:Q32" si="9">I19/C19</f>
        <v>1.1256604407012012</v>
      </c>
      <c r="P19" s="9">
        <f t="shared" si="9"/>
        <v>1.009422175882229</v>
      </c>
      <c r="Q19" s="9">
        <f>K19/E19</f>
        <v>1.0950344087355737</v>
      </c>
      <c r="R19" s="9">
        <f t="shared" ref="R19:S32" si="10">L19/F19</f>
        <v>1.0387156838783262</v>
      </c>
      <c r="S19" s="9">
        <f t="shared" si="10"/>
        <v>1.1095607671458985</v>
      </c>
    </row>
    <row r="20" spans="1:19" x14ac:dyDescent="0.3">
      <c r="A20" s="7" t="s">
        <v>25</v>
      </c>
      <c r="B20" s="8">
        <v>2333571</v>
      </c>
      <c r="C20" s="3">
        <v>338630893000</v>
      </c>
      <c r="D20" s="5">
        <v>2472647</v>
      </c>
      <c r="E20" s="5">
        <v>358727451000</v>
      </c>
      <c r="F20" s="5">
        <f t="shared" ref="F20:G31" si="11">B20+D20</f>
        <v>4806218</v>
      </c>
      <c r="G20" s="5">
        <f t="shared" si="11"/>
        <v>697358344000</v>
      </c>
      <c r="H20" s="5">
        <v>2344402</v>
      </c>
      <c r="I20" s="5">
        <v>324260189000</v>
      </c>
      <c r="J20" s="5">
        <v>2375620</v>
      </c>
      <c r="K20" s="5">
        <v>344601905000</v>
      </c>
      <c r="L20" s="5">
        <f t="shared" ref="L20:M31" si="12">H20+J20</f>
        <v>4720022</v>
      </c>
      <c r="M20" s="5">
        <f t="shared" si="12"/>
        <v>668862094000</v>
      </c>
      <c r="N20" s="9">
        <f t="shared" ref="N20:N32" si="13">H20/B20</f>
        <v>1.0046413843847048</v>
      </c>
      <c r="O20" s="9">
        <f t="shared" si="9"/>
        <v>0.9575623361687795</v>
      </c>
      <c r="P20" s="9">
        <f t="shared" si="9"/>
        <v>0.96075986584417428</v>
      </c>
      <c r="Q20" s="9">
        <f t="shared" si="9"/>
        <v>0.9606231807445369</v>
      </c>
      <c r="R20" s="9">
        <f t="shared" si="10"/>
        <v>0.98206573234921923</v>
      </c>
      <c r="S20" s="9">
        <f t="shared" si="10"/>
        <v>0.95913686235322371</v>
      </c>
    </row>
    <row r="21" spans="1:19" x14ac:dyDescent="0.3">
      <c r="A21" s="7" t="s">
        <v>26</v>
      </c>
      <c r="B21" s="2">
        <v>873642</v>
      </c>
      <c r="C21" s="3">
        <v>141927977000</v>
      </c>
      <c r="D21" s="6">
        <v>905136</v>
      </c>
      <c r="E21" s="10">
        <v>147193797000</v>
      </c>
      <c r="F21" s="5">
        <f t="shared" si="11"/>
        <v>1778778</v>
      </c>
      <c r="G21" s="5">
        <f t="shared" si="11"/>
        <v>289121774000</v>
      </c>
      <c r="H21" s="11">
        <v>995491</v>
      </c>
      <c r="I21" s="11">
        <v>166021241000</v>
      </c>
      <c r="J21" s="11">
        <v>978783</v>
      </c>
      <c r="K21" s="11">
        <v>168573505000</v>
      </c>
      <c r="L21" s="5">
        <f t="shared" si="12"/>
        <v>1974274</v>
      </c>
      <c r="M21" s="5">
        <f t="shared" si="12"/>
        <v>334594746000</v>
      </c>
      <c r="N21" s="9">
        <f t="shared" si="13"/>
        <v>1.1394724612598752</v>
      </c>
      <c r="O21" s="9">
        <f t="shared" si="9"/>
        <v>1.1697569746942846</v>
      </c>
      <c r="P21" s="9">
        <f t="shared" si="9"/>
        <v>1.0813656732247972</v>
      </c>
      <c r="Q21" s="9">
        <f t="shared" si="9"/>
        <v>1.1452487022941598</v>
      </c>
      <c r="R21" s="9">
        <f t="shared" si="10"/>
        <v>1.1099046648879174</v>
      </c>
      <c r="S21" s="9">
        <f t="shared" si="10"/>
        <v>1.1572796519988149</v>
      </c>
    </row>
    <row r="22" spans="1:19" x14ac:dyDescent="0.3">
      <c r="A22" s="7" t="s">
        <v>27</v>
      </c>
      <c r="B22" s="5">
        <v>2814634</v>
      </c>
      <c r="C22" s="16">
        <v>441695779000</v>
      </c>
      <c r="D22" s="11">
        <v>2984341</v>
      </c>
      <c r="E22" s="10">
        <v>472555648000</v>
      </c>
      <c r="F22" s="5">
        <f t="shared" si="11"/>
        <v>5798975</v>
      </c>
      <c r="G22" s="5">
        <f t="shared" si="11"/>
        <v>914251427000</v>
      </c>
      <c r="H22" s="11">
        <v>3100709</v>
      </c>
      <c r="I22" s="11">
        <v>509591602000</v>
      </c>
      <c r="J22" s="11">
        <v>3099259</v>
      </c>
      <c r="K22" s="11">
        <v>528926801000</v>
      </c>
      <c r="L22" s="5">
        <f t="shared" si="12"/>
        <v>6199968</v>
      </c>
      <c r="M22" s="5">
        <f t="shared" si="12"/>
        <v>1038518403000</v>
      </c>
      <c r="N22" s="9">
        <f t="shared" si="13"/>
        <v>1.1016384368269552</v>
      </c>
      <c r="O22" s="9">
        <f t="shared" si="9"/>
        <v>1.1537162595343706</v>
      </c>
      <c r="P22" s="9">
        <f t="shared" si="9"/>
        <v>1.0385069936712996</v>
      </c>
      <c r="Q22" s="9">
        <f t="shared" si="9"/>
        <v>1.1192899783096022</v>
      </c>
      <c r="R22" s="9">
        <f t="shared" si="10"/>
        <v>1.0691489444255236</v>
      </c>
      <c r="S22" s="9">
        <f t="shared" si="10"/>
        <v>1.1359221023124528</v>
      </c>
    </row>
    <row r="23" spans="1:19" x14ac:dyDescent="0.3">
      <c r="A23" s="7" t="s">
        <v>28</v>
      </c>
      <c r="B23" s="5">
        <v>1739558</v>
      </c>
      <c r="C23" s="6">
        <v>301291963000</v>
      </c>
      <c r="D23" s="11">
        <v>1803140</v>
      </c>
      <c r="E23" s="17">
        <v>298759692000</v>
      </c>
      <c r="F23" s="5">
        <f t="shared" si="11"/>
        <v>3542698</v>
      </c>
      <c r="G23" s="5">
        <f t="shared" si="11"/>
        <v>600051655000</v>
      </c>
      <c r="H23" s="23">
        <v>2011889</v>
      </c>
      <c r="I23" s="23">
        <v>355560732000</v>
      </c>
      <c r="J23" s="23">
        <v>1944894</v>
      </c>
      <c r="K23" s="23">
        <v>344607555000</v>
      </c>
      <c r="L23" s="5">
        <f t="shared" si="12"/>
        <v>3956783</v>
      </c>
      <c r="M23" s="5">
        <f t="shared" si="12"/>
        <v>700168287000</v>
      </c>
      <c r="N23" s="9">
        <f t="shared" si="13"/>
        <v>1.1565518367309398</v>
      </c>
      <c r="O23" s="9">
        <f t="shared" si="9"/>
        <v>1.1801202012149259</v>
      </c>
      <c r="P23" s="9">
        <f t="shared" si="9"/>
        <v>1.0786150825781693</v>
      </c>
      <c r="Q23" s="9">
        <f t="shared" si="9"/>
        <v>1.1534606716624944</v>
      </c>
      <c r="R23" s="9">
        <f t="shared" si="10"/>
        <v>1.1168840810026708</v>
      </c>
      <c r="S23" s="9">
        <f t="shared" si="10"/>
        <v>1.1668466892237803</v>
      </c>
    </row>
    <row r="24" spans="1:19" x14ac:dyDescent="0.3">
      <c r="A24" s="7" t="s">
        <v>29</v>
      </c>
      <c r="B24" s="18">
        <v>2869869</v>
      </c>
      <c r="C24" s="6">
        <v>695830692000</v>
      </c>
      <c r="D24" s="6">
        <v>3233213</v>
      </c>
      <c r="E24" s="10">
        <v>788520379000</v>
      </c>
      <c r="F24" s="5">
        <f t="shared" si="11"/>
        <v>6103082</v>
      </c>
      <c r="G24" s="5">
        <f t="shared" si="11"/>
        <v>1484351071000</v>
      </c>
      <c r="H24" s="11">
        <v>3280984</v>
      </c>
      <c r="I24" s="11">
        <v>809320790000</v>
      </c>
      <c r="J24" s="11">
        <v>3505286</v>
      </c>
      <c r="K24" s="11">
        <v>915810551000</v>
      </c>
      <c r="L24" s="5">
        <f t="shared" si="12"/>
        <v>6786270</v>
      </c>
      <c r="M24" s="5">
        <f t="shared" si="12"/>
        <v>1725131341000</v>
      </c>
      <c r="N24" s="9">
        <f t="shared" si="13"/>
        <v>1.1432521832878086</v>
      </c>
      <c r="O24" s="9">
        <f t="shared" si="9"/>
        <v>1.1631001611524201</v>
      </c>
      <c r="P24" s="9">
        <f t="shared" si="9"/>
        <v>1.0841494204062645</v>
      </c>
      <c r="Q24" s="9">
        <f t="shared" si="9"/>
        <v>1.1614291467792235</v>
      </c>
      <c r="R24" s="9">
        <f t="shared" si="10"/>
        <v>1.1119414748155112</v>
      </c>
      <c r="S24" s="9">
        <f t="shared" si="10"/>
        <v>1.1622124810660779</v>
      </c>
    </row>
    <row r="25" spans="1:19" x14ac:dyDescent="0.3">
      <c r="A25" s="31" t="s">
        <v>30</v>
      </c>
      <c r="B25" s="32">
        <v>1098542</v>
      </c>
      <c r="C25" s="33">
        <v>192545420000</v>
      </c>
      <c r="D25" s="6">
        <v>1053105</v>
      </c>
      <c r="E25" s="11">
        <v>191580436000</v>
      </c>
      <c r="F25" s="5">
        <f t="shared" si="11"/>
        <v>2151647</v>
      </c>
      <c r="G25" s="5">
        <f t="shared" si="11"/>
        <v>384125856000</v>
      </c>
      <c r="H25" s="11">
        <v>1141795</v>
      </c>
      <c r="I25" s="11">
        <v>225391544000</v>
      </c>
      <c r="J25" s="11">
        <v>1116200</v>
      </c>
      <c r="K25" s="11">
        <v>216765454000</v>
      </c>
      <c r="L25" s="5">
        <f t="shared" si="12"/>
        <v>2257995</v>
      </c>
      <c r="M25" s="5">
        <f t="shared" si="12"/>
        <v>442156998000</v>
      </c>
      <c r="N25" s="9">
        <f t="shared" si="13"/>
        <v>1.0393730963404222</v>
      </c>
      <c r="O25" s="9">
        <f t="shared" si="9"/>
        <v>1.1705889654503336</v>
      </c>
      <c r="P25" s="9">
        <f t="shared" si="9"/>
        <v>1.0599133039915298</v>
      </c>
      <c r="Q25" s="9">
        <f t="shared" si="9"/>
        <v>1.1314592373095966</v>
      </c>
      <c r="R25" s="9">
        <f t="shared" si="10"/>
        <v>1.0494263231840539</v>
      </c>
      <c r="S25" s="9">
        <f t="shared" si="10"/>
        <v>1.1510732513668644</v>
      </c>
    </row>
    <row r="26" spans="1:19" x14ac:dyDescent="0.3">
      <c r="A26" s="31" t="s">
        <v>31</v>
      </c>
      <c r="B26" s="32">
        <v>2798210</v>
      </c>
      <c r="C26" s="33">
        <v>624276922000</v>
      </c>
      <c r="D26" s="6">
        <v>2872753</v>
      </c>
      <c r="E26" s="11">
        <v>665201226000</v>
      </c>
      <c r="F26" s="5">
        <f t="shared" si="11"/>
        <v>5670963</v>
      </c>
      <c r="G26" s="5">
        <f t="shared" si="11"/>
        <v>1289478148000</v>
      </c>
      <c r="H26" s="11">
        <v>2896332</v>
      </c>
      <c r="I26" s="11">
        <v>692848308000</v>
      </c>
      <c r="J26" s="11">
        <v>2967980</v>
      </c>
      <c r="K26" s="11">
        <v>737647216000</v>
      </c>
      <c r="L26" s="5">
        <f t="shared" si="12"/>
        <v>5864312</v>
      </c>
      <c r="M26" s="5">
        <f t="shared" si="12"/>
        <v>1430495524000</v>
      </c>
      <c r="N26" s="9">
        <f t="shared" si="13"/>
        <v>1.0350659886141498</v>
      </c>
      <c r="O26" s="9">
        <f t="shared" si="9"/>
        <v>1.1098412957190815</v>
      </c>
      <c r="P26" s="9">
        <f t="shared" si="9"/>
        <v>1.0331483423740224</v>
      </c>
      <c r="Q26" s="9">
        <f t="shared" si="9"/>
        <v>1.1089083831604363</v>
      </c>
      <c r="R26" s="9">
        <f t="shared" si="10"/>
        <v>1.0340945620699695</v>
      </c>
      <c r="S26" s="9">
        <f t="shared" si="10"/>
        <v>1.1093600354676192</v>
      </c>
    </row>
    <row r="27" spans="1:19" x14ac:dyDescent="0.3">
      <c r="A27" s="31" t="s">
        <v>32</v>
      </c>
      <c r="B27" s="32">
        <v>1434876</v>
      </c>
      <c r="C27" s="33">
        <v>96810017000</v>
      </c>
      <c r="D27" s="6">
        <v>1545243</v>
      </c>
      <c r="E27" s="11">
        <v>116158459000</v>
      </c>
      <c r="F27" s="5">
        <f t="shared" si="11"/>
        <v>2980119</v>
      </c>
      <c r="G27" s="5">
        <f t="shared" si="11"/>
        <v>212968476000</v>
      </c>
      <c r="H27" s="11">
        <v>1524060</v>
      </c>
      <c r="I27" s="11">
        <v>122106362000</v>
      </c>
      <c r="J27" s="11">
        <v>1537109</v>
      </c>
      <c r="K27" s="11">
        <v>133255988000</v>
      </c>
      <c r="L27" s="5">
        <f t="shared" si="12"/>
        <v>3061169</v>
      </c>
      <c r="M27" s="5">
        <f t="shared" si="12"/>
        <v>255362350000</v>
      </c>
      <c r="N27" s="9">
        <f t="shared" si="13"/>
        <v>1.0621544997616519</v>
      </c>
      <c r="O27" s="9">
        <f t="shared" si="9"/>
        <v>1.2612988385282486</v>
      </c>
      <c r="P27" s="9">
        <f t="shared" si="9"/>
        <v>0.99473610299480408</v>
      </c>
      <c r="Q27" s="9">
        <f t="shared" si="9"/>
        <v>1.1471914240873322</v>
      </c>
      <c r="R27" s="9">
        <f t="shared" si="10"/>
        <v>1.0271969005264554</v>
      </c>
      <c r="S27" s="9">
        <f t="shared" si="10"/>
        <v>1.1990617334370182</v>
      </c>
    </row>
    <row r="28" spans="1:19" x14ac:dyDescent="0.3">
      <c r="A28" s="31" t="s">
        <v>33</v>
      </c>
      <c r="B28" s="32">
        <v>1263126</v>
      </c>
      <c r="C28" s="33">
        <v>71878065000</v>
      </c>
      <c r="D28" s="6">
        <v>1317526</v>
      </c>
      <c r="E28" s="11">
        <v>69160385000</v>
      </c>
      <c r="F28" s="5">
        <f t="shared" si="11"/>
        <v>2580652</v>
      </c>
      <c r="G28" s="5">
        <f t="shared" si="11"/>
        <v>141038450000</v>
      </c>
      <c r="H28" s="11">
        <v>1224284</v>
      </c>
      <c r="I28" s="11">
        <v>71412159000</v>
      </c>
      <c r="J28" s="11">
        <v>1209707</v>
      </c>
      <c r="K28" s="11">
        <v>72736518000</v>
      </c>
      <c r="L28" s="5">
        <f t="shared" si="12"/>
        <v>2433991</v>
      </c>
      <c r="M28" s="5">
        <f t="shared" si="12"/>
        <v>144148677000</v>
      </c>
      <c r="N28" s="9">
        <f t="shared" si="13"/>
        <v>0.969249306878332</v>
      </c>
      <c r="O28" s="9">
        <f t="shared" si="9"/>
        <v>0.99351810597572432</v>
      </c>
      <c r="P28" s="9">
        <f t="shared" si="9"/>
        <v>0.91816556181813491</v>
      </c>
      <c r="Q28" s="9">
        <f t="shared" si="9"/>
        <v>1.0517078237780197</v>
      </c>
      <c r="R28" s="9">
        <f t="shared" si="10"/>
        <v>0.94316901310211532</v>
      </c>
      <c r="S28" s="9">
        <f t="shared" si="10"/>
        <v>1.0220523339557404</v>
      </c>
    </row>
    <row r="29" spans="1:19" x14ac:dyDescent="0.3">
      <c r="A29" s="31" t="s">
        <v>34</v>
      </c>
      <c r="B29" s="32">
        <v>816188</v>
      </c>
      <c r="C29" s="33">
        <v>4817070000</v>
      </c>
      <c r="D29" s="6">
        <v>870929</v>
      </c>
      <c r="E29" s="11">
        <v>5204690000</v>
      </c>
      <c r="F29" s="5">
        <f t="shared" si="11"/>
        <v>1687117</v>
      </c>
      <c r="G29" s="5">
        <f t="shared" si="11"/>
        <v>10021760000</v>
      </c>
      <c r="H29" s="11">
        <v>846319</v>
      </c>
      <c r="I29" s="11">
        <v>4961470000</v>
      </c>
      <c r="J29" s="11">
        <v>850701</v>
      </c>
      <c r="K29" s="11">
        <v>4976235000</v>
      </c>
      <c r="L29" s="5">
        <f t="shared" si="12"/>
        <v>1697020</v>
      </c>
      <c r="M29" s="5">
        <f t="shared" si="12"/>
        <v>9937705000</v>
      </c>
      <c r="N29" s="9">
        <f t="shared" si="13"/>
        <v>1.0369167397707391</v>
      </c>
      <c r="O29" s="9">
        <f t="shared" si="9"/>
        <v>1.029976728592277</v>
      </c>
      <c r="P29" s="9">
        <f t="shared" si="9"/>
        <v>0.97677422614242948</v>
      </c>
      <c r="Q29" s="9">
        <f t="shared" si="9"/>
        <v>0.95610593522380771</v>
      </c>
      <c r="R29" s="9">
        <f t="shared" si="10"/>
        <v>1.0058697766663485</v>
      </c>
      <c r="S29" s="9">
        <f t="shared" si="10"/>
        <v>0.99161275065457566</v>
      </c>
    </row>
    <row r="30" spans="1:19" x14ac:dyDescent="0.3">
      <c r="A30" s="31" t="s">
        <v>35</v>
      </c>
      <c r="B30" s="32">
        <v>475368</v>
      </c>
      <c r="C30" s="33">
        <v>29363808000</v>
      </c>
      <c r="D30" s="6">
        <v>516518</v>
      </c>
      <c r="E30" s="11">
        <v>31711081000</v>
      </c>
      <c r="F30" s="5">
        <f t="shared" si="11"/>
        <v>991886</v>
      </c>
      <c r="G30" s="5">
        <f t="shared" si="11"/>
        <v>61074889000</v>
      </c>
      <c r="H30" s="11">
        <v>505634</v>
      </c>
      <c r="I30" s="11">
        <v>32353009000</v>
      </c>
      <c r="J30" s="11">
        <v>531047</v>
      </c>
      <c r="K30" s="11">
        <v>35470206000</v>
      </c>
      <c r="L30" s="5">
        <f t="shared" si="12"/>
        <v>1036681</v>
      </c>
      <c r="M30" s="5">
        <f t="shared" si="12"/>
        <v>67823215000</v>
      </c>
      <c r="N30" s="9">
        <f t="shared" si="13"/>
        <v>1.0636685683512563</v>
      </c>
      <c r="O30" s="9">
        <f t="shared" si="9"/>
        <v>1.1017988198260933</v>
      </c>
      <c r="P30" s="9">
        <f t="shared" si="9"/>
        <v>1.028128738979087</v>
      </c>
      <c r="Q30" s="9">
        <f t="shared" si="9"/>
        <v>1.1185429471798833</v>
      </c>
      <c r="R30" s="9">
        <f t="shared" si="10"/>
        <v>1.0451614399235396</v>
      </c>
      <c r="S30" s="9">
        <f t="shared" si="10"/>
        <v>1.1104926445302259</v>
      </c>
    </row>
    <row r="31" spans="1:19" x14ac:dyDescent="0.3">
      <c r="A31" s="31" t="s">
        <v>36</v>
      </c>
      <c r="B31" s="32">
        <v>465447</v>
      </c>
      <c r="C31" s="33">
        <v>9861568000</v>
      </c>
      <c r="D31" s="6">
        <v>520189</v>
      </c>
      <c r="E31" s="11">
        <v>10927184000</v>
      </c>
      <c r="F31" s="5">
        <f t="shared" si="11"/>
        <v>985636</v>
      </c>
      <c r="G31" s="5">
        <f t="shared" si="11"/>
        <v>20788752000</v>
      </c>
      <c r="H31" s="11">
        <v>532177</v>
      </c>
      <c r="I31" s="11">
        <v>10975559000</v>
      </c>
      <c r="J31" s="11">
        <v>562401</v>
      </c>
      <c r="K31" s="11">
        <v>11430009000</v>
      </c>
      <c r="L31" s="5">
        <f t="shared" si="12"/>
        <v>1094578</v>
      </c>
      <c r="M31" s="5">
        <f t="shared" si="12"/>
        <v>22405568000</v>
      </c>
      <c r="N31" s="9">
        <f t="shared" si="13"/>
        <v>1.1433675584975302</v>
      </c>
      <c r="O31" s="9">
        <f t="shared" si="9"/>
        <v>1.1129628675683219</v>
      </c>
      <c r="P31" s="9">
        <f t="shared" si="9"/>
        <v>1.0811474291074974</v>
      </c>
      <c r="Q31" s="9">
        <f t="shared" si="9"/>
        <v>1.0460159726421738</v>
      </c>
      <c r="R31" s="9">
        <f t="shared" si="10"/>
        <v>1.1105296478618882</v>
      </c>
      <c r="S31" s="9">
        <f t="shared" si="10"/>
        <v>1.0777735960292374</v>
      </c>
    </row>
    <row r="32" spans="1:19" x14ac:dyDescent="0.3">
      <c r="A32" s="21" t="s">
        <v>11</v>
      </c>
      <c r="B32" s="22">
        <f>SUM(B19:B31)</f>
        <v>23963783</v>
      </c>
      <c r="C32" s="22">
        <f t="shared" ref="C32:M32" si="14">SUM(C19:C31)</f>
        <v>4214540203000</v>
      </c>
      <c r="D32" s="22">
        <f t="shared" si="14"/>
        <v>25469507</v>
      </c>
      <c r="E32" s="22">
        <f t="shared" si="14"/>
        <v>4558385653000</v>
      </c>
      <c r="F32" s="22">
        <f t="shared" si="14"/>
        <v>49433290</v>
      </c>
      <c r="G32" s="22">
        <f t="shared" si="14"/>
        <v>8772925856000</v>
      </c>
      <c r="H32" s="22">
        <f t="shared" si="14"/>
        <v>25735107</v>
      </c>
      <c r="I32" s="22">
        <f t="shared" si="14"/>
        <v>4749450108000</v>
      </c>
      <c r="J32" s="22">
        <f t="shared" si="14"/>
        <v>26104396</v>
      </c>
      <c r="K32" s="22">
        <f t="shared" si="14"/>
        <v>5050790529000</v>
      </c>
      <c r="L32" s="22">
        <f t="shared" si="14"/>
        <v>51839503</v>
      </c>
      <c r="M32" s="22">
        <f t="shared" si="14"/>
        <v>9800240637000</v>
      </c>
      <c r="N32" s="29">
        <f t="shared" si="13"/>
        <v>1.0739167100620131</v>
      </c>
      <c r="O32" s="29">
        <f t="shared" si="9"/>
        <v>1.12692010972377</v>
      </c>
      <c r="P32" s="29">
        <f t="shared" si="9"/>
        <v>1.0249274161451181</v>
      </c>
      <c r="Q32" s="29">
        <f t="shared" si="9"/>
        <v>1.1080217676790762</v>
      </c>
      <c r="R32" s="29">
        <f t="shared" si="10"/>
        <v>1.0486759631009792</v>
      </c>
      <c r="S32" s="29">
        <f t="shared" si="10"/>
        <v>1.1171005885450858</v>
      </c>
    </row>
  </sheetData>
  <mergeCells count="26">
    <mergeCell ref="D3:E3"/>
    <mergeCell ref="F3:G3"/>
    <mergeCell ref="H3:I3"/>
    <mergeCell ref="J3:K3"/>
    <mergeCell ref="L3:M3"/>
    <mergeCell ref="R17:S17"/>
    <mergeCell ref="N3:O3"/>
    <mergeCell ref="P3:Q3"/>
    <mergeCell ref="R3:S3"/>
    <mergeCell ref="A16:A18"/>
    <mergeCell ref="B16:G16"/>
    <mergeCell ref="H16:M16"/>
    <mergeCell ref="N16:S16"/>
    <mergeCell ref="B17:C17"/>
    <mergeCell ref="D17:E17"/>
    <mergeCell ref="F17:G17"/>
    <mergeCell ref="A2:A4"/>
    <mergeCell ref="B2:G2"/>
    <mergeCell ref="H2:M2"/>
    <mergeCell ref="N2:S2"/>
    <mergeCell ref="B3:C3"/>
    <mergeCell ref="H17:I17"/>
    <mergeCell ref="J17:K17"/>
    <mergeCell ref="L17:M17"/>
    <mergeCell ref="N17:O17"/>
    <mergeCell ref="P17:Q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BFEE-1DE9-3F4C-96E9-25D00CCBAC24}">
  <dimension ref="A1:S32"/>
  <sheetViews>
    <sheetView topLeftCell="A14" workbookViewId="0">
      <selection activeCell="G33" sqref="G33"/>
    </sheetView>
  </sheetViews>
  <sheetFormatPr defaultColWidth="11.19921875" defaultRowHeight="15.6" x14ac:dyDescent="0.3"/>
  <cols>
    <col min="1" max="1" width="13.296875" bestFit="1" customWidth="1"/>
    <col min="2" max="2" width="11.5" bestFit="1" customWidth="1"/>
    <col min="3" max="3" width="17.69921875" bestFit="1" customWidth="1"/>
    <col min="4" max="4" width="11.296875" bestFit="1" customWidth="1"/>
    <col min="5" max="5" width="17.69921875" bestFit="1" customWidth="1"/>
    <col min="6" max="6" width="11.5" bestFit="1" customWidth="1"/>
    <col min="7" max="7" width="17.69921875" bestFit="1" customWidth="1"/>
    <col min="8" max="8" width="11.5" bestFit="1" customWidth="1"/>
    <col min="9" max="9" width="17.69921875" bestFit="1" customWidth="1"/>
    <col min="10" max="10" width="11.5" bestFit="1" customWidth="1"/>
    <col min="11" max="11" width="17.69921875" bestFit="1" customWidth="1"/>
    <col min="12" max="12" width="11.5" bestFit="1" customWidth="1"/>
    <col min="13" max="13" width="17.69921875" bestFit="1" customWidth="1"/>
  </cols>
  <sheetData>
    <row r="1" spans="1:19" x14ac:dyDescent="0.3">
      <c r="A1" s="30" t="s">
        <v>22</v>
      </c>
      <c r="F1" s="34"/>
      <c r="G1" s="34"/>
      <c r="J1" s="34"/>
    </row>
    <row r="2" spans="1:19" x14ac:dyDescent="0.3">
      <c r="A2" s="43" t="s">
        <v>0</v>
      </c>
      <c r="B2" s="46" t="s">
        <v>16</v>
      </c>
      <c r="C2" s="47"/>
      <c r="D2" s="47"/>
      <c r="E2" s="47"/>
      <c r="F2" s="47"/>
      <c r="G2" s="47"/>
      <c r="H2" s="48" t="s">
        <v>17</v>
      </c>
      <c r="I2" s="48"/>
      <c r="J2" s="48"/>
      <c r="K2" s="48"/>
      <c r="L2" s="48"/>
      <c r="M2" s="48"/>
      <c r="N2" s="49" t="s">
        <v>18</v>
      </c>
      <c r="O2" s="49"/>
      <c r="P2" s="49"/>
      <c r="Q2" s="49"/>
      <c r="R2" s="49"/>
      <c r="S2" s="49"/>
    </row>
    <row r="3" spans="1:19" ht="16.05" customHeight="1" x14ac:dyDescent="0.3">
      <c r="A3" s="44"/>
      <c r="B3" s="50" t="s">
        <v>12</v>
      </c>
      <c r="C3" s="51"/>
      <c r="D3" s="52" t="s">
        <v>13</v>
      </c>
      <c r="E3" s="53"/>
      <c r="F3" s="52" t="s">
        <v>14</v>
      </c>
      <c r="G3" s="53"/>
      <c r="H3" s="35" t="s">
        <v>15</v>
      </c>
      <c r="I3" s="36"/>
      <c r="J3" s="37" t="s">
        <v>13</v>
      </c>
      <c r="K3" s="38"/>
      <c r="L3" s="37" t="s">
        <v>14</v>
      </c>
      <c r="M3" s="38"/>
      <c r="N3" s="39" t="s">
        <v>19</v>
      </c>
      <c r="O3" s="40"/>
      <c r="P3" s="39" t="s">
        <v>20</v>
      </c>
      <c r="Q3" s="40"/>
      <c r="R3" s="41" t="s">
        <v>21</v>
      </c>
      <c r="S3" s="42"/>
    </row>
    <row r="4" spans="1:19" x14ac:dyDescent="0.3">
      <c r="A4" s="45"/>
      <c r="B4" s="24" t="s">
        <v>1</v>
      </c>
      <c r="C4" s="25" t="s">
        <v>2</v>
      </c>
      <c r="D4" s="24" t="s">
        <v>1</v>
      </c>
      <c r="E4" s="24" t="s">
        <v>2</v>
      </c>
      <c r="F4" s="24" t="s">
        <v>1</v>
      </c>
      <c r="G4" s="25" t="s">
        <v>2</v>
      </c>
      <c r="H4" s="26" t="s">
        <v>1</v>
      </c>
      <c r="I4" s="27" t="s">
        <v>2</v>
      </c>
      <c r="J4" s="26" t="s">
        <v>1</v>
      </c>
      <c r="K4" s="26" t="s">
        <v>2</v>
      </c>
      <c r="L4" s="26" t="s">
        <v>1</v>
      </c>
      <c r="M4" s="27" t="s">
        <v>2</v>
      </c>
      <c r="N4" s="28" t="s">
        <v>1</v>
      </c>
      <c r="O4" s="28" t="s">
        <v>2</v>
      </c>
      <c r="P4" s="28" t="s">
        <v>1</v>
      </c>
      <c r="Q4" s="28" t="s">
        <v>2</v>
      </c>
      <c r="R4" s="28" t="s">
        <v>1</v>
      </c>
      <c r="S4" s="28" t="s">
        <v>2</v>
      </c>
    </row>
    <row r="5" spans="1:19" x14ac:dyDescent="0.3">
      <c r="A5" s="1" t="s">
        <v>3</v>
      </c>
      <c r="B5" s="2">
        <v>6322307</v>
      </c>
      <c r="C5" s="3">
        <v>2335770777000</v>
      </c>
      <c r="D5" s="4">
        <v>6841782</v>
      </c>
      <c r="E5" s="5">
        <v>2561614727000</v>
      </c>
      <c r="F5" s="5">
        <f t="shared" ref="F5:F7" si="0">B5+D5</f>
        <v>13164089</v>
      </c>
      <c r="G5" s="5">
        <f t="shared" ref="G5:G7" si="1">C5+E5</f>
        <v>4897385504000</v>
      </c>
      <c r="H5" s="5">
        <v>6215238</v>
      </c>
      <c r="I5" s="5">
        <v>2429017018000</v>
      </c>
      <c r="J5" s="5">
        <v>6345488</v>
      </c>
      <c r="K5" s="5">
        <v>2601172800000</v>
      </c>
      <c r="L5" s="5">
        <f t="shared" ref="L5:L7" si="2">H5+J5</f>
        <v>12560726</v>
      </c>
      <c r="M5" s="5">
        <f t="shared" ref="M5:M7" si="3">I5+K5</f>
        <v>5030189818000</v>
      </c>
      <c r="N5" s="9">
        <f>H5/B5</f>
        <v>0.98306488438476647</v>
      </c>
      <c r="O5" s="9">
        <f t="shared" ref="O5:S5" si="4">I5/C5</f>
        <v>1.0399209725192995</v>
      </c>
      <c r="P5" s="9">
        <f t="shared" si="4"/>
        <v>0.92746129590214943</v>
      </c>
      <c r="Q5" s="9">
        <f>K5/E5</f>
        <v>1.0154426317834018</v>
      </c>
      <c r="R5" s="9">
        <f t="shared" si="4"/>
        <v>0.95416598900235328</v>
      </c>
      <c r="S5" s="9">
        <f t="shared" si="4"/>
        <v>1.027117390267017</v>
      </c>
    </row>
    <row r="6" spans="1:19" x14ac:dyDescent="0.3">
      <c r="A6" s="7" t="s">
        <v>4</v>
      </c>
      <c r="B6" s="8">
        <v>859565</v>
      </c>
      <c r="C6" s="3">
        <v>158354886000</v>
      </c>
      <c r="D6" s="5">
        <v>860477</v>
      </c>
      <c r="E6" s="5">
        <v>165743293000</v>
      </c>
      <c r="F6" s="5">
        <f t="shared" si="0"/>
        <v>1720042</v>
      </c>
      <c r="G6" s="5">
        <f t="shared" si="1"/>
        <v>324098179000</v>
      </c>
      <c r="H6" s="5">
        <v>937772</v>
      </c>
      <c r="I6" s="5">
        <v>176915496000</v>
      </c>
      <c r="J6" s="5">
        <v>806370</v>
      </c>
      <c r="K6" s="5">
        <v>157519855000</v>
      </c>
      <c r="L6" s="5">
        <f t="shared" si="2"/>
        <v>1744142</v>
      </c>
      <c r="M6" s="5">
        <f t="shared" si="3"/>
        <v>334435351000</v>
      </c>
      <c r="N6" s="9">
        <f t="shared" ref="N6:N13" si="5">H6/B6</f>
        <v>1.0909843932686882</v>
      </c>
      <c r="O6" s="9">
        <f t="shared" ref="O6:O13" si="6">I6/C6</f>
        <v>1.1172089505340554</v>
      </c>
      <c r="P6" s="9">
        <f t="shared" ref="P6:P13" si="7">J6/D6</f>
        <v>0.93711976031898592</v>
      </c>
      <c r="Q6" s="9">
        <f t="shared" ref="Q6:Q13" si="8">K6/E6</f>
        <v>0.95038449006802339</v>
      </c>
      <c r="R6" s="9">
        <f t="shared" ref="R6:R13" si="9">L6/F6</f>
        <v>1.0140112857709289</v>
      </c>
      <c r="S6" s="9">
        <f t="shared" ref="S6:S13" si="10">M6/G6</f>
        <v>1.0318951869211213</v>
      </c>
    </row>
    <row r="7" spans="1:19" x14ac:dyDescent="0.3">
      <c r="A7" s="7" t="s">
        <v>5</v>
      </c>
      <c r="B7" s="2">
        <v>13887704</v>
      </c>
      <c r="C7" s="3">
        <v>1797668594000</v>
      </c>
      <c r="D7" s="6">
        <v>14621908</v>
      </c>
      <c r="E7" s="10">
        <v>1938619041000</v>
      </c>
      <c r="F7" s="5">
        <f t="shared" si="0"/>
        <v>28509612</v>
      </c>
      <c r="G7" s="5">
        <f t="shared" si="1"/>
        <v>3736287635000</v>
      </c>
      <c r="H7" s="11">
        <v>15070692</v>
      </c>
      <c r="I7" s="11">
        <v>2084751459000</v>
      </c>
      <c r="J7" s="11">
        <v>15453443</v>
      </c>
      <c r="K7" s="11">
        <v>2230281883000</v>
      </c>
      <c r="L7" s="5">
        <f t="shared" si="2"/>
        <v>30524135</v>
      </c>
      <c r="M7" s="5">
        <f t="shared" si="3"/>
        <v>4315033342000</v>
      </c>
      <c r="N7" s="9">
        <f t="shared" si="5"/>
        <v>1.0851824030811716</v>
      </c>
      <c r="O7" s="9">
        <f t="shared" si="6"/>
        <v>1.1596973246115463</v>
      </c>
      <c r="P7" s="9">
        <f t="shared" si="7"/>
        <v>1.0568691172178077</v>
      </c>
      <c r="Q7" s="9">
        <f t="shared" si="8"/>
        <v>1.1504487657614006</v>
      </c>
      <c r="R7" s="9">
        <f t="shared" si="9"/>
        <v>1.0706611861290851</v>
      </c>
      <c r="S7" s="9">
        <f t="shared" si="10"/>
        <v>1.1548985954878177</v>
      </c>
    </row>
    <row r="8" spans="1:19" x14ac:dyDescent="0.3">
      <c r="A8" s="12" t="s">
        <v>6</v>
      </c>
      <c r="B8" s="13">
        <f>SUM(B5:B7)</f>
        <v>21069576</v>
      </c>
      <c r="C8" s="14">
        <f>SUM(C5:C7)</f>
        <v>4291794257000</v>
      </c>
      <c r="D8" s="15">
        <f t="shared" ref="D8:K8" si="11">SUM(D5:D7)</f>
        <v>22324167</v>
      </c>
      <c r="E8" s="13">
        <f t="shared" si="11"/>
        <v>4665977061000</v>
      </c>
      <c r="F8" s="13">
        <f t="shared" si="11"/>
        <v>43393743</v>
      </c>
      <c r="G8" s="13">
        <f t="shared" si="11"/>
        <v>8957771318000</v>
      </c>
      <c r="H8" s="13">
        <f t="shared" si="11"/>
        <v>22223702</v>
      </c>
      <c r="I8" s="13">
        <f t="shared" si="11"/>
        <v>4690683973000</v>
      </c>
      <c r="J8" s="13">
        <f t="shared" si="11"/>
        <v>22605301</v>
      </c>
      <c r="K8" s="13">
        <f t="shared" si="11"/>
        <v>4988974538000</v>
      </c>
      <c r="L8" s="13">
        <f t="shared" ref="L8:M8" si="12">SUM(L5:L7)</f>
        <v>44829003</v>
      </c>
      <c r="M8" s="13">
        <f t="shared" si="12"/>
        <v>9679658511000</v>
      </c>
      <c r="N8" s="29">
        <f t="shared" si="5"/>
        <v>1.0547768972664662</v>
      </c>
      <c r="O8" s="29">
        <f t="shared" si="6"/>
        <v>1.0929424133855912</v>
      </c>
      <c r="P8" s="29">
        <f t="shared" si="7"/>
        <v>1.0125932582389301</v>
      </c>
      <c r="Q8" s="29">
        <f t="shared" si="8"/>
        <v>1.0692239744810867</v>
      </c>
      <c r="R8" s="29">
        <f t="shared" si="9"/>
        <v>1.0330752753916619</v>
      </c>
      <c r="S8" s="29">
        <f t="shared" si="10"/>
        <v>1.0805878122328731</v>
      </c>
    </row>
    <row r="9" spans="1:19" x14ac:dyDescent="0.3">
      <c r="A9" s="7" t="s">
        <v>7</v>
      </c>
      <c r="B9" s="5">
        <v>179300</v>
      </c>
      <c r="C9" s="16">
        <v>13144897000</v>
      </c>
      <c r="D9" s="11">
        <v>191909</v>
      </c>
      <c r="E9" s="10">
        <v>13696252000</v>
      </c>
      <c r="F9" s="5">
        <f t="shared" ref="F9:F11" si="13">B9+D9</f>
        <v>371209</v>
      </c>
      <c r="G9" s="5">
        <f t="shared" ref="G9:G11" si="14">C9+E9</f>
        <v>26841149000</v>
      </c>
      <c r="H9" s="11">
        <v>200643</v>
      </c>
      <c r="I9" s="11">
        <v>13664827000</v>
      </c>
      <c r="J9" s="11">
        <v>202733</v>
      </c>
      <c r="K9" s="11">
        <v>13981593000</v>
      </c>
      <c r="L9" s="5">
        <f t="shared" ref="L9:L11" si="15">H9+J9</f>
        <v>403376</v>
      </c>
      <c r="M9" s="5">
        <f t="shared" ref="M9:M11" si="16">I9+K9</f>
        <v>27646420000</v>
      </c>
      <c r="N9" s="9">
        <f t="shared" si="5"/>
        <v>1.1190351366424987</v>
      </c>
      <c r="O9" s="9">
        <f t="shared" si="6"/>
        <v>1.039553752304031</v>
      </c>
      <c r="P9" s="9">
        <f t="shared" si="7"/>
        <v>1.0564017320709294</v>
      </c>
      <c r="Q9" s="9">
        <f t="shared" si="8"/>
        <v>1.020833509780632</v>
      </c>
      <c r="R9" s="9">
        <f t="shared" si="9"/>
        <v>1.0866546877904362</v>
      </c>
      <c r="S9" s="9">
        <f t="shared" si="10"/>
        <v>1.0300013609700538</v>
      </c>
    </row>
    <row r="10" spans="1:19" x14ac:dyDescent="0.3">
      <c r="A10" s="7" t="s">
        <v>8</v>
      </c>
      <c r="B10" s="5">
        <v>0</v>
      </c>
      <c r="C10" s="6">
        <v>0</v>
      </c>
      <c r="D10" s="11">
        <v>0</v>
      </c>
      <c r="E10" s="17">
        <v>0</v>
      </c>
      <c r="F10" s="5">
        <f t="shared" si="13"/>
        <v>0</v>
      </c>
      <c r="G10" s="5">
        <f t="shared" si="14"/>
        <v>0</v>
      </c>
      <c r="H10" s="23">
        <v>0</v>
      </c>
      <c r="I10" s="23">
        <v>0</v>
      </c>
      <c r="J10" s="23">
        <v>60123</v>
      </c>
      <c r="K10" s="23">
        <v>2267570000</v>
      </c>
      <c r="L10" s="5">
        <f t="shared" si="15"/>
        <v>60123</v>
      </c>
      <c r="M10" s="5">
        <f t="shared" si="16"/>
        <v>2267570000</v>
      </c>
      <c r="N10" s="9"/>
      <c r="O10" s="9"/>
      <c r="P10" s="9"/>
      <c r="Q10" s="9"/>
      <c r="R10" s="9"/>
      <c r="S10" s="9"/>
    </row>
    <row r="11" spans="1:19" x14ac:dyDescent="0.3">
      <c r="A11" s="7" t="s">
        <v>9</v>
      </c>
      <c r="B11" s="18">
        <v>3056495</v>
      </c>
      <c r="C11" s="6">
        <v>40728213000</v>
      </c>
      <c r="D11" s="6">
        <v>3388614</v>
      </c>
      <c r="E11" s="10">
        <v>45964396000</v>
      </c>
      <c r="F11" s="5">
        <f t="shared" si="13"/>
        <v>6445109</v>
      </c>
      <c r="G11" s="5">
        <f t="shared" si="14"/>
        <v>86692609000</v>
      </c>
      <c r="H11" s="11">
        <v>3310762</v>
      </c>
      <c r="I11" s="11">
        <v>45101308000</v>
      </c>
      <c r="J11" s="11">
        <v>3236239</v>
      </c>
      <c r="K11" s="11">
        <v>45566828000</v>
      </c>
      <c r="L11" s="5">
        <f t="shared" si="15"/>
        <v>6547001</v>
      </c>
      <c r="M11" s="5">
        <f t="shared" si="16"/>
        <v>90668136000</v>
      </c>
      <c r="N11" s="9">
        <f t="shared" si="5"/>
        <v>1.0831890776853881</v>
      </c>
      <c r="O11" s="9">
        <f t="shared" si="6"/>
        <v>1.1073726215289632</v>
      </c>
      <c r="P11" s="9">
        <f t="shared" si="7"/>
        <v>0.95503323777804139</v>
      </c>
      <c r="Q11" s="9">
        <f t="shared" si="8"/>
        <v>0.99135052269587098</v>
      </c>
      <c r="R11" s="9">
        <f t="shared" si="9"/>
        <v>1.0158091973308752</v>
      </c>
      <c r="S11" s="9">
        <f t="shared" si="10"/>
        <v>1.0458577385760763</v>
      </c>
    </row>
    <row r="12" spans="1:19" x14ac:dyDescent="0.3">
      <c r="A12" s="12" t="s">
        <v>10</v>
      </c>
      <c r="B12" s="19">
        <f>SUM(B9:B11)</f>
        <v>3235795</v>
      </c>
      <c r="C12" s="15">
        <f>SUM(C9:C11)</f>
        <v>53873110000</v>
      </c>
      <c r="D12" s="20">
        <f t="shared" ref="D12:E12" si="17">SUM(D9:D11)</f>
        <v>3580523</v>
      </c>
      <c r="E12" s="13">
        <f t="shared" si="17"/>
        <v>59660648000</v>
      </c>
      <c r="F12" s="13">
        <f t="shared" ref="F12:K12" si="18">SUM(F9:F11)</f>
        <v>6816318</v>
      </c>
      <c r="G12" s="13">
        <f t="shared" si="18"/>
        <v>113533758000</v>
      </c>
      <c r="H12" s="13">
        <f t="shared" si="18"/>
        <v>3511405</v>
      </c>
      <c r="I12" s="13">
        <f t="shared" si="18"/>
        <v>58766135000</v>
      </c>
      <c r="J12" s="13">
        <f t="shared" si="18"/>
        <v>3499095</v>
      </c>
      <c r="K12" s="13">
        <f t="shared" si="18"/>
        <v>61815991000</v>
      </c>
      <c r="L12" s="13">
        <f t="shared" ref="L12:M12" si="19">SUM(L9:L11)</f>
        <v>7010500</v>
      </c>
      <c r="M12" s="13">
        <f t="shared" si="19"/>
        <v>120582126000</v>
      </c>
      <c r="N12" s="29">
        <f t="shared" si="5"/>
        <v>1.0851753587603665</v>
      </c>
      <c r="O12" s="29">
        <f t="shared" si="6"/>
        <v>1.0908249959952192</v>
      </c>
      <c r="P12" s="29">
        <f t="shared" si="7"/>
        <v>0.97725807095779027</v>
      </c>
      <c r="Q12" s="29">
        <f t="shared" si="8"/>
        <v>1.0361267111949573</v>
      </c>
      <c r="R12" s="29">
        <f t="shared" si="9"/>
        <v>1.0284878140955278</v>
      </c>
      <c r="S12" s="29">
        <f t="shared" si="10"/>
        <v>1.0620816937989492</v>
      </c>
    </row>
    <row r="13" spans="1:19" x14ac:dyDescent="0.3">
      <c r="A13" s="21" t="s">
        <v>11</v>
      </c>
      <c r="B13" s="22">
        <f>B8+B12</f>
        <v>24305371</v>
      </c>
      <c r="C13" s="14">
        <f>C8+C12</f>
        <v>4345667367000</v>
      </c>
      <c r="D13" s="20">
        <f t="shared" ref="D13:E13" si="20">D8+D12</f>
        <v>25904690</v>
      </c>
      <c r="E13" s="13">
        <f t="shared" si="20"/>
        <v>4725637709000</v>
      </c>
      <c r="F13" s="13">
        <f t="shared" ref="F13:K13" si="21">F8+F12</f>
        <v>50210061</v>
      </c>
      <c r="G13" s="13">
        <f t="shared" si="21"/>
        <v>9071305076000</v>
      </c>
      <c r="H13" s="13">
        <f t="shared" si="21"/>
        <v>25735107</v>
      </c>
      <c r="I13" s="13">
        <f t="shared" si="21"/>
        <v>4749450108000</v>
      </c>
      <c r="J13" s="13">
        <f t="shared" si="21"/>
        <v>26104396</v>
      </c>
      <c r="K13" s="13">
        <f t="shared" si="21"/>
        <v>5050790529000</v>
      </c>
      <c r="L13" s="13">
        <f t="shared" ref="L13:M13" si="22">L8+L12</f>
        <v>51839503</v>
      </c>
      <c r="M13" s="13">
        <f t="shared" si="22"/>
        <v>9800240637000</v>
      </c>
      <c r="N13" s="29">
        <f t="shared" si="5"/>
        <v>1.0588238706580533</v>
      </c>
      <c r="O13" s="29">
        <f t="shared" si="6"/>
        <v>1.0929161638247404</v>
      </c>
      <c r="P13" s="29">
        <f t="shared" si="7"/>
        <v>1.0077092603694544</v>
      </c>
      <c r="Q13" s="29">
        <f t="shared" si="8"/>
        <v>1.0688061252306211</v>
      </c>
      <c r="R13" s="29">
        <f t="shared" si="9"/>
        <v>1.0324524999083351</v>
      </c>
      <c r="S13" s="29">
        <f t="shared" si="10"/>
        <v>1.0803561951552647</v>
      </c>
    </row>
    <row r="15" spans="1:19" x14ac:dyDescent="0.3">
      <c r="A15" s="30" t="s">
        <v>23</v>
      </c>
    </row>
    <row r="16" spans="1:19" x14ac:dyDescent="0.3">
      <c r="A16" s="43" t="s">
        <v>0</v>
      </c>
      <c r="B16" s="46" t="s">
        <v>16</v>
      </c>
      <c r="C16" s="47"/>
      <c r="D16" s="47"/>
      <c r="E16" s="47"/>
      <c r="F16" s="47"/>
      <c r="G16" s="47"/>
      <c r="H16" s="48" t="s">
        <v>17</v>
      </c>
      <c r="I16" s="48"/>
      <c r="J16" s="48"/>
      <c r="K16" s="48"/>
      <c r="L16" s="48"/>
      <c r="M16" s="48"/>
      <c r="N16" s="49" t="s">
        <v>18</v>
      </c>
      <c r="O16" s="49"/>
      <c r="P16" s="49"/>
      <c r="Q16" s="49"/>
      <c r="R16" s="49"/>
      <c r="S16" s="49"/>
    </row>
    <row r="17" spans="1:19" ht="16.05" customHeight="1" x14ac:dyDescent="0.3">
      <c r="A17" s="44"/>
      <c r="B17" s="50" t="s">
        <v>12</v>
      </c>
      <c r="C17" s="51"/>
      <c r="D17" s="52" t="s">
        <v>13</v>
      </c>
      <c r="E17" s="53"/>
      <c r="F17" s="52" t="s">
        <v>14</v>
      </c>
      <c r="G17" s="53"/>
      <c r="H17" s="35" t="s">
        <v>15</v>
      </c>
      <c r="I17" s="36"/>
      <c r="J17" s="37" t="s">
        <v>13</v>
      </c>
      <c r="K17" s="38"/>
      <c r="L17" s="37" t="s">
        <v>14</v>
      </c>
      <c r="M17" s="38"/>
      <c r="N17" s="39" t="s">
        <v>19</v>
      </c>
      <c r="O17" s="40"/>
      <c r="P17" s="39" t="s">
        <v>20</v>
      </c>
      <c r="Q17" s="40"/>
      <c r="R17" s="41" t="s">
        <v>21</v>
      </c>
      <c r="S17" s="42"/>
    </row>
    <row r="18" spans="1:19" x14ac:dyDescent="0.3">
      <c r="A18" s="45"/>
      <c r="B18" s="24" t="s">
        <v>1</v>
      </c>
      <c r="C18" s="25" t="s">
        <v>2</v>
      </c>
      <c r="D18" s="24" t="s">
        <v>1</v>
      </c>
      <c r="E18" s="24" t="s">
        <v>2</v>
      </c>
      <c r="F18" s="24" t="s">
        <v>1</v>
      </c>
      <c r="G18" s="25" t="s">
        <v>2</v>
      </c>
      <c r="H18" s="26" t="s">
        <v>1</v>
      </c>
      <c r="I18" s="27" t="s">
        <v>2</v>
      </c>
      <c r="J18" s="26" t="s">
        <v>1</v>
      </c>
      <c r="K18" s="26" t="s">
        <v>2</v>
      </c>
      <c r="L18" s="26" t="s">
        <v>1</v>
      </c>
      <c r="M18" s="27" t="s">
        <v>2</v>
      </c>
      <c r="N18" s="28" t="s">
        <v>1</v>
      </c>
      <c r="O18" s="28" t="s">
        <v>2</v>
      </c>
      <c r="P18" s="28" t="s">
        <v>1</v>
      </c>
      <c r="Q18" s="28" t="s">
        <v>2</v>
      </c>
      <c r="R18" s="28" t="s">
        <v>1</v>
      </c>
      <c r="S18" s="28" t="s">
        <v>2</v>
      </c>
    </row>
    <row r="19" spans="1:19" x14ac:dyDescent="0.3">
      <c r="A19" s="1" t="s">
        <v>24</v>
      </c>
      <c r="B19" s="2">
        <v>5057979</v>
      </c>
      <c r="C19" s="3">
        <v>1305461311000</v>
      </c>
      <c r="D19" s="4">
        <v>5476993</v>
      </c>
      <c r="E19" s="5">
        <v>1451975244000</v>
      </c>
      <c r="F19" s="5">
        <f>B19+D19</f>
        <v>10534972</v>
      </c>
      <c r="G19" s="5">
        <f>C19+E19</f>
        <v>2757436555000</v>
      </c>
      <c r="H19" s="5">
        <v>5331031</v>
      </c>
      <c r="I19" s="5">
        <v>1424647143000</v>
      </c>
      <c r="J19" s="5">
        <v>5425409</v>
      </c>
      <c r="K19" s="5">
        <v>1535988586000</v>
      </c>
      <c r="L19" s="5">
        <f>H19+J19</f>
        <v>10756440</v>
      </c>
      <c r="M19" s="5">
        <f>I19+K19</f>
        <v>2960635729000</v>
      </c>
      <c r="N19" s="9">
        <f>H19/B19</f>
        <v>1.0539844076062792</v>
      </c>
      <c r="O19" s="9">
        <f t="shared" ref="O19:O32" si="23">I19/C19</f>
        <v>1.0912978661226675</v>
      </c>
      <c r="P19" s="9">
        <f t="shared" ref="P19:P32" si="24">J19/D19</f>
        <v>0.9905816932758541</v>
      </c>
      <c r="Q19" s="9">
        <f>K19/E19</f>
        <v>1.0578614148878698</v>
      </c>
      <c r="R19" s="9">
        <f t="shared" ref="R19:R32" si="25">L19/F19</f>
        <v>1.0210221726265623</v>
      </c>
      <c r="S19" s="9">
        <f t="shared" ref="S19:S32" si="26">M19/G19</f>
        <v>1.0736913324919637</v>
      </c>
    </row>
    <row r="20" spans="1:19" x14ac:dyDescent="0.3">
      <c r="A20" s="7" t="s">
        <v>25</v>
      </c>
      <c r="B20" s="8">
        <v>2300877</v>
      </c>
      <c r="C20" s="3">
        <v>343002409000</v>
      </c>
      <c r="D20" s="5">
        <v>2426935</v>
      </c>
      <c r="E20" s="5">
        <v>367890709000</v>
      </c>
      <c r="F20" s="5">
        <f t="shared" ref="F20:G31" si="27">B20+D20</f>
        <v>4727812</v>
      </c>
      <c r="G20" s="5">
        <f t="shared" si="27"/>
        <v>710893118000</v>
      </c>
      <c r="H20" s="5">
        <v>2344402</v>
      </c>
      <c r="I20" s="5">
        <v>324260189000</v>
      </c>
      <c r="J20" s="5">
        <v>2375620</v>
      </c>
      <c r="K20" s="5">
        <v>344601905000</v>
      </c>
      <c r="L20" s="5">
        <f t="shared" ref="L20:L31" si="28">H20+J20</f>
        <v>4720022</v>
      </c>
      <c r="M20" s="5">
        <f t="shared" ref="M20:M31" si="29">I20+K20</f>
        <v>668862094000</v>
      </c>
      <c r="N20" s="9">
        <f t="shared" ref="N20:N32" si="30">H20/B20</f>
        <v>1.0189167000235129</v>
      </c>
      <c r="O20" s="9">
        <f t="shared" si="23"/>
        <v>0.94535834294971377</v>
      </c>
      <c r="P20" s="9">
        <f t="shared" si="24"/>
        <v>0.97885604682449268</v>
      </c>
      <c r="Q20" s="9">
        <f t="shared" ref="Q20:Q32" si="31">K20/E20</f>
        <v>0.93669640621448802</v>
      </c>
      <c r="R20" s="9">
        <f t="shared" si="25"/>
        <v>0.99835230334877956</v>
      </c>
      <c r="S20" s="9">
        <f t="shared" si="26"/>
        <v>0.94087574779419936</v>
      </c>
    </row>
    <row r="21" spans="1:19" x14ac:dyDescent="0.3">
      <c r="A21" s="7" t="s">
        <v>26</v>
      </c>
      <c r="B21" s="2">
        <v>897509</v>
      </c>
      <c r="C21" s="3">
        <v>146373206000</v>
      </c>
      <c r="D21" s="6">
        <v>927745</v>
      </c>
      <c r="E21" s="10">
        <v>152832052000</v>
      </c>
      <c r="F21" s="5">
        <f t="shared" si="27"/>
        <v>1825254</v>
      </c>
      <c r="G21" s="5">
        <f t="shared" si="27"/>
        <v>299205258000</v>
      </c>
      <c r="H21" s="11">
        <v>995491</v>
      </c>
      <c r="I21" s="11">
        <v>166021241000</v>
      </c>
      <c r="J21" s="11">
        <v>978783</v>
      </c>
      <c r="K21" s="11">
        <v>168573505000</v>
      </c>
      <c r="L21" s="5">
        <f t="shared" si="28"/>
        <v>1974274</v>
      </c>
      <c r="M21" s="5">
        <f t="shared" si="29"/>
        <v>334594746000</v>
      </c>
      <c r="N21" s="9">
        <f t="shared" si="30"/>
        <v>1.1091710500953194</v>
      </c>
      <c r="O21" s="9">
        <f t="shared" si="23"/>
        <v>1.1342324564510802</v>
      </c>
      <c r="P21" s="9">
        <f t="shared" si="24"/>
        <v>1.0550129615357668</v>
      </c>
      <c r="Q21" s="9">
        <f t="shared" si="31"/>
        <v>1.1029983749743804</v>
      </c>
      <c r="R21" s="9">
        <f t="shared" si="25"/>
        <v>1.081643431544322</v>
      </c>
      <c r="S21" s="9">
        <f t="shared" si="26"/>
        <v>1.1182782957644415</v>
      </c>
    </row>
    <row r="22" spans="1:19" x14ac:dyDescent="0.3">
      <c r="A22" s="7" t="s">
        <v>27</v>
      </c>
      <c r="B22" s="5">
        <v>2873958</v>
      </c>
      <c r="C22" s="16">
        <v>458957119000</v>
      </c>
      <c r="D22" s="11">
        <v>3050888</v>
      </c>
      <c r="E22" s="10">
        <v>496250350000</v>
      </c>
      <c r="F22" s="5">
        <f t="shared" si="27"/>
        <v>5924846</v>
      </c>
      <c r="G22" s="5">
        <f t="shared" si="27"/>
        <v>955207469000</v>
      </c>
      <c r="H22" s="11">
        <v>3100709</v>
      </c>
      <c r="I22" s="11">
        <v>509591602000</v>
      </c>
      <c r="J22" s="11">
        <v>3099259</v>
      </c>
      <c r="K22" s="11">
        <v>528926801000</v>
      </c>
      <c r="L22" s="5">
        <f t="shared" si="28"/>
        <v>6199968</v>
      </c>
      <c r="M22" s="5">
        <f t="shared" si="29"/>
        <v>1038518403000</v>
      </c>
      <c r="N22" s="9">
        <f t="shared" si="30"/>
        <v>1.0788985086072935</v>
      </c>
      <c r="O22" s="9">
        <f t="shared" si="23"/>
        <v>1.1103250846404236</v>
      </c>
      <c r="P22" s="9">
        <f t="shared" si="24"/>
        <v>1.0158547281971675</v>
      </c>
      <c r="Q22" s="9">
        <f t="shared" si="31"/>
        <v>1.0658467062038344</v>
      </c>
      <c r="R22" s="9">
        <f t="shared" si="25"/>
        <v>1.0464352997529387</v>
      </c>
      <c r="S22" s="9">
        <f t="shared" si="26"/>
        <v>1.0872176325078546</v>
      </c>
    </row>
    <row r="23" spans="1:19" x14ac:dyDescent="0.3">
      <c r="A23" s="7" t="s">
        <v>28</v>
      </c>
      <c r="B23" s="5">
        <v>1792106</v>
      </c>
      <c r="C23" s="6">
        <v>312246650000</v>
      </c>
      <c r="D23" s="11">
        <v>1873463</v>
      </c>
      <c r="E23" s="17">
        <v>315788574000</v>
      </c>
      <c r="F23" s="5">
        <f t="shared" si="27"/>
        <v>3665569</v>
      </c>
      <c r="G23" s="5">
        <f t="shared" si="27"/>
        <v>628035224000</v>
      </c>
      <c r="H23" s="23">
        <v>2011889</v>
      </c>
      <c r="I23" s="23">
        <v>355560732000</v>
      </c>
      <c r="J23" s="23">
        <v>1944894</v>
      </c>
      <c r="K23" s="23">
        <v>344607555000</v>
      </c>
      <c r="L23" s="5">
        <f t="shared" si="28"/>
        <v>3956783</v>
      </c>
      <c r="M23" s="5">
        <f t="shared" si="29"/>
        <v>700168287000</v>
      </c>
      <c r="N23" s="9">
        <f t="shared" si="30"/>
        <v>1.1226395090468979</v>
      </c>
      <c r="O23" s="9">
        <f t="shared" si="23"/>
        <v>1.1387175234706282</v>
      </c>
      <c r="P23" s="9">
        <f t="shared" si="24"/>
        <v>1.0381277879520439</v>
      </c>
      <c r="Q23" s="9">
        <f t="shared" si="31"/>
        <v>1.0912603665007841</v>
      </c>
      <c r="R23" s="9">
        <f t="shared" si="25"/>
        <v>1.079445783178546</v>
      </c>
      <c r="S23" s="9">
        <f t="shared" si="26"/>
        <v>1.1148551231578692</v>
      </c>
    </row>
    <row r="24" spans="1:19" x14ac:dyDescent="0.3">
      <c r="A24" s="7" t="s">
        <v>29</v>
      </c>
      <c r="B24" s="18">
        <v>2964707</v>
      </c>
      <c r="C24" s="6">
        <v>722183708000</v>
      </c>
      <c r="D24" s="6">
        <v>3309333</v>
      </c>
      <c r="E24" s="10">
        <v>811161689000</v>
      </c>
      <c r="F24" s="5">
        <f t="shared" si="27"/>
        <v>6274040</v>
      </c>
      <c r="G24" s="5">
        <f t="shared" si="27"/>
        <v>1533345397000</v>
      </c>
      <c r="H24" s="11">
        <v>3280984</v>
      </c>
      <c r="I24" s="11">
        <v>809320790000</v>
      </c>
      <c r="J24" s="11">
        <v>3505286</v>
      </c>
      <c r="K24" s="11">
        <v>915810551000</v>
      </c>
      <c r="L24" s="5">
        <f t="shared" si="28"/>
        <v>6786270</v>
      </c>
      <c r="M24" s="5">
        <f t="shared" si="29"/>
        <v>1725131341000</v>
      </c>
      <c r="N24" s="9">
        <f t="shared" si="30"/>
        <v>1.106680693910056</v>
      </c>
      <c r="O24" s="9">
        <f t="shared" si="23"/>
        <v>1.1206577786714624</v>
      </c>
      <c r="P24" s="9">
        <f t="shared" si="24"/>
        <v>1.059212234006067</v>
      </c>
      <c r="Q24" s="9">
        <f t="shared" si="31"/>
        <v>1.129011100276458</v>
      </c>
      <c r="R24" s="9">
        <f t="shared" si="25"/>
        <v>1.0816427692523478</v>
      </c>
      <c r="S24" s="9">
        <f t="shared" si="26"/>
        <v>1.1250768055098548</v>
      </c>
    </row>
    <row r="25" spans="1:19" x14ac:dyDescent="0.3">
      <c r="A25" s="31" t="s">
        <v>30</v>
      </c>
      <c r="B25" s="32">
        <v>1111203</v>
      </c>
      <c r="C25" s="33">
        <v>198853334000</v>
      </c>
      <c r="D25" s="6">
        <v>1069076</v>
      </c>
      <c r="E25" s="11">
        <v>194860665000</v>
      </c>
      <c r="F25" s="5">
        <f t="shared" si="27"/>
        <v>2180279</v>
      </c>
      <c r="G25" s="5">
        <f t="shared" si="27"/>
        <v>393713999000</v>
      </c>
      <c r="H25" s="11">
        <v>1141795</v>
      </c>
      <c r="I25" s="11">
        <v>225391544000</v>
      </c>
      <c r="J25" s="11">
        <v>1116200</v>
      </c>
      <c r="K25" s="11">
        <v>216765454000</v>
      </c>
      <c r="L25" s="5">
        <f t="shared" si="28"/>
        <v>2257995</v>
      </c>
      <c r="M25" s="5">
        <f t="shared" si="29"/>
        <v>442156998000</v>
      </c>
      <c r="N25" s="9">
        <f t="shared" ref="N25:N31" si="32">H25/B25</f>
        <v>1.0275305232257292</v>
      </c>
      <c r="O25" s="9">
        <f t="shared" ref="O25:O31" si="33">I25/C25</f>
        <v>1.1334561984261224</v>
      </c>
      <c r="P25" s="9">
        <f t="shared" ref="P25:P31" si="34">J25/D25</f>
        <v>1.0440791861383101</v>
      </c>
      <c r="Q25" s="9">
        <f t="shared" ref="Q25:Q31" si="35">K25/E25</f>
        <v>1.1124125743900135</v>
      </c>
      <c r="R25" s="9">
        <f t="shared" ref="R25:R31" si="36">L25/F25</f>
        <v>1.0356449793810791</v>
      </c>
      <c r="S25" s="9">
        <f t="shared" ref="S25:S31" si="37">M25/G25</f>
        <v>1.1230410885135937</v>
      </c>
    </row>
    <row r="26" spans="1:19" x14ac:dyDescent="0.3">
      <c r="A26" s="31" t="s">
        <v>31</v>
      </c>
      <c r="B26" s="32">
        <v>2835903</v>
      </c>
      <c r="C26" s="33">
        <v>641584960000</v>
      </c>
      <c r="D26" s="6">
        <v>2964551</v>
      </c>
      <c r="E26" s="11">
        <v>693091988000</v>
      </c>
      <c r="F26" s="5">
        <f t="shared" si="27"/>
        <v>5800454</v>
      </c>
      <c r="G26" s="5">
        <f t="shared" si="27"/>
        <v>1334676948000</v>
      </c>
      <c r="H26" s="11">
        <v>2896332</v>
      </c>
      <c r="I26" s="11">
        <v>692848308000</v>
      </c>
      <c r="J26" s="11">
        <v>2967980</v>
      </c>
      <c r="K26" s="11">
        <v>737647216000</v>
      </c>
      <c r="L26" s="5">
        <f t="shared" si="28"/>
        <v>5864312</v>
      </c>
      <c r="M26" s="5">
        <f t="shared" si="29"/>
        <v>1430495524000</v>
      </c>
      <c r="N26" s="9">
        <f t="shared" si="32"/>
        <v>1.0213085567454177</v>
      </c>
      <c r="O26" s="9">
        <f t="shared" si="33"/>
        <v>1.0799011061605932</v>
      </c>
      <c r="P26" s="9">
        <f t="shared" si="34"/>
        <v>1.0011566675695578</v>
      </c>
      <c r="Q26" s="9">
        <f t="shared" si="35"/>
        <v>1.0642847252188983</v>
      </c>
      <c r="R26" s="9">
        <f t="shared" si="36"/>
        <v>1.0110091382502129</v>
      </c>
      <c r="S26" s="9">
        <f t="shared" si="37"/>
        <v>1.0717915868282457</v>
      </c>
    </row>
    <row r="27" spans="1:19" x14ac:dyDescent="0.3">
      <c r="A27" s="31" t="s">
        <v>32</v>
      </c>
      <c r="B27" s="32">
        <v>1449666</v>
      </c>
      <c r="C27" s="33">
        <v>100811438000</v>
      </c>
      <c r="D27" s="6">
        <v>1580544</v>
      </c>
      <c r="E27" s="11">
        <v>124764472000</v>
      </c>
      <c r="F27" s="5">
        <f t="shared" si="27"/>
        <v>3030210</v>
      </c>
      <c r="G27" s="5">
        <f t="shared" si="27"/>
        <v>225575910000</v>
      </c>
      <c r="H27" s="11">
        <v>1524060</v>
      </c>
      <c r="I27" s="11">
        <v>122106362000</v>
      </c>
      <c r="J27" s="11">
        <v>1537109</v>
      </c>
      <c r="K27" s="11">
        <v>133255988000</v>
      </c>
      <c r="L27" s="5">
        <f t="shared" si="28"/>
        <v>3061169</v>
      </c>
      <c r="M27" s="5">
        <f t="shared" si="29"/>
        <v>255362350000</v>
      </c>
      <c r="N27" s="9">
        <f t="shared" si="32"/>
        <v>1.0513180277388032</v>
      </c>
      <c r="O27" s="9">
        <f t="shared" si="33"/>
        <v>1.2112351973394131</v>
      </c>
      <c r="P27" s="9">
        <f t="shared" si="34"/>
        <v>0.97251895549886624</v>
      </c>
      <c r="Q27" s="9">
        <f t="shared" si="35"/>
        <v>1.0680603689806822</v>
      </c>
      <c r="R27" s="9">
        <f t="shared" si="36"/>
        <v>1.0102167836552582</v>
      </c>
      <c r="S27" s="9">
        <f t="shared" si="37"/>
        <v>1.1320461923438545</v>
      </c>
    </row>
    <row r="28" spans="1:19" x14ac:dyDescent="0.3">
      <c r="A28" s="31" t="s">
        <v>33</v>
      </c>
      <c r="B28" s="32">
        <v>1263503</v>
      </c>
      <c r="C28" s="33">
        <v>71888459000</v>
      </c>
      <c r="D28" s="6">
        <v>1317526</v>
      </c>
      <c r="E28" s="11">
        <v>69153565000</v>
      </c>
      <c r="F28" s="5">
        <f t="shared" si="27"/>
        <v>2581029</v>
      </c>
      <c r="G28" s="5">
        <f t="shared" si="27"/>
        <v>141042024000</v>
      </c>
      <c r="H28" s="11">
        <v>1224284</v>
      </c>
      <c r="I28" s="11">
        <v>71412159000</v>
      </c>
      <c r="J28" s="11">
        <v>1209707</v>
      </c>
      <c r="K28" s="11">
        <v>72736518000</v>
      </c>
      <c r="L28" s="5">
        <f t="shared" si="28"/>
        <v>2433991</v>
      </c>
      <c r="M28" s="5">
        <f t="shared" si="29"/>
        <v>144148677000</v>
      </c>
      <c r="N28" s="9">
        <f t="shared" si="32"/>
        <v>0.96896010535788202</v>
      </c>
      <c r="O28" s="9">
        <f t="shared" si="33"/>
        <v>0.99337445806148106</v>
      </c>
      <c r="P28" s="9">
        <f t="shared" si="34"/>
        <v>0.91816556181813491</v>
      </c>
      <c r="Q28" s="9">
        <f t="shared" si="35"/>
        <v>1.0518115443506058</v>
      </c>
      <c r="R28" s="9">
        <f t="shared" si="36"/>
        <v>0.94303124838969266</v>
      </c>
      <c r="S28" s="9">
        <f t="shared" si="37"/>
        <v>1.0220264351850197</v>
      </c>
    </row>
    <row r="29" spans="1:19" x14ac:dyDescent="0.3">
      <c r="A29" s="31" t="s">
        <v>34</v>
      </c>
      <c r="B29" s="32">
        <v>816188</v>
      </c>
      <c r="C29" s="33">
        <v>4817070000</v>
      </c>
      <c r="D29" s="6">
        <v>870929</v>
      </c>
      <c r="E29" s="11">
        <v>5204690000</v>
      </c>
      <c r="F29" s="5">
        <f t="shared" si="27"/>
        <v>1687117</v>
      </c>
      <c r="G29" s="5">
        <f t="shared" si="27"/>
        <v>10021760000</v>
      </c>
      <c r="H29" s="11">
        <v>846319</v>
      </c>
      <c r="I29" s="11">
        <v>4961470000</v>
      </c>
      <c r="J29" s="11">
        <v>850701</v>
      </c>
      <c r="K29" s="11">
        <v>4976235000</v>
      </c>
      <c r="L29" s="5">
        <f t="shared" si="28"/>
        <v>1697020</v>
      </c>
      <c r="M29" s="5">
        <f t="shared" si="29"/>
        <v>9937705000</v>
      </c>
      <c r="N29" s="9">
        <f t="shared" si="32"/>
        <v>1.0369167397707391</v>
      </c>
      <c r="O29" s="9">
        <f t="shared" si="33"/>
        <v>1.029976728592277</v>
      </c>
      <c r="P29" s="9">
        <f t="shared" si="34"/>
        <v>0.97677422614242948</v>
      </c>
      <c r="Q29" s="9">
        <f t="shared" si="35"/>
        <v>0.95610593522380771</v>
      </c>
      <c r="R29" s="9">
        <f t="shared" si="36"/>
        <v>1.0058697766663485</v>
      </c>
      <c r="S29" s="9">
        <f t="shared" si="37"/>
        <v>0.99161275065457566</v>
      </c>
    </row>
    <row r="30" spans="1:19" x14ac:dyDescent="0.3">
      <c r="A30" s="31" t="s">
        <v>35</v>
      </c>
      <c r="B30" s="32">
        <v>476325</v>
      </c>
      <c r="C30" s="33">
        <v>29626135000</v>
      </c>
      <c r="D30" s="6">
        <v>516518</v>
      </c>
      <c r="E30" s="11">
        <v>31736527000</v>
      </c>
      <c r="F30" s="5">
        <f t="shared" si="27"/>
        <v>992843</v>
      </c>
      <c r="G30" s="5">
        <f t="shared" si="27"/>
        <v>61362662000</v>
      </c>
      <c r="H30" s="11">
        <v>505634</v>
      </c>
      <c r="I30" s="11">
        <v>32353009000</v>
      </c>
      <c r="J30" s="11">
        <v>531047</v>
      </c>
      <c r="K30" s="11">
        <v>35470206000</v>
      </c>
      <c r="L30" s="5">
        <f t="shared" si="28"/>
        <v>1036681</v>
      </c>
      <c r="M30" s="5">
        <f t="shared" si="29"/>
        <v>67823215000</v>
      </c>
      <c r="N30" s="9">
        <f t="shared" si="32"/>
        <v>1.0615315173463498</v>
      </c>
      <c r="O30" s="9">
        <f t="shared" si="33"/>
        <v>1.0920428533792883</v>
      </c>
      <c r="P30" s="9">
        <f t="shared" si="34"/>
        <v>1.028128738979087</v>
      </c>
      <c r="Q30" s="9">
        <f t="shared" si="35"/>
        <v>1.117646111687016</v>
      </c>
      <c r="R30" s="9">
        <f t="shared" si="36"/>
        <v>1.0441540102513691</v>
      </c>
      <c r="S30" s="9">
        <f t="shared" si="37"/>
        <v>1.1052847576919007</v>
      </c>
    </row>
    <row r="31" spans="1:19" x14ac:dyDescent="0.3">
      <c r="A31" s="31" t="s">
        <v>36</v>
      </c>
      <c r="B31" s="32">
        <v>465447</v>
      </c>
      <c r="C31" s="33">
        <v>9861568000</v>
      </c>
      <c r="D31" s="6">
        <v>520189</v>
      </c>
      <c r="E31" s="11">
        <v>10927184000</v>
      </c>
      <c r="F31" s="5">
        <f t="shared" si="27"/>
        <v>985636</v>
      </c>
      <c r="G31" s="5">
        <f t="shared" si="27"/>
        <v>20788752000</v>
      </c>
      <c r="H31" s="11">
        <v>532177</v>
      </c>
      <c r="I31" s="11">
        <v>10975559000</v>
      </c>
      <c r="J31" s="11">
        <v>562401</v>
      </c>
      <c r="K31" s="11">
        <v>11430009000</v>
      </c>
      <c r="L31" s="5">
        <f t="shared" si="28"/>
        <v>1094578</v>
      </c>
      <c r="M31" s="5">
        <f t="shared" si="29"/>
        <v>22405568000</v>
      </c>
      <c r="N31" s="9">
        <f t="shared" si="32"/>
        <v>1.1433675584975302</v>
      </c>
      <c r="O31" s="9">
        <f t="shared" si="33"/>
        <v>1.1129628675683219</v>
      </c>
      <c r="P31" s="9">
        <f t="shared" si="34"/>
        <v>1.0811474291074974</v>
      </c>
      <c r="Q31" s="9">
        <f t="shared" si="35"/>
        <v>1.0460159726421738</v>
      </c>
      <c r="R31" s="9">
        <f t="shared" si="36"/>
        <v>1.1105296478618882</v>
      </c>
      <c r="S31" s="9">
        <f t="shared" si="37"/>
        <v>1.0777735960292374</v>
      </c>
    </row>
    <row r="32" spans="1:19" x14ac:dyDescent="0.3">
      <c r="A32" s="21" t="s">
        <v>11</v>
      </c>
      <c r="B32" s="22">
        <f>SUM(B19:B31)</f>
        <v>24305371</v>
      </c>
      <c r="C32" s="22">
        <f t="shared" ref="C32:M32" si="38">SUM(C19:C31)</f>
        <v>4345667367000</v>
      </c>
      <c r="D32" s="22">
        <f t="shared" si="38"/>
        <v>25904690</v>
      </c>
      <c r="E32" s="22">
        <f t="shared" si="38"/>
        <v>4725637709000</v>
      </c>
      <c r="F32" s="22">
        <f t="shared" si="38"/>
        <v>50210061</v>
      </c>
      <c r="G32" s="22">
        <f t="shared" si="38"/>
        <v>9071305076000</v>
      </c>
      <c r="H32" s="22">
        <f t="shared" si="38"/>
        <v>25735107</v>
      </c>
      <c r="I32" s="22">
        <f t="shared" si="38"/>
        <v>4749450108000</v>
      </c>
      <c r="J32" s="22">
        <f t="shared" si="38"/>
        <v>26104396</v>
      </c>
      <c r="K32" s="22">
        <f t="shared" si="38"/>
        <v>5050790529000</v>
      </c>
      <c r="L32" s="22">
        <f t="shared" si="38"/>
        <v>51839503</v>
      </c>
      <c r="M32" s="22">
        <f t="shared" si="38"/>
        <v>9800240637000</v>
      </c>
      <c r="N32" s="29">
        <f t="shared" si="30"/>
        <v>1.0588238706580533</v>
      </c>
      <c r="O32" s="29">
        <f t="shared" si="23"/>
        <v>1.0929161638247404</v>
      </c>
      <c r="P32" s="29">
        <f t="shared" si="24"/>
        <v>1.0077092603694544</v>
      </c>
      <c r="Q32" s="29">
        <f t="shared" si="31"/>
        <v>1.0688061252306211</v>
      </c>
      <c r="R32" s="29">
        <f t="shared" si="25"/>
        <v>1.0324524999083351</v>
      </c>
      <c r="S32" s="29">
        <f t="shared" si="26"/>
        <v>1.0803561951552647</v>
      </c>
    </row>
  </sheetData>
  <mergeCells count="26">
    <mergeCell ref="J3:K3"/>
    <mergeCell ref="L3:M3"/>
    <mergeCell ref="A2:A4"/>
    <mergeCell ref="B2:G2"/>
    <mergeCell ref="H2:M2"/>
    <mergeCell ref="N2:S2"/>
    <mergeCell ref="N3:O3"/>
    <mergeCell ref="A16:A18"/>
    <mergeCell ref="B16:G16"/>
    <mergeCell ref="H16:M16"/>
    <mergeCell ref="N16:S16"/>
    <mergeCell ref="B17:C17"/>
    <mergeCell ref="D17:E17"/>
    <mergeCell ref="B3:C3"/>
    <mergeCell ref="D3:E3"/>
    <mergeCell ref="P3:Q3"/>
    <mergeCell ref="R3:S3"/>
    <mergeCell ref="F3:G3"/>
    <mergeCell ref="H3:I3"/>
    <mergeCell ref="R17:S17"/>
    <mergeCell ref="F17:G17"/>
    <mergeCell ref="H17:I17"/>
    <mergeCell ref="J17:K17"/>
    <mergeCell ref="L17:M17"/>
    <mergeCell ref="N17:O17"/>
    <mergeCell ref="P17:Q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D1 &amp; CP</vt:lpstr>
      <vt:lpstr>Target Daop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Fuad Maulana</cp:lastModifiedBy>
  <dcterms:created xsi:type="dcterms:W3CDTF">2025-02-17T07:11:32Z</dcterms:created>
  <dcterms:modified xsi:type="dcterms:W3CDTF">2025-02-27T04:13:11Z</dcterms:modified>
</cp:coreProperties>
</file>