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llyhapsaridewi/Downloads/"/>
    </mc:Choice>
  </mc:AlternateContent>
  <xr:revisionPtr revIDLastSave="0" documentId="13_ncr:1_{2B0D79A6-74B4-554D-AAC3-469D4ACFCB35}" xr6:coauthVersionLast="47" xr6:coauthVersionMax="47" xr10:uidLastSave="{00000000-0000-0000-0000-000000000000}"/>
  <bookViews>
    <workbookView xWindow="3480" yWindow="4200" windowWidth="25240" windowHeight="13620" activeTab="1" xr2:uid="{AB11C8B6-BC84-D540-88C4-7C6DB759B74D}"/>
  </bookViews>
  <sheets>
    <sheet name="Realisasi 2020 s.d 2024" sheetId="1" r:id="rId1"/>
    <sheet name="RKAP Bulanan 2025" sheetId="2" r:id="rId2"/>
    <sheet name="RKAP DAOP 202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3" l="1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E17" i="3"/>
  <c r="D17" i="3"/>
  <c r="C17" i="3"/>
  <c r="B17" i="3"/>
  <c r="M23" i="2"/>
  <c r="L23" i="2"/>
  <c r="K23" i="2"/>
  <c r="J23" i="2"/>
  <c r="I23" i="2"/>
  <c r="H23" i="2"/>
  <c r="G23" i="2"/>
  <c r="F23" i="2"/>
  <c r="E23" i="2"/>
  <c r="D23" i="2"/>
  <c r="C23" i="2"/>
  <c r="B23" i="2"/>
  <c r="N22" i="2"/>
  <c r="N21" i="2"/>
  <c r="N20" i="2"/>
  <c r="M19" i="2"/>
  <c r="L19" i="2"/>
  <c r="K19" i="2"/>
  <c r="J19" i="2"/>
  <c r="I19" i="2"/>
  <c r="H19" i="2"/>
  <c r="G19" i="2"/>
  <c r="F19" i="2"/>
  <c r="F24" i="2" s="1"/>
  <c r="E19" i="2"/>
  <c r="D19" i="2"/>
  <c r="C19" i="2"/>
  <c r="B19" i="2"/>
  <c r="N18" i="2"/>
  <c r="N17" i="2"/>
  <c r="N16" i="2"/>
  <c r="M11" i="2"/>
  <c r="L11" i="2"/>
  <c r="K11" i="2"/>
  <c r="J11" i="2"/>
  <c r="I11" i="2"/>
  <c r="H11" i="2"/>
  <c r="G11" i="2"/>
  <c r="F11" i="2"/>
  <c r="E11" i="2"/>
  <c r="D11" i="2"/>
  <c r="C11" i="2"/>
  <c r="B11" i="2"/>
  <c r="M7" i="2"/>
  <c r="M12" i="2" s="1"/>
  <c r="L7" i="2"/>
  <c r="K7" i="2"/>
  <c r="J7" i="2"/>
  <c r="J12" i="2" s="1"/>
  <c r="I7" i="2"/>
  <c r="H7" i="2"/>
  <c r="G7" i="2"/>
  <c r="F7" i="2"/>
  <c r="E7" i="2"/>
  <c r="E12" i="2" s="1"/>
  <c r="D7" i="2"/>
  <c r="D12" i="2" s="1"/>
  <c r="C7" i="2"/>
  <c r="B7" i="2"/>
  <c r="K24" i="2" l="1"/>
  <c r="H24" i="2"/>
  <c r="L12" i="2"/>
  <c r="J24" i="2"/>
  <c r="B24" i="2"/>
  <c r="I24" i="2"/>
  <c r="C24" i="2"/>
  <c r="F12" i="2"/>
  <c r="G12" i="2"/>
  <c r="G17" i="3"/>
  <c r="F17" i="3"/>
  <c r="D24" i="2"/>
  <c r="L24" i="2"/>
  <c r="N23" i="2"/>
  <c r="N11" i="2"/>
  <c r="E24" i="2"/>
  <c r="M24" i="2"/>
  <c r="G24" i="2"/>
  <c r="I12" i="2"/>
  <c r="N7" i="2"/>
  <c r="H12" i="2"/>
  <c r="C12" i="2"/>
  <c r="K12" i="2"/>
  <c r="N19" i="2"/>
  <c r="B12" i="2"/>
  <c r="N24" i="2" l="1"/>
  <c r="N12" i="2"/>
  <c r="F22" i="1"/>
  <c r="E22" i="1"/>
  <c r="D22" i="1"/>
  <c r="C22" i="1"/>
  <c r="B22" i="1"/>
  <c r="F18" i="1"/>
  <c r="E18" i="1"/>
  <c r="D18" i="1"/>
  <c r="C18" i="1"/>
  <c r="B18" i="1"/>
  <c r="F10" i="1"/>
  <c r="E10" i="1"/>
  <c r="D10" i="1"/>
  <c r="C10" i="1"/>
  <c r="B10" i="1"/>
  <c r="F6" i="1"/>
  <c r="F11" i="1" s="1"/>
  <c r="E6" i="1"/>
  <c r="D6" i="1"/>
  <c r="C6" i="1"/>
  <c r="B6" i="1"/>
  <c r="C11" i="1" l="1"/>
  <c r="E11" i="1"/>
  <c r="F23" i="1"/>
  <c r="E23" i="1"/>
  <c r="D23" i="1"/>
  <c r="B23" i="1"/>
  <c r="C23" i="1"/>
  <c r="D11" i="1"/>
  <c r="B11" i="1"/>
</calcChain>
</file>

<file path=xl/sharedStrings.xml><?xml version="1.0" encoding="utf-8"?>
<sst xmlns="http://schemas.openxmlformats.org/spreadsheetml/2006/main" count="96" uniqueCount="45">
  <si>
    <t>Volume Penumpang</t>
  </si>
  <si>
    <t>Kelas</t>
  </si>
  <si>
    <t>Eksekutif</t>
  </si>
  <si>
    <t>Bisnis</t>
  </si>
  <si>
    <t>Ekonomi</t>
  </si>
  <si>
    <t>Total Jarak Jauh</t>
  </si>
  <si>
    <t>Lokal Eksekutif</t>
  </si>
  <si>
    <t>Lokal Bisnis</t>
  </si>
  <si>
    <t>Lokal Ekonomi</t>
  </si>
  <si>
    <t>Total Lokal</t>
  </si>
  <si>
    <t>TOTAL</t>
  </si>
  <si>
    <t>Pendapatan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</si>
  <si>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</si>
  <si>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</si>
  <si>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</si>
  <si>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</si>
  <si>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</si>
  <si>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</si>
  <si>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</si>
  <si>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</si>
  <si>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</si>
  <si>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</si>
  <si>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</si>
  <si>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</si>
  <si>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Total</t>
  </si>
  <si>
    <t>BREAKDOWN PER BULAN RKAP 2025</t>
  </si>
  <si>
    <t>Daop/Divre</t>
  </si>
  <si>
    <t>Volume</t>
  </si>
  <si>
    <t>Daop 1</t>
  </si>
  <si>
    <t>Daop 2</t>
  </si>
  <si>
    <t>Daop 3</t>
  </si>
  <si>
    <t>Daop 4</t>
  </si>
  <si>
    <t>Daop 5</t>
  </si>
  <si>
    <t>Daop 6</t>
  </si>
  <si>
    <t>Daop 7</t>
  </si>
  <si>
    <t>Daop 8</t>
  </si>
  <si>
    <t>Daop 9</t>
  </si>
  <si>
    <t>Divre 1</t>
  </si>
  <si>
    <t>Divre 2</t>
  </si>
  <si>
    <t>Divre 3</t>
  </si>
  <si>
    <t>Divre 4</t>
  </si>
  <si>
    <t>Realisasi 2024</t>
  </si>
  <si>
    <t>RKAP 2025</t>
  </si>
  <si>
    <t>RKAP 2025 : Realisasi 2024</t>
  </si>
  <si>
    <t>RKAP Daop/Divre Tahun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</si>
</sst>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41" fontId="0" fillId="0" borderId="1" xfId="1" applyFont="1" applyBorder="1"/>
    <xf numFmtId="41" fontId="2" fillId="0" borderId="1" xfId="1" applyFont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/>
    <xf numFmtId="41" fontId="2" fillId="3" borderId="1" xfId="1" applyFont="1" applyFill="1" applyBorder="1"/>
    <xf numFmtId="0" fontId="2" fillId="0" borderId="0" xfId="0" applyFont="1"/>
    <xf numFmtId="41" fontId="0" fillId="0" borderId="0" xfId="0" applyNumberFormat="1"/>
    <xf numFmtId="41" fontId="0" fillId="0" borderId="0" xfId="1" applyFont="1"/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vertical="center"/>
    </xf>
    <xf numFmtId="9" fontId="0" fillId="0" borderId="1" xfId="2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1" fontId="3" fillId="3" borderId="1" xfId="1" applyFont="1" applyFill="1" applyBorder="1" applyAlignment="1">
      <alignment vertical="center"/>
    </xf>
    <xf numFmtId="9" fontId="2" fillId="3" borderId="1" xfId="2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3">
    <cellStyle name="Comma [0]" xfId="1" builtinId="6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414BB-99D9-A242-9A80-63C8A3F9067B}">
  <dimension ref="A1:F23"/>
  <sheetViews>
    <sheetView workbookViewId="0">
      <selection activeCell="D8" sqref="D8"/>
    </sheetView>
  </sheetViews>
  <sheetFormatPr baseColWidth="10" defaultRowHeight="16" x14ac:dyDescent="0.2"/>
  <cols>
    <col min="1" max="1" width="15.83203125" customWidth="1"/>
    <col min="2" max="6" width="17.6640625" bestFit="1" customWidth="1"/>
  </cols>
  <sheetData>
    <row r="1" spans="1:6" x14ac:dyDescent="0.2">
      <c r="A1" s="7" t="s">
        <v>0</v>
      </c>
    </row>
    <row r="2" spans="1:6" x14ac:dyDescent="0.2">
      <c r="A2" s="4" t="s">
        <v>1</v>
      </c>
      <c r="B2" s="4">
        <v>2020</v>
      </c>
      <c r="C2" s="4">
        <v>2021</v>
      </c>
      <c r="D2" s="4">
        <v>2022</v>
      </c>
      <c r="E2" s="4">
        <v>2023</v>
      </c>
      <c r="F2" s="4">
        <v>2024</v>
      </c>
    </row>
    <row r="3" spans="1:6" x14ac:dyDescent="0.2">
      <c r="A3" s="1" t="s">
        <v>2</v>
      </c>
      <c r="B3" s="2">
        <v>3534262</v>
      </c>
      <c r="C3" s="2">
        <v>3296654</v>
      </c>
      <c r="D3" s="2">
        <v>9832264</v>
      </c>
      <c r="E3" s="2">
        <v>12275529</v>
      </c>
      <c r="F3" s="2">
        <v>12560726</v>
      </c>
    </row>
    <row r="4" spans="1:6" x14ac:dyDescent="0.2">
      <c r="A4" s="1" t="s">
        <v>3</v>
      </c>
      <c r="B4" s="2">
        <v>521964</v>
      </c>
      <c r="C4" s="2">
        <v>245415</v>
      </c>
      <c r="D4" s="2">
        <v>1015555</v>
      </c>
      <c r="E4" s="2">
        <v>1642947</v>
      </c>
      <c r="F4" s="2">
        <v>1744142</v>
      </c>
    </row>
    <row r="5" spans="1:6" x14ac:dyDescent="0.2">
      <c r="A5" s="1" t="s">
        <v>4</v>
      </c>
      <c r="B5" s="2">
        <v>9996455</v>
      </c>
      <c r="C5" s="2">
        <v>6645308</v>
      </c>
      <c r="D5" s="2">
        <v>19338612</v>
      </c>
      <c r="E5" s="2">
        <v>27233710</v>
      </c>
      <c r="F5" s="2">
        <v>30524135</v>
      </c>
    </row>
    <row r="6" spans="1:6" x14ac:dyDescent="0.2">
      <c r="A6" s="5" t="s">
        <v>5</v>
      </c>
      <c r="B6" s="6">
        <f>SUM(B3:B5)</f>
        <v>14052681</v>
      </c>
      <c r="C6" s="6">
        <f t="shared" ref="C6:F6" si="0">SUM(C3:C5)</f>
        <v>10187377</v>
      </c>
      <c r="D6" s="6">
        <f t="shared" si="0"/>
        <v>30186431</v>
      </c>
      <c r="E6" s="6">
        <f t="shared" si="0"/>
        <v>41152186</v>
      </c>
      <c r="F6" s="6">
        <f t="shared" si="0"/>
        <v>44829003</v>
      </c>
    </row>
    <row r="7" spans="1:6" x14ac:dyDescent="0.2">
      <c r="A7" s="1" t="s">
        <v>6</v>
      </c>
      <c r="B7" s="2">
        <v>20432</v>
      </c>
      <c r="C7" s="2">
        <v>310</v>
      </c>
      <c r="D7" s="2">
        <v>97936</v>
      </c>
      <c r="E7" s="2">
        <v>340375</v>
      </c>
      <c r="F7" s="2">
        <v>403376</v>
      </c>
    </row>
    <row r="8" spans="1:6" x14ac:dyDescent="0.2">
      <c r="A8" s="1" t="s">
        <v>7</v>
      </c>
      <c r="B8" s="2">
        <v>1414</v>
      </c>
      <c r="C8" s="2">
        <v>0</v>
      </c>
      <c r="D8" s="2">
        <v>0</v>
      </c>
      <c r="E8" s="2">
        <v>0</v>
      </c>
      <c r="F8" s="2">
        <v>60123</v>
      </c>
    </row>
    <row r="9" spans="1:6" x14ac:dyDescent="0.2">
      <c r="A9" s="1" t="s">
        <v>8</v>
      </c>
      <c r="B9" s="2">
        <v>17463371</v>
      </c>
      <c r="C9" s="2">
        <v>12835028</v>
      </c>
      <c r="D9" s="2">
        <v>23536595</v>
      </c>
      <c r="E9" s="2">
        <v>7015377</v>
      </c>
      <c r="F9" s="2">
        <v>6547001</v>
      </c>
    </row>
    <row r="10" spans="1:6" x14ac:dyDescent="0.2">
      <c r="A10" s="5" t="s">
        <v>9</v>
      </c>
      <c r="B10" s="6">
        <f>SUM(B7:B9)</f>
        <v>17485217</v>
      </c>
      <c r="C10" s="6">
        <f t="shared" ref="C10" si="1">SUM(C7:C9)</f>
        <v>12835338</v>
      </c>
      <c r="D10" s="6">
        <f t="shared" ref="D10" si="2">SUM(D7:D9)</f>
        <v>23634531</v>
      </c>
      <c r="E10" s="6">
        <f t="shared" ref="E10" si="3">SUM(E7:E9)</f>
        <v>7355752</v>
      </c>
      <c r="F10" s="6">
        <f t="shared" ref="F10" si="4">SUM(F7:F9)</f>
        <v>7010500</v>
      </c>
    </row>
    <row r="11" spans="1:6" x14ac:dyDescent="0.2">
      <c r="A11" s="5" t="s">
        <v>10</v>
      </c>
      <c r="B11" s="6">
        <f>B10+B6</f>
        <v>31537898</v>
      </c>
      <c r="C11" s="6">
        <f t="shared" ref="C11:F11" si="5">C10+C6</f>
        <v>23022715</v>
      </c>
      <c r="D11" s="6">
        <f t="shared" si="5"/>
        <v>53820962</v>
      </c>
      <c r="E11" s="6">
        <f t="shared" si="5"/>
        <v>48507938</v>
      </c>
      <c r="F11" s="6">
        <f t="shared" si="5"/>
        <v>51839503</v>
      </c>
    </row>
    <row r="13" spans="1:6" x14ac:dyDescent="0.2">
      <c r="A13" s="7" t="s">
        <v>11</v>
      </c>
    </row>
    <row r="14" spans="1:6" x14ac:dyDescent="0.2">
      <c r="A14" s="4" t="s">
        <v>1</v>
      </c>
      <c r="B14" s="4">
        <v>2020</v>
      </c>
      <c r="C14" s="4">
        <v>2021</v>
      </c>
      <c r="D14" s="4">
        <v>2022</v>
      </c>
      <c r="E14" s="4">
        <v>2023</v>
      </c>
      <c r="F14" s="4">
        <v>2024</v>
      </c>
    </row>
    <row r="15" spans="1:6" x14ac:dyDescent="0.2">
      <c r="A15" s="1" t="s">
        <v>2</v>
      </c>
      <c r="B15" s="2">
        <v>954946356272</v>
      </c>
      <c r="C15" s="2">
        <v>1017520785832</v>
      </c>
      <c r="D15" s="2">
        <v>3255652698030</v>
      </c>
      <c r="E15" s="2">
        <v>4386309519500</v>
      </c>
      <c r="F15" s="2">
        <v>5030189818000</v>
      </c>
    </row>
    <row r="16" spans="1:6" x14ac:dyDescent="0.2">
      <c r="A16" s="1" t="s">
        <v>3</v>
      </c>
      <c r="B16" s="2">
        <v>89090695000</v>
      </c>
      <c r="C16" s="2">
        <v>42616811000</v>
      </c>
      <c r="D16" s="2">
        <v>190229624000</v>
      </c>
      <c r="E16" s="2">
        <v>294095106000</v>
      </c>
      <c r="F16" s="2">
        <v>334435351000</v>
      </c>
    </row>
    <row r="17" spans="1:6" x14ac:dyDescent="0.2">
      <c r="A17" s="1" t="s">
        <v>4</v>
      </c>
      <c r="B17" s="2">
        <v>1007080487950</v>
      </c>
      <c r="C17" s="2">
        <v>661558269500</v>
      </c>
      <c r="D17" s="2">
        <v>2289362315010</v>
      </c>
      <c r="E17" s="2">
        <v>3499536254632</v>
      </c>
      <c r="F17" s="2">
        <v>4315033342000</v>
      </c>
    </row>
    <row r="18" spans="1:6" x14ac:dyDescent="0.2">
      <c r="A18" s="5" t="s">
        <v>5</v>
      </c>
      <c r="B18" s="6">
        <f>SUM(B15:B17)</f>
        <v>2051117539222</v>
      </c>
      <c r="C18" s="6">
        <f t="shared" ref="C18" si="6">SUM(C15:C17)</f>
        <v>1721695866332</v>
      </c>
      <c r="D18" s="6">
        <f t="shared" ref="D18" si="7">SUM(D15:D17)</f>
        <v>5735244637040</v>
      </c>
      <c r="E18" s="6">
        <f t="shared" ref="E18" si="8">SUM(E15:E17)</f>
        <v>8179940880132</v>
      </c>
      <c r="F18" s="6">
        <f t="shared" ref="F18" si="9">SUM(F15:F17)</f>
        <v>9679658511000</v>
      </c>
    </row>
    <row r="19" spans="1:6" x14ac:dyDescent="0.2">
      <c r="A19" s="1" t="s">
        <v>6</v>
      </c>
      <c r="B19" s="2">
        <v>1569920000</v>
      </c>
      <c r="C19" s="2">
        <v>19367000</v>
      </c>
      <c r="D19" s="2">
        <v>6861299000</v>
      </c>
      <c r="E19" s="2">
        <v>22253020000</v>
      </c>
      <c r="F19" s="2">
        <v>27646420000</v>
      </c>
    </row>
    <row r="20" spans="1:6" x14ac:dyDescent="0.2">
      <c r="A20" s="1" t="s">
        <v>7</v>
      </c>
      <c r="B20" s="2">
        <v>83274000</v>
      </c>
      <c r="C20" s="2">
        <v>0</v>
      </c>
      <c r="D20" s="2">
        <v>0</v>
      </c>
      <c r="E20" s="2">
        <v>0</v>
      </c>
      <c r="F20" s="2">
        <v>2267570000</v>
      </c>
    </row>
    <row r="21" spans="1:6" x14ac:dyDescent="0.2">
      <c r="A21" s="1" t="s">
        <v>8</v>
      </c>
      <c r="B21" s="2">
        <v>131016144000</v>
      </c>
      <c r="C21" s="2">
        <v>96970615000</v>
      </c>
      <c r="D21" s="2">
        <v>212555232944</v>
      </c>
      <c r="E21" s="2">
        <v>82000071000</v>
      </c>
      <c r="F21" s="2">
        <v>90668136000</v>
      </c>
    </row>
    <row r="22" spans="1:6" x14ac:dyDescent="0.2">
      <c r="A22" s="5" t="s">
        <v>9</v>
      </c>
      <c r="B22" s="6">
        <f>SUM(B19:B21)</f>
        <v>132669338000</v>
      </c>
      <c r="C22" s="6">
        <f t="shared" ref="C22" si="10">SUM(C19:C21)</f>
        <v>96989982000</v>
      </c>
      <c r="D22" s="6">
        <f t="shared" ref="D22" si="11">SUM(D19:D21)</f>
        <v>219416531944</v>
      </c>
      <c r="E22" s="6">
        <f t="shared" ref="E22" si="12">SUM(E19:E21)</f>
        <v>104253091000</v>
      </c>
      <c r="F22" s="6">
        <f t="shared" ref="F22" si="13">SUM(F19:F21)</f>
        <v>120582126000</v>
      </c>
    </row>
    <row r="23" spans="1:6" x14ac:dyDescent="0.2">
      <c r="A23" s="5" t="s">
        <v>10</v>
      </c>
      <c r="B23" s="6">
        <f>B22+B18</f>
        <v>2183786877222</v>
      </c>
      <c r="C23" s="6">
        <f t="shared" ref="C23" si="14">C22+C18</f>
        <v>1818685848332</v>
      </c>
      <c r="D23" s="6">
        <f t="shared" ref="D23" si="15">D22+D18</f>
        <v>5954661168984</v>
      </c>
      <c r="E23" s="6">
        <f t="shared" ref="E23" si="16">E22+E18</f>
        <v>8284193971132</v>
      </c>
      <c r="F23" s="6">
        <f t="shared" ref="F23" si="17">F22+F18</f>
        <v>9800240637000</v>
      </c>
    </row>
  </sheetData>
  <pageMargins left="0.7" right="0.7" top="0.75" bottom="0.75" header="0.3" footer="0.3"/>
  <ignoredErrors>
    <ignoredError sqref="B6:F6 B18:F1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F7875-92E0-F045-8065-8888487BCA5D}">
  <dimension ref="A1:N26"/>
  <sheetViews>
    <sheetView tabSelected="1" topLeftCell="B1" workbookViewId="0">
      <selection activeCell="H18" sqref="H18"/>
    </sheetView>
  </sheetViews>
  <sheetFormatPr baseColWidth="10" defaultRowHeight="16" x14ac:dyDescent="0.2"/>
  <cols>
    <col min="1" max="1" width="17.83203125" bestFit="1" customWidth="1"/>
    <col min="2" max="4" width="16" bestFit="1" customWidth="1"/>
    <col min="5" max="5" width="17.6640625" bestFit="1" customWidth="1"/>
    <col min="6" max="6" width="16" bestFit="1" customWidth="1"/>
    <col min="7" max="8" width="17.6640625" bestFit="1" customWidth="1"/>
    <col min="9" max="12" width="16" bestFit="1" customWidth="1"/>
    <col min="13" max="13" width="17.6640625" bestFit="1" customWidth="1"/>
    <col min="14" max="14" width="18.6640625" bestFit="1" customWidth="1"/>
  </cols>
  <sheetData>
    <row r="1" spans="1:14" x14ac:dyDescent="0.2">
      <c r="A1" s="7" t="s">
        <v>25</v>
      </c>
    </row>
    <row r="2" spans="1:14" x14ac:dyDescent="0.2">
      <c r="A2" s="7" t="s">
        <v>0</v>
      </c>
    </row>
    <row r="3" spans="1:14" x14ac:dyDescent="0.2">
      <c r="A3" s="4" t="s">
        <v>1</v>
      </c>
      <c r="B3" s="4" t="s">
        <v>12</v>
      </c>
      <c r="C3" s="4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18</v>
      </c>
      <c r="I3" s="4" t="s">
        <v>19</v>
      </c>
      <c r="J3" s="4" t="s">
        <v>20</v>
      </c>
      <c r="K3" s="4" t="s">
        <v>21</v>
      </c>
      <c r="L3" s="4" t="s">
        <v>22</v>
      </c>
      <c r="M3" s="4" t="s">
        <v>23</v>
      </c>
      <c r="N3" s="4" t="s">
        <v>24</v>
      </c>
    </row>
    <row r="4" spans="1:14" x14ac:dyDescent="0.2">
      <c r="A4" s="1" t="s">
        <v>2</v>
      </c>
      <c r="B4" s="2">
        <v>1040215</v>
      </c>
      <c r="C4" s="2">
        <v>975400</v>
      </c>
      <c r="D4" s="2">
        <v>968279</v>
      </c>
      <c r="E4" s="2">
        <v>1531548</v>
      </c>
      <c r="F4" s="2">
        <v>1237520</v>
      </c>
      <c r="G4" s="2">
        <v>1323639</v>
      </c>
      <c r="H4" s="2">
        <v>1375246</v>
      </c>
      <c r="I4" s="2">
        <v>1166300</v>
      </c>
      <c r="J4" s="2">
        <v>1165136</v>
      </c>
      <c r="K4" s="2">
        <v>1143263</v>
      </c>
      <c r="L4" s="2">
        <v>1140923</v>
      </c>
      <c r="M4" s="2">
        <v>1433008</v>
      </c>
      <c r="N4" s="3">
        <v>14500477</v>
      </c>
    </row>
    <row r="5" spans="1:14" x14ac:dyDescent="0.2">
      <c r="A5" s="1" t="s">
        <v>3</v>
      </c>
      <c r="B5" s="2">
        <v>103632</v>
      </c>
      <c r="C5" s="2">
        <v>93248</v>
      </c>
      <c r="D5" s="2">
        <v>94766</v>
      </c>
      <c r="E5" s="2">
        <v>130097</v>
      </c>
      <c r="F5" s="2">
        <v>94219</v>
      </c>
      <c r="G5" s="2">
        <v>100380</v>
      </c>
      <c r="H5" s="2">
        <v>103715</v>
      </c>
      <c r="I5" s="2">
        <v>92943</v>
      </c>
      <c r="J5" s="2">
        <v>91006</v>
      </c>
      <c r="K5" s="2">
        <v>92128</v>
      </c>
      <c r="L5" s="2">
        <v>92875</v>
      </c>
      <c r="M5" s="2">
        <v>132644</v>
      </c>
      <c r="N5" s="3">
        <v>1221653</v>
      </c>
    </row>
    <row r="6" spans="1:14" x14ac:dyDescent="0.2">
      <c r="A6" s="1" t="s">
        <v>4</v>
      </c>
      <c r="B6" s="2">
        <v>2593095</v>
      </c>
      <c r="C6" s="2">
        <v>2119113</v>
      </c>
      <c r="D6" s="2">
        <v>2253482</v>
      </c>
      <c r="E6" s="2">
        <v>3355489</v>
      </c>
      <c r="F6" s="2">
        <v>2688002</v>
      </c>
      <c r="G6" s="2">
        <v>2862534</v>
      </c>
      <c r="H6" s="2">
        <v>2955274</v>
      </c>
      <c r="I6" s="2">
        <v>2586739</v>
      </c>
      <c r="J6" s="2">
        <v>2586916</v>
      </c>
      <c r="K6" s="2">
        <v>2584637</v>
      </c>
      <c r="L6" s="2">
        <v>2551330</v>
      </c>
      <c r="M6" s="2">
        <v>3149527</v>
      </c>
      <c r="N6" s="3">
        <v>32286138</v>
      </c>
    </row>
    <row r="7" spans="1:14" x14ac:dyDescent="0.2">
      <c r="A7" s="5" t="s">
        <v>5</v>
      </c>
      <c r="B7" s="6">
        <f>SUM(B4:B6)</f>
        <v>3736942</v>
      </c>
      <c r="C7" s="6">
        <f t="shared" ref="C7:M7" si="0">SUM(C4:C6)</f>
        <v>3187761</v>
      </c>
      <c r="D7" s="6">
        <f t="shared" si="0"/>
        <v>3316527</v>
      </c>
      <c r="E7" s="6">
        <f t="shared" si="0"/>
        <v>5017134</v>
      </c>
      <c r="F7" s="6">
        <f t="shared" si="0"/>
        <v>4019741</v>
      </c>
      <c r="G7" s="6">
        <f t="shared" si="0"/>
        <v>4286553</v>
      </c>
      <c r="H7" s="6">
        <f t="shared" si="0"/>
        <v>4434235</v>
      </c>
      <c r="I7" s="6">
        <f t="shared" si="0"/>
        <v>3845982</v>
      </c>
      <c r="J7" s="6">
        <f t="shared" si="0"/>
        <v>3843058</v>
      </c>
      <c r="K7" s="6">
        <f t="shared" si="0"/>
        <v>3820028</v>
      </c>
      <c r="L7" s="6">
        <f t="shared" si="0"/>
        <v>3785128</v>
      </c>
      <c r="M7" s="6">
        <f t="shared" si="0"/>
        <v>4715179</v>
      </c>
      <c r="N7" s="6">
        <f t="shared" ref="N5:N12" si="1">SUM(B7:M7)</f>
        <v>48008268</v>
      </c>
    </row>
    <row r="8" spans="1:14" x14ac:dyDescent="0.2">
      <c r="A8" s="1" t="s">
        <v>6</v>
      </c>
      <c r="B8" s="2">
        <v>33793</v>
      </c>
      <c r="C8" s="2">
        <v>24500</v>
      </c>
      <c r="D8" s="2">
        <v>28508</v>
      </c>
      <c r="E8" s="2">
        <v>35032</v>
      </c>
      <c r="F8" s="2">
        <v>28348</v>
      </c>
      <c r="G8" s="2">
        <v>28296</v>
      </c>
      <c r="H8" s="2">
        <v>28296</v>
      </c>
      <c r="I8" s="2">
        <v>27811</v>
      </c>
      <c r="J8" s="2">
        <v>26212</v>
      </c>
      <c r="K8" s="2">
        <v>26799</v>
      </c>
      <c r="L8" s="2">
        <v>26718</v>
      </c>
      <c r="M8" s="2">
        <v>34080</v>
      </c>
      <c r="N8" s="3">
        <v>348393</v>
      </c>
    </row>
    <row r="9" spans="1:14" x14ac:dyDescent="0.2">
      <c r="A9" s="1" t="s">
        <v>7</v>
      </c>
      <c r="B9" s="2">
        <v>12307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3">
        <v>12307</v>
      </c>
    </row>
    <row r="10" spans="1:14" x14ac:dyDescent="0.2">
      <c r="A10" s="1" t="s">
        <v>8</v>
      </c>
      <c r="B10" s="2">
        <v>580978</v>
      </c>
      <c r="C10" s="2">
        <v>573004</v>
      </c>
      <c r="D10" s="2">
        <v>610071</v>
      </c>
      <c r="E10" s="2">
        <v>688398</v>
      </c>
      <c r="F10" s="2">
        <v>673019</v>
      </c>
      <c r="G10" s="2">
        <v>649540</v>
      </c>
      <c r="H10" s="2">
        <v>673335</v>
      </c>
      <c r="I10" s="2">
        <v>627113</v>
      </c>
      <c r="J10" s="2">
        <v>600790</v>
      </c>
      <c r="K10" s="2">
        <v>623750</v>
      </c>
      <c r="L10" s="2">
        <v>631090</v>
      </c>
      <c r="M10" s="2">
        <v>793382</v>
      </c>
      <c r="N10" s="3">
        <v>7724470</v>
      </c>
    </row>
    <row r="11" spans="1:14" x14ac:dyDescent="0.2">
      <c r="A11" s="5" t="s">
        <v>9</v>
      </c>
      <c r="B11" s="6">
        <f>SUM(B8:B10)</f>
        <v>627078</v>
      </c>
      <c r="C11" s="6">
        <f t="shared" ref="C11" si="2">SUM(C8:C10)</f>
        <v>597504</v>
      </c>
      <c r="D11" s="6">
        <f t="shared" ref="D11" si="3">SUM(D8:D10)</f>
        <v>638579</v>
      </c>
      <c r="E11" s="6">
        <f t="shared" ref="E11" si="4">SUM(E8:E10)</f>
        <v>723430</v>
      </c>
      <c r="F11" s="6">
        <f t="shared" ref="F11" si="5">SUM(F8:F10)</f>
        <v>701367</v>
      </c>
      <c r="G11" s="6">
        <f t="shared" ref="G11" si="6">SUM(G8:G10)</f>
        <v>677836</v>
      </c>
      <c r="H11" s="6">
        <f t="shared" ref="H11" si="7">SUM(H8:H10)</f>
        <v>701631</v>
      </c>
      <c r="I11" s="6">
        <f t="shared" ref="I11" si="8">SUM(I8:I10)</f>
        <v>654924</v>
      </c>
      <c r="J11" s="6">
        <f t="shared" ref="J11" si="9">SUM(J8:J10)</f>
        <v>627002</v>
      </c>
      <c r="K11" s="6">
        <f t="shared" ref="K11" si="10">SUM(K8:K10)</f>
        <v>650549</v>
      </c>
      <c r="L11" s="6">
        <f t="shared" ref="L11" si="11">SUM(L8:L10)</f>
        <v>657808</v>
      </c>
      <c r="M11" s="6">
        <f t="shared" ref="M11" si="12">SUM(M8:M10)</f>
        <v>827462</v>
      </c>
      <c r="N11" s="6">
        <f t="shared" si="1"/>
        <v>8085170</v>
      </c>
    </row>
    <row r="12" spans="1:14" x14ac:dyDescent="0.2">
      <c r="A12" s="5" t="s">
        <v>10</v>
      </c>
      <c r="B12" s="6">
        <f>SUM(B7,B11)</f>
        <v>4364020</v>
      </c>
      <c r="C12" s="6">
        <f t="shared" ref="C12:M12" si="13">SUM(C7,C11)</f>
        <v>3785265</v>
      </c>
      <c r="D12" s="6">
        <f t="shared" si="13"/>
        <v>3955106</v>
      </c>
      <c r="E12" s="6">
        <f t="shared" si="13"/>
        <v>5740564</v>
      </c>
      <c r="F12" s="6">
        <f t="shared" si="13"/>
        <v>4721108</v>
      </c>
      <c r="G12" s="6">
        <f t="shared" si="13"/>
        <v>4964389</v>
      </c>
      <c r="H12" s="6">
        <f t="shared" si="13"/>
        <v>5135866</v>
      </c>
      <c r="I12" s="6">
        <f t="shared" si="13"/>
        <v>4500906</v>
      </c>
      <c r="J12" s="6">
        <f t="shared" si="13"/>
        <v>4470060</v>
      </c>
      <c r="K12" s="6">
        <f t="shared" si="13"/>
        <v>4470577</v>
      </c>
      <c r="L12" s="6">
        <f t="shared" si="13"/>
        <v>4442936</v>
      </c>
      <c r="M12" s="6">
        <f t="shared" si="13"/>
        <v>5542641</v>
      </c>
      <c r="N12" s="6">
        <f t="shared" si="1"/>
        <v>56093438</v>
      </c>
    </row>
    <row r="14" spans="1:14" x14ac:dyDescent="0.2">
      <c r="A14" s="7" t="s">
        <v>11</v>
      </c>
    </row>
    <row r="15" spans="1:14" x14ac:dyDescent="0.2">
      <c r="A15" s="4" t="s">
        <v>1</v>
      </c>
      <c r="B15" s="4" t="s">
        <v>12</v>
      </c>
      <c r="C15" s="4" t="s">
        <v>13</v>
      </c>
      <c r="D15" s="4" t="s">
        <v>14</v>
      </c>
      <c r="E15" s="4" t="s">
        <v>15</v>
      </c>
      <c r="F15" s="4" t="s">
        <v>16</v>
      </c>
      <c r="G15" s="4" t="s">
        <v>17</v>
      </c>
      <c r="H15" s="4" t="s">
        <v>18</v>
      </c>
      <c r="I15" s="4" t="s">
        <v>19</v>
      </c>
      <c r="J15" s="4" t="s">
        <v>20</v>
      </c>
      <c r="K15" s="4" t="s">
        <v>21</v>
      </c>
      <c r="L15" s="4" t="s">
        <v>22</v>
      </c>
      <c r="M15" s="4" t="s">
        <v>23</v>
      </c>
      <c r="N15" s="4" t="s">
        <v>24</v>
      </c>
    </row>
    <row r="16" spans="1:14" x14ac:dyDescent="0.2">
      <c r="A16" s="1" t="s">
        <v>2</v>
      </c>
      <c r="B16" s="2">
        <v>416139062000</v>
      </c>
      <c r="C16" s="2">
        <v>359067880000</v>
      </c>
      <c r="D16" s="2">
        <v>414290177000</v>
      </c>
      <c r="E16" s="2">
        <v>629350347000</v>
      </c>
      <c r="F16" s="2">
        <v>510583280000</v>
      </c>
      <c r="G16" s="2">
        <v>564559740000</v>
      </c>
      <c r="H16" s="2">
        <v>591861504000</v>
      </c>
      <c r="I16" s="2">
        <v>503359148000</v>
      </c>
      <c r="J16" s="2">
        <v>497997092000</v>
      </c>
      <c r="K16" s="2">
        <v>476559889000</v>
      </c>
      <c r="L16" s="2">
        <v>465808636000</v>
      </c>
      <c r="M16" s="2">
        <v>641508517000</v>
      </c>
      <c r="N16" s="3">
        <f>SUM(B16:M16)</f>
        <v>6071085272000</v>
      </c>
    </row>
    <row r="17" spans="1:14" x14ac:dyDescent="0.2">
      <c r="A17" s="1" t="s">
        <v>3</v>
      </c>
      <c r="B17" s="2">
        <v>19867036000</v>
      </c>
      <c r="C17" s="2">
        <v>14905420000</v>
      </c>
      <c r="D17" s="2">
        <v>18730386000</v>
      </c>
      <c r="E17" s="2">
        <v>26901891000</v>
      </c>
      <c r="F17" s="2">
        <v>17758854000</v>
      </c>
      <c r="G17" s="2">
        <v>19974131000</v>
      </c>
      <c r="H17" s="2">
        <v>19839339000</v>
      </c>
      <c r="I17" s="2">
        <v>18058679000</v>
      </c>
      <c r="J17" s="2">
        <v>17616036000</v>
      </c>
      <c r="K17" s="2">
        <v>17294004000</v>
      </c>
      <c r="L17" s="2">
        <v>16916615000</v>
      </c>
      <c r="M17" s="2">
        <v>28084022000</v>
      </c>
      <c r="N17" s="3">
        <f t="shared" ref="N17:N24" si="14">SUM(B17:M17)</f>
        <v>235946413000</v>
      </c>
    </row>
    <row r="18" spans="1:14" x14ac:dyDescent="0.2">
      <c r="A18" s="1" t="s">
        <v>4</v>
      </c>
      <c r="B18" s="2">
        <v>391059293000</v>
      </c>
      <c r="C18" s="2">
        <v>291143805000</v>
      </c>
      <c r="D18" s="2">
        <v>341419884000</v>
      </c>
      <c r="E18" s="2">
        <v>526334198000</v>
      </c>
      <c r="F18" s="2">
        <v>412844138000</v>
      </c>
      <c r="G18" s="2">
        <v>457535130000</v>
      </c>
      <c r="H18" s="2">
        <v>477419544000</v>
      </c>
      <c r="I18" s="2">
        <v>406253654000</v>
      </c>
      <c r="J18" s="2">
        <v>405700746000</v>
      </c>
      <c r="K18" s="2">
        <v>390718579000</v>
      </c>
      <c r="L18" s="2">
        <v>381942482000</v>
      </c>
      <c r="M18" s="2">
        <v>512418676000</v>
      </c>
      <c r="N18" s="3">
        <f t="shared" si="14"/>
        <v>4994790129000</v>
      </c>
    </row>
    <row r="19" spans="1:14" x14ac:dyDescent="0.2">
      <c r="A19" s="5" t="s">
        <v>5</v>
      </c>
      <c r="B19" s="6">
        <f>SUM(B16:B18)</f>
        <v>827065391000</v>
      </c>
      <c r="C19" s="6">
        <f t="shared" ref="C19" si="15">SUM(C16:C18)</f>
        <v>665117105000</v>
      </c>
      <c r="D19" s="6">
        <f t="shared" ref="D19" si="16">SUM(D16:D18)</f>
        <v>774440447000</v>
      </c>
      <c r="E19" s="6">
        <f t="shared" ref="E19" si="17">SUM(E16:E18)</f>
        <v>1182586436000</v>
      </c>
      <c r="F19" s="6">
        <f t="shared" ref="F19" si="18">SUM(F16:F18)</f>
        <v>941186272000</v>
      </c>
      <c r="G19" s="6">
        <f t="shared" ref="G19" si="19">SUM(G16:G18)</f>
        <v>1042069001000</v>
      </c>
      <c r="H19" s="6">
        <f t="shared" ref="H19" si="20">SUM(H16:H18)</f>
        <v>1089120387000</v>
      </c>
      <c r="I19" s="6">
        <f t="shared" ref="I19" si="21">SUM(I16:I18)</f>
        <v>927671481000</v>
      </c>
      <c r="J19" s="6">
        <f t="shared" ref="J19" si="22">SUM(J16:J18)</f>
        <v>921313874000</v>
      </c>
      <c r="K19" s="6">
        <f t="shared" ref="K19" si="23">SUM(K16:K18)</f>
        <v>884572472000</v>
      </c>
      <c r="L19" s="6">
        <f t="shared" ref="L19" si="24">SUM(L16:L18)</f>
        <v>864667733000</v>
      </c>
      <c r="M19" s="6">
        <f t="shared" ref="M19" si="25">SUM(M16:M18)</f>
        <v>1182011215000</v>
      </c>
      <c r="N19" s="6">
        <f t="shared" si="14"/>
        <v>11301821814000</v>
      </c>
    </row>
    <row r="20" spans="1:14" x14ac:dyDescent="0.2">
      <c r="A20" s="1" t="s">
        <v>6</v>
      </c>
      <c r="B20" s="2">
        <v>2279409000</v>
      </c>
      <c r="C20" s="2">
        <v>1519816000</v>
      </c>
      <c r="D20" s="2">
        <v>1772367000</v>
      </c>
      <c r="E20" s="2">
        <v>2442034000</v>
      </c>
      <c r="F20" s="2">
        <v>1851742000</v>
      </c>
      <c r="G20" s="2">
        <v>1895898000</v>
      </c>
      <c r="H20" s="2">
        <v>1958610000</v>
      </c>
      <c r="I20" s="2">
        <v>1862671000</v>
      </c>
      <c r="J20" s="2">
        <v>1757955000</v>
      </c>
      <c r="K20" s="2">
        <v>1798321000</v>
      </c>
      <c r="L20" s="2">
        <v>1790130000</v>
      </c>
      <c r="M20" s="2">
        <v>2430138000</v>
      </c>
      <c r="N20" s="3">
        <f t="shared" si="14"/>
        <v>23359091000</v>
      </c>
    </row>
    <row r="21" spans="1:14" x14ac:dyDescent="0.2">
      <c r="A21" s="1" t="s">
        <v>7</v>
      </c>
      <c r="B21" s="2">
        <v>457250000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3">
        <f t="shared" si="14"/>
        <v>457250000</v>
      </c>
    </row>
    <row r="22" spans="1:14" x14ac:dyDescent="0.2">
      <c r="A22" s="1" t="s">
        <v>8</v>
      </c>
      <c r="B22" s="2">
        <v>8944194000</v>
      </c>
      <c r="C22" s="2">
        <v>9101848000</v>
      </c>
      <c r="D22" s="2">
        <v>9865744000</v>
      </c>
      <c r="E22" s="2">
        <v>11844990000</v>
      </c>
      <c r="F22" s="2">
        <v>10544080000</v>
      </c>
      <c r="G22" s="2">
        <v>10697480000</v>
      </c>
      <c r="H22" s="2">
        <v>11269977000</v>
      </c>
      <c r="I22" s="2">
        <v>10386973000</v>
      </c>
      <c r="J22" s="2">
        <v>9874260000</v>
      </c>
      <c r="K22" s="2">
        <v>10262143000</v>
      </c>
      <c r="L22" s="2">
        <v>10349880000</v>
      </c>
      <c r="M22" s="2">
        <v>13310636000</v>
      </c>
      <c r="N22" s="3">
        <f t="shared" si="14"/>
        <v>126452205000</v>
      </c>
    </row>
    <row r="23" spans="1:14" x14ac:dyDescent="0.2">
      <c r="A23" s="5" t="s">
        <v>9</v>
      </c>
      <c r="B23" s="6">
        <f>SUM(B20:B22)</f>
        <v>11680853000</v>
      </c>
      <c r="C23" s="6">
        <f t="shared" ref="C23" si="26">SUM(C20:C22)</f>
        <v>10621664000</v>
      </c>
      <c r="D23" s="6">
        <f t="shared" ref="D23" si="27">SUM(D20:D22)</f>
        <v>11638111000</v>
      </c>
      <c r="E23" s="6">
        <f t="shared" ref="E23" si="28">SUM(E20:E22)</f>
        <v>14287024000</v>
      </c>
      <c r="F23" s="6">
        <f t="shared" ref="F23" si="29">SUM(F20:F22)</f>
        <v>12395822000</v>
      </c>
      <c r="G23" s="6">
        <f t="shared" ref="G23" si="30">SUM(G20:G22)</f>
        <v>12593378000</v>
      </c>
      <c r="H23" s="6">
        <f t="shared" ref="H23" si="31">SUM(H20:H22)</f>
        <v>13228587000</v>
      </c>
      <c r="I23" s="6">
        <f t="shared" ref="I23" si="32">SUM(I20:I22)</f>
        <v>12249644000</v>
      </c>
      <c r="J23" s="6">
        <f t="shared" ref="J23" si="33">SUM(J20:J22)</f>
        <v>11632215000</v>
      </c>
      <c r="K23" s="6">
        <f t="shared" ref="K23" si="34">SUM(K20:K22)</f>
        <v>12060464000</v>
      </c>
      <c r="L23" s="6">
        <f t="shared" ref="L23" si="35">SUM(L20:L22)</f>
        <v>12140010000</v>
      </c>
      <c r="M23" s="6">
        <f t="shared" ref="M23" si="36">SUM(M20:M22)</f>
        <v>15740774000</v>
      </c>
      <c r="N23" s="6">
        <f t="shared" si="14"/>
        <v>150268546000</v>
      </c>
    </row>
    <row r="24" spans="1:14" x14ac:dyDescent="0.2">
      <c r="A24" s="5" t="s">
        <v>10</v>
      </c>
      <c r="B24" s="6">
        <f>SUM(B19,B23)</f>
        <v>838746244000</v>
      </c>
      <c r="C24" s="6">
        <f t="shared" ref="C24" si="37">SUM(C19,C23)</f>
        <v>675738769000</v>
      </c>
      <c r="D24" s="6">
        <f t="shared" ref="D24" si="38">SUM(D19,D23)</f>
        <v>786078558000</v>
      </c>
      <c r="E24" s="6">
        <f t="shared" ref="E24" si="39">SUM(E19,E23)</f>
        <v>1196873460000</v>
      </c>
      <c r="F24" s="6">
        <f t="shared" ref="F24" si="40">SUM(F19,F23)</f>
        <v>953582094000</v>
      </c>
      <c r="G24" s="6">
        <f t="shared" ref="G24" si="41">SUM(G19,G23)</f>
        <v>1054662379000</v>
      </c>
      <c r="H24" s="6">
        <f t="shared" ref="H24" si="42">SUM(H19,H23)</f>
        <v>1102348974000</v>
      </c>
      <c r="I24" s="6">
        <f t="shared" ref="I24" si="43">SUM(I19,I23)</f>
        <v>939921125000</v>
      </c>
      <c r="J24" s="6">
        <f t="shared" ref="J24" si="44">SUM(J19,J23)</f>
        <v>932946089000</v>
      </c>
      <c r="K24" s="6">
        <f t="shared" ref="K24" si="45">SUM(K19,K23)</f>
        <v>896632936000</v>
      </c>
      <c r="L24" s="6">
        <f t="shared" ref="L24" si="46">SUM(L19,L23)</f>
        <v>876807743000</v>
      </c>
      <c r="M24" s="6">
        <f t="shared" ref="M24" si="47">SUM(M19,M23)</f>
        <v>1197751989000</v>
      </c>
      <c r="N24" s="6">
        <f t="shared" si="14"/>
        <v>11452090360000</v>
      </c>
    </row>
    <row r="25" spans="1:14" x14ac:dyDescent="0.2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4" x14ac:dyDescent="0.2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ECC03-8809-9F44-BDE6-78F68101286D}">
  <dimension ref="A1:G17"/>
  <sheetViews>
    <sheetView workbookViewId="0">
      <selection activeCell="A2" sqref="A2:G17"/>
    </sheetView>
  </sheetViews>
  <sheetFormatPr baseColWidth="10" defaultRowHeight="16" x14ac:dyDescent="0.2"/>
  <cols>
    <col min="1" max="1" width="10.1640625" bestFit="1" customWidth="1"/>
    <col min="2" max="2" width="11.5" bestFit="1" customWidth="1"/>
    <col min="3" max="3" width="17.6640625" bestFit="1" customWidth="1"/>
    <col min="4" max="4" width="11.5" bestFit="1" customWidth="1"/>
    <col min="5" max="5" width="18.33203125" bestFit="1" customWidth="1"/>
  </cols>
  <sheetData>
    <row r="1" spans="1:7" x14ac:dyDescent="0.2">
      <c r="A1" s="7" t="s">
        <v>44</v>
      </c>
    </row>
    <row r="2" spans="1:7" ht="19" customHeight="1" x14ac:dyDescent="0.2">
      <c r="A2" s="16" t="s">
        <v>26</v>
      </c>
      <c r="B2" s="16" t="s">
        <v>41</v>
      </c>
      <c r="C2" s="16"/>
      <c r="D2" s="16" t="s">
        <v>42</v>
      </c>
      <c r="E2" s="16"/>
      <c r="F2" s="16" t="s">
        <v>43</v>
      </c>
      <c r="G2" s="16"/>
    </row>
    <row r="3" spans="1:7" ht="19" customHeight="1" x14ac:dyDescent="0.2">
      <c r="A3" s="16"/>
      <c r="B3" s="13" t="s">
        <v>27</v>
      </c>
      <c r="C3" s="13" t="s">
        <v>11</v>
      </c>
      <c r="D3" s="13" t="s">
        <v>27</v>
      </c>
      <c r="E3" s="13" t="s">
        <v>11</v>
      </c>
      <c r="F3" s="13" t="s">
        <v>27</v>
      </c>
      <c r="G3" s="13" t="s">
        <v>11</v>
      </c>
    </row>
    <row r="4" spans="1:7" ht="19" customHeight="1" x14ac:dyDescent="0.2">
      <c r="A4" s="10" t="s">
        <v>28</v>
      </c>
      <c r="B4" s="11">
        <v>10756440</v>
      </c>
      <c r="C4" s="11">
        <v>2960635729000</v>
      </c>
      <c r="D4" s="11">
        <v>11669508</v>
      </c>
      <c r="E4" s="11">
        <v>3514507566000</v>
      </c>
      <c r="F4" s="12">
        <f>D4/B4</f>
        <v>1.0848857056795742</v>
      </c>
      <c r="G4" s="12">
        <f>E4/C4</f>
        <v>1.1870786843429328</v>
      </c>
    </row>
    <row r="5" spans="1:7" ht="19" customHeight="1" x14ac:dyDescent="0.2">
      <c r="A5" s="10" t="s">
        <v>29</v>
      </c>
      <c r="B5" s="11">
        <v>4720022</v>
      </c>
      <c r="C5" s="11">
        <v>668862094000</v>
      </c>
      <c r="D5" s="11">
        <v>4880302</v>
      </c>
      <c r="E5" s="11">
        <v>722333326000</v>
      </c>
      <c r="F5" s="12">
        <f t="shared" ref="F5:F17" si="0">D5/B5</f>
        <v>1.0339574688423063</v>
      </c>
      <c r="G5" s="12">
        <f t="shared" ref="G5:G17" si="1">E5/C5</f>
        <v>1.0799435825107471</v>
      </c>
    </row>
    <row r="6" spans="1:7" ht="19" customHeight="1" x14ac:dyDescent="0.2">
      <c r="A6" s="10" t="s">
        <v>30</v>
      </c>
      <c r="B6" s="11">
        <v>1974274</v>
      </c>
      <c r="C6" s="11">
        <v>334594746000</v>
      </c>
      <c r="D6" s="11">
        <v>2054709</v>
      </c>
      <c r="E6" s="11">
        <v>382901295000</v>
      </c>
      <c r="F6" s="12">
        <f t="shared" si="0"/>
        <v>1.0407415586691615</v>
      </c>
      <c r="G6" s="12">
        <f t="shared" si="1"/>
        <v>1.1443733040566035</v>
      </c>
    </row>
    <row r="7" spans="1:7" ht="19" customHeight="1" x14ac:dyDescent="0.2">
      <c r="A7" s="10" t="s">
        <v>31</v>
      </c>
      <c r="B7" s="11">
        <v>6199968</v>
      </c>
      <c r="C7" s="11">
        <v>1038518403000</v>
      </c>
      <c r="D7" s="11">
        <v>6730630</v>
      </c>
      <c r="E7" s="11">
        <v>1227572454000</v>
      </c>
      <c r="F7" s="12">
        <f t="shared" si="0"/>
        <v>1.0855910869217389</v>
      </c>
      <c r="G7" s="12">
        <f t="shared" si="1"/>
        <v>1.1820420807699448</v>
      </c>
    </row>
    <row r="8" spans="1:7" ht="19" customHeight="1" x14ac:dyDescent="0.2">
      <c r="A8" s="10" t="s">
        <v>32</v>
      </c>
      <c r="B8" s="11">
        <v>3956783</v>
      </c>
      <c r="C8" s="11">
        <v>700168287000</v>
      </c>
      <c r="D8" s="11">
        <v>4257783</v>
      </c>
      <c r="E8" s="11">
        <v>829040534000</v>
      </c>
      <c r="F8" s="12">
        <f t="shared" si="0"/>
        <v>1.0760718998236698</v>
      </c>
      <c r="G8" s="12">
        <f t="shared" si="1"/>
        <v>1.1840589603853338</v>
      </c>
    </row>
    <row r="9" spans="1:7" ht="19" customHeight="1" x14ac:dyDescent="0.2">
      <c r="A9" s="10" t="s">
        <v>33</v>
      </c>
      <c r="B9" s="11">
        <v>6786270</v>
      </c>
      <c r="C9" s="11">
        <v>1725131341000</v>
      </c>
      <c r="D9" s="11">
        <v>7501000</v>
      </c>
      <c r="E9" s="11">
        <v>2031365759000</v>
      </c>
      <c r="F9" s="12">
        <f t="shared" si="0"/>
        <v>1.105320006424737</v>
      </c>
      <c r="G9" s="12">
        <f t="shared" si="1"/>
        <v>1.1775136830002093</v>
      </c>
    </row>
    <row r="10" spans="1:7" ht="19" customHeight="1" x14ac:dyDescent="0.2">
      <c r="A10" s="10" t="s">
        <v>34</v>
      </c>
      <c r="B10" s="11">
        <v>2257995</v>
      </c>
      <c r="C10" s="11">
        <v>442156998000</v>
      </c>
      <c r="D10" s="11">
        <v>2685055</v>
      </c>
      <c r="E10" s="11">
        <v>520098297000</v>
      </c>
      <c r="F10" s="12">
        <f t="shared" si="0"/>
        <v>1.1891323940044154</v>
      </c>
      <c r="G10" s="12">
        <f t="shared" si="1"/>
        <v>1.1762751677629222</v>
      </c>
    </row>
    <row r="11" spans="1:7" ht="19" customHeight="1" x14ac:dyDescent="0.2">
      <c r="A11" s="10" t="s">
        <v>35</v>
      </c>
      <c r="B11" s="11">
        <v>5864312</v>
      </c>
      <c r="C11" s="11">
        <v>1430495524000</v>
      </c>
      <c r="D11" s="11">
        <v>6459774</v>
      </c>
      <c r="E11" s="11">
        <v>1688424346000</v>
      </c>
      <c r="F11" s="12">
        <f t="shared" si="0"/>
        <v>1.101539958992632</v>
      </c>
      <c r="G11" s="12">
        <f t="shared" si="1"/>
        <v>1.1803073254495553</v>
      </c>
    </row>
    <row r="12" spans="1:7" ht="19" customHeight="1" x14ac:dyDescent="0.2">
      <c r="A12" s="10" t="s">
        <v>36</v>
      </c>
      <c r="B12" s="11">
        <v>3061169</v>
      </c>
      <c r="C12" s="11">
        <v>255362350000</v>
      </c>
      <c r="D12" s="11">
        <v>3234072</v>
      </c>
      <c r="E12" s="11">
        <v>282280887000</v>
      </c>
      <c r="F12" s="12">
        <f t="shared" si="0"/>
        <v>1.0564826705092074</v>
      </c>
      <c r="G12" s="12">
        <f t="shared" si="1"/>
        <v>1.1054131002475502</v>
      </c>
    </row>
    <row r="13" spans="1:7" ht="19" customHeight="1" x14ac:dyDescent="0.2">
      <c r="A13" s="10" t="s">
        <v>37</v>
      </c>
      <c r="B13" s="11">
        <v>2433991</v>
      </c>
      <c r="C13" s="11">
        <v>144148677000</v>
      </c>
      <c r="D13" s="11">
        <v>2579474</v>
      </c>
      <c r="E13" s="11">
        <v>148482889000</v>
      </c>
      <c r="F13" s="12">
        <f t="shared" si="0"/>
        <v>1.0597713795983634</v>
      </c>
      <c r="G13" s="12">
        <f t="shared" si="1"/>
        <v>1.0300676502219996</v>
      </c>
    </row>
    <row r="14" spans="1:7" ht="19" customHeight="1" x14ac:dyDescent="0.2">
      <c r="A14" s="10" t="s">
        <v>38</v>
      </c>
      <c r="B14" s="11">
        <v>1697020</v>
      </c>
      <c r="C14" s="11">
        <v>9937705000</v>
      </c>
      <c r="D14" s="11">
        <v>1861160</v>
      </c>
      <c r="E14" s="11">
        <v>10914955000</v>
      </c>
      <c r="F14" s="12">
        <f t="shared" si="0"/>
        <v>1.0967224900119033</v>
      </c>
      <c r="G14" s="12">
        <f t="shared" si="1"/>
        <v>1.0983375940420852</v>
      </c>
    </row>
    <row r="15" spans="1:7" ht="19" customHeight="1" x14ac:dyDescent="0.2">
      <c r="A15" s="10" t="s">
        <v>39</v>
      </c>
      <c r="B15" s="11">
        <v>1036681</v>
      </c>
      <c r="C15" s="11">
        <v>67823215000</v>
      </c>
      <c r="D15" s="11">
        <v>1069364</v>
      </c>
      <c r="E15" s="11">
        <v>70337005000</v>
      </c>
      <c r="F15" s="12">
        <f t="shared" si="0"/>
        <v>1.0315265737483372</v>
      </c>
      <c r="G15" s="12">
        <f t="shared" si="1"/>
        <v>1.0370638578545708</v>
      </c>
    </row>
    <row r="16" spans="1:7" ht="19" customHeight="1" x14ac:dyDescent="0.2">
      <c r="A16" s="10" t="s">
        <v>40</v>
      </c>
      <c r="B16" s="11">
        <v>1094578</v>
      </c>
      <c r="C16" s="11">
        <v>22405568000</v>
      </c>
      <c r="D16" s="11">
        <v>1110607</v>
      </c>
      <c r="E16" s="11">
        <v>23831047000</v>
      </c>
      <c r="F16" s="12">
        <f t="shared" si="0"/>
        <v>1.0146439997880461</v>
      </c>
      <c r="G16" s="12">
        <f t="shared" si="1"/>
        <v>1.0636216408349926</v>
      </c>
    </row>
    <row r="17" spans="1:7" ht="19" customHeight="1" x14ac:dyDescent="0.2">
      <c r="A17" s="13" t="s">
        <v>24</v>
      </c>
      <c r="B17" s="14">
        <f>SUM(B4:B16)</f>
        <v>51839503</v>
      </c>
      <c r="C17" s="14">
        <f t="shared" ref="C17:E17" si="2">SUM(C4:C16)</f>
        <v>9800240637000</v>
      </c>
      <c r="D17" s="14">
        <f>SUM(D4:D16)</f>
        <v>56093438</v>
      </c>
      <c r="E17" s="14">
        <f t="shared" si="2"/>
        <v>11452090360000</v>
      </c>
      <c r="F17" s="15">
        <f t="shared" si="0"/>
        <v>1.0820597180493803</v>
      </c>
      <c r="G17" s="15">
        <f t="shared" si="1"/>
        <v>1.1685519554248063</v>
      </c>
    </row>
  </sheetData>
  <mergeCells count="4">
    <mergeCell ref="A2:A3"/>
    <mergeCell ref="B2:C2"/>
    <mergeCell ref="D2:E2"/>
    <mergeCell ref="F2:G2"/>
  </mergeCells>
  <pageMargins left="0.7" right="0.7" top="0.75" bottom="0.75" header="0.3" footer="0.3"/>
  <ignoredErrors>
    <ignoredError sqref="F4:G17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Realisasi 2020 s.d 2024</vt:lpstr>
      <vt:lpstr>RKAP Bulanan 2025</vt:lpstr>
      <vt:lpstr>RKAP DAOP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2025-02-04T09:07:48Z</dcterms:created>
  <dcterms:modified xsi:type="dcterms:W3CDTF">2025-02-05T11:23:35Z</dcterms:modified>
</cp:coreProperties>
</file>