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hanqi.zhang\Desktop\"/>
    </mc:Choice>
  </mc:AlternateContent>
  <bookViews>
    <workbookView xWindow="0" yWindow="0" windowWidth="22260" windowHeight="12645" tabRatio="673"/>
  </bookViews>
  <sheets>
    <sheet name="制冷系统 NUDD分析" sheetId="28" r:id="rId1"/>
    <sheet name="失效分析维度" sheetId="37" r:id="rId2"/>
    <sheet name="系统参数表" sheetId="36" r:id="rId3"/>
    <sheet name="影响面" sheetId="23" state="hidden" r:id="rId4"/>
    <sheet name="AP优先级数据表" sheetId="21" r:id="rId5"/>
    <sheet name="Sheet1" sheetId="38" r:id="rId6"/>
  </sheets>
  <externalReferences>
    <externalReference r:id="rId7"/>
    <externalReference r:id="rId8"/>
  </externalReferences>
  <definedNames>
    <definedName name="_xlnm._FilterDatabase" localSheetId="0" hidden="1">'制冷系统 NUDD分析'!$A$29:$S$29</definedName>
    <definedName name="_xlnm.Print_Area" localSheetId="0">'制冷系统 NUDD分析'!$A$1:$S$32</definedName>
    <definedName name="功能等级">#REF!</definedName>
    <definedName name="使用地域">系统参数表!$C$1:$H$1</definedName>
    <definedName name="使用环境">系统参数表!$B$3:$B$7</definedName>
  </definedNames>
  <calcPr calcId="162913"/>
  <customWorkbookViews>
    <customWorkbookView name="汇报" guid="{AED1B595-339E-4C79-A3D4-6C81B11B9DFF}" maximized="1" xWindow="-8" yWindow="-8" windowWidth="1936" windowHeight="105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35" i="28" l="1"/>
  <c r="S34" i="28"/>
  <c r="S33" i="28"/>
  <c r="S32" i="28"/>
  <c r="S31" i="28"/>
  <c r="A30" i="28"/>
  <c r="A31" i="28"/>
  <c r="A32" i="28"/>
  <c r="A33" i="28"/>
  <c r="A34" i="28"/>
  <c r="A35" i="28"/>
  <c r="A36" i="28"/>
  <c r="S36" i="28"/>
  <c r="A37" i="28"/>
  <c r="S37" i="28"/>
  <c r="A38" i="28"/>
  <c r="S38" i="28"/>
  <c r="A39" i="28"/>
  <c r="S39" i="28"/>
  <c r="A40" i="28"/>
  <c r="S40" i="28"/>
  <c r="E10" i="28" l="1"/>
  <c r="A41" i="28" l="1"/>
  <c r="A42" i="28"/>
  <c r="S41" i="28" l="1"/>
  <c r="S42" i="28"/>
  <c r="D12" i="28" l="1"/>
  <c r="D11" i="28"/>
  <c r="D9" i="28"/>
  <c r="D8" i="28"/>
  <c r="D7" i="28"/>
  <c r="D3" i="21" l="1"/>
  <c r="D4" i="2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0" i="21"/>
  <c r="D111" i="21"/>
  <c r="D112" i="21"/>
  <c r="D113" i="21"/>
  <c r="D114" i="21"/>
  <c r="D115" i="21"/>
  <c r="D116" i="21"/>
  <c r="D117" i="21"/>
  <c r="D118" i="21"/>
  <c r="D119" i="21"/>
  <c r="D120" i="21"/>
  <c r="D121" i="21"/>
  <c r="D122" i="21"/>
  <c r="D123" i="21"/>
  <c r="D124" i="21"/>
  <c r="D125" i="21"/>
  <c r="D126" i="21"/>
  <c r="D2" i="21"/>
</calcChain>
</file>

<file path=xl/comments1.xml><?xml version="1.0" encoding="utf-8"?>
<comments xmlns="http://schemas.openxmlformats.org/spreadsheetml/2006/main">
  <authors>
    <author>luke.liu(刘永明)</author>
  </authors>
  <commentList>
    <comment ref="A2" authorId="0" shapeId="0">
      <text>
        <r>
          <rPr>
            <b/>
            <sz val="9"/>
            <color indexed="81"/>
            <rFont val="宋体"/>
            <family val="3"/>
            <charset val="134"/>
          </rPr>
          <t>luke.liu(刘永明):</t>
        </r>
        <r>
          <rPr>
            <sz val="9"/>
            <color indexed="81"/>
            <rFont val="宋体"/>
            <family val="3"/>
            <charset val="134"/>
          </rPr>
          <t xml:space="preserve">
展示需分析的部件或功能在系统中的情况，包括功能图以及结构图</t>
        </r>
      </text>
    </comment>
    <comment ref="C5" authorId="0" shapeId="0">
      <text>
        <r>
          <rPr>
            <b/>
            <sz val="9"/>
            <color indexed="81"/>
            <rFont val="宋体"/>
            <family val="3"/>
            <charset val="134"/>
          </rPr>
          <t>luke.liu(刘永明):</t>
        </r>
        <r>
          <rPr>
            <sz val="9"/>
            <color indexed="81"/>
            <rFont val="宋体"/>
            <family val="3"/>
            <charset val="134"/>
          </rPr>
          <t xml:space="preserve">
使用地域是指整机的销售地域，如中国、欧洲、美国等，有多少写几个，可添加</t>
        </r>
      </text>
    </comment>
    <comment ref="C10" authorId="0" shapeId="0">
      <text>
        <r>
          <rPr>
            <b/>
            <sz val="9"/>
            <color indexed="81"/>
            <rFont val="宋体"/>
            <family val="3"/>
            <charset val="134"/>
          </rPr>
          <t>luke.liu(刘永明):</t>
        </r>
        <r>
          <rPr>
            <sz val="9"/>
            <color indexed="81"/>
            <rFont val="宋体"/>
            <family val="3"/>
            <charset val="134"/>
          </rPr>
          <t xml:space="preserve">
来源要明确，如手板样测试、仿真结果、理论计算、经验积累等。</t>
        </r>
      </text>
    </comment>
    <comment ref="C13" authorId="0" shapeId="0">
      <text>
        <r>
          <rPr>
            <b/>
            <sz val="9"/>
            <color indexed="81"/>
            <rFont val="宋体"/>
            <family val="3"/>
            <charset val="134"/>
          </rPr>
          <t>luke.liu(刘永明):</t>
        </r>
        <r>
          <rPr>
            <sz val="9"/>
            <color indexed="81"/>
            <rFont val="宋体"/>
            <family val="3"/>
            <charset val="134"/>
          </rPr>
          <t xml:space="preserve">
使用介质是指，部件在完成功能的过程中，需要接触、驱动的物质。如电机介质有空气，水泵的介质是水，料盒的介质为各种调料。</t>
        </r>
      </text>
    </comment>
    <comment ref="C15" authorId="0" shapeId="0">
      <text>
        <r>
          <rPr>
            <b/>
            <sz val="9"/>
            <color indexed="81"/>
            <rFont val="宋体"/>
            <family val="3"/>
            <charset val="134"/>
          </rPr>
          <t>luke.liu(刘永明):</t>
        </r>
        <r>
          <rPr>
            <sz val="9"/>
            <color indexed="81"/>
            <rFont val="宋体"/>
            <family val="3"/>
            <charset val="134"/>
          </rPr>
          <t xml:space="preserve">
工作模式是指为实现部件的功能而设计的各种功能逻辑，如开机时，工作10s，停止5s,再工作15s，以此为周期。</t>
        </r>
      </text>
    </comment>
    <comment ref="C17" authorId="0" shapeId="0">
      <text>
        <r>
          <rPr>
            <b/>
            <sz val="9"/>
            <color indexed="81"/>
            <rFont val="宋体"/>
            <family val="3"/>
            <charset val="134"/>
          </rPr>
          <t>luke.liu(刘永明):</t>
        </r>
        <r>
          <rPr>
            <sz val="9"/>
            <color indexed="81"/>
            <rFont val="宋体"/>
            <family val="3"/>
            <charset val="134"/>
          </rPr>
          <t xml:space="preserve">
工作寿命是依据MRD要求及工作模式计算出来的应该满足的寿命要求，须写出完整的计算过程。</t>
        </r>
      </text>
    </comment>
    <comment ref="A22" authorId="0" shapeId="0">
      <text>
        <r>
          <rPr>
            <b/>
            <sz val="9"/>
            <color indexed="81"/>
            <rFont val="宋体"/>
            <family val="3"/>
            <charset val="134"/>
          </rPr>
          <t>luke.liu(刘永明):</t>
        </r>
        <r>
          <rPr>
            <sz val="9"/>
            <color indexed="81"/>
            <rFont val="宋体"/>
            <family val="3"/>
            <charset val="134"/>
          </rPr>
          <t xml:space="preserve">
输入参数是指，部件运行时需要的条件，比如输入电压、输入水压等，即部件能得到什么支持。</t>
        </r>
      </text>
    </comment>
    <comment ref="A23" authorId="0" shapeId="0">
      <text>
        <r>
          <rPr>
            <b/>
            <sz val="9"/>
            <color indexed="81"/>
            <rFont val="宋体"/>
            <family val="3"/>
            <charset val="134"/>
          </rPr>
          <t>luke.liu(刘永明):</t>
        </r>
        <r>
          <rPr>
            <sz val="9"/>
            <color indexed="81"/>
            <rFont val="宋体"/>
            <family val="3"/>
            <charset val="134"/>
          </rPr>
          <t xml:space="preserve">
输出参数是指部件输入之后就能输出的参数，也就是我们需要部件输出的参数值。要写出务个参数的来源与依据。</t>
        </r>
      </text>
    </comment>
    <comment ref="A24" authorId="0" shapeId="0">
      <text>
        <r>
          <rPr>
            <b/>
            <sz val="9"/>
            <color indexed="81"/>
            <rFont val="宋体"/>
            <family val="3"/>
            <charset val="134"/>
          </rPr>
          <t>luke.liu(刘永明):</t>
        </r>
        <r>
          <rPr>
            <sz val="9"/>
            <color indexed="81"/>
            <rFont val="宋体"/>
            <family val="3"/>
            <charset val="134"/>
          </rPr>
          <t xml:space="preserve">
规格是根据工作场景、原理、输入参数与输出参数找供应商去沟通得到的供应商端的参考。可能与输出参数不一致，但肯定要包含上述的输出参数。没有必要全写，只写关键参数即可。</t>
        </r>
      </text>
    </comment>
    <comment ref="A25" authorId="0" shapeId="0">
      <text>
        <r>
          <rPr>
            <b/>
            <sz val="9"/>
            <color indexed="81"/>
            <rFont val="宋体"/>
            <family val="3"/>
            <charset val="134"/>
          </rPr>
          <t>luke.liu(刘永明):</t>
        </r>
        <r>
          <rPr>
            <sz val="9"/>
            <color indexed="81"/>
            <rFont val="宋体"/>
            <family val="3"/>
            <charset val="134"/>
          </rPr>
          <t xml:space="preserve">
要清晰的表达出部件的结构，为风险识别做准备</t>
        </r>
      </text>
    </comment>
    <comment ref="B29" authorId="0" shapeId="0">
      <text>
        <r>
          <rPr>
            <b/>
            <sz val="9"/>
            <color indexed="81"/>
            <rFont val="宋体"/>
            <family val="3"/>
            <charset val="134"/>
          </rPr>
          <t>luke.liu(刘永明):</t>
        </r>
        <r>
          <rPr>
            <sz val="9"/>
            <color indexed="81"/>
            <rFont val="宋体"/>
            <family val="3"/>
            <charset val="134"/>
          </rPr>
          <t xml:space="preserve">
受影响的结构与功能模块，一般为要分析的部分</t>
        </r>
      </text>
    </comment>
    <comment ref="C29" authorId="0" shapeId="0">
      <text>
        <r>
          <rPr>
            <b/>
            <sz val="9"/>
            <color indexed="81"/>
            <rFont val="宋体"/>
            <family val="3"/>
            <charset val="134"/>
          </rPr>
          <t>luke.liu(刘永明):</t>
        </r>
        <r>
          <rPr>
            <sz val="9"/>
            <color indexed="81"/>
            <rFont val="宋体"/>
            <family val="3"/>
            <charset val="134"/>
          </rPr>
          <t xml:space="preserve">
失效现象主要包括如下内容：
•功能丧失(如无法操作）；
•功能退化（性能随时间损失）；
•功能间隙（功能时有时无）；
•部分功能丧失（性能损失）
•非预期功能（如在错误时间操作、意外的方向，性能不相同）
•功能超范围（超出可接受极限的操作）
•功能延迟（如非预期时间间隔后的操作）</t>
        </r>
      </text>
    </comment>
    <comment ref="D29" authorId="0" shapeId="0">
      <text>
        <r>
          <rPr>
            <b/>
            <sz val="9"/>
            <color indexed="81"/>
            <rFont val="宋体"/>
            <family val="3"/>
            <charset val="134"/>
          </rPr>
          <t>luke.liu(刘永明):</t>
        </r>
        <r>
          <rPr>
            <sz val="9"/>
            <color indexed="81"/>
            <rFont val="宋体"/>
            <family val="3"/>
            <charset val="134"/>
          </rPr>
          <t xml:space="preserve">
失效后果主要是指由于某组件或系统的功能失效直接或间接导致的后果，可能是组件或系统本身的失效后果，也可能是整个产品的失效后果</t>
        </r>
      </text>
    </comment>
    <comment ref="G29" authorId="0" shapeId="0">
      <text>
        <r>
          <rPr>
            <b/>
            <sz val="9"/>
            <color indexed="81"/>
            <rFont val="宋体"/>
            <family val="3"/>
            <charset val="134"/>
          </rPr>
          <t>luke.liu(刘永明):</t>
        </r>
        <r>
          <rPr>
            <sz val="9"/>
            <color indexed="81"/>
            <rFont val="宋体"/>
            <family val="3"/>
            <charset val="134"/>
          </rPr>
          <t xml:space="preserve">
1、引起功能失效的组件内部的零件或组件，建议对系统内的所有组件都进行考察是否会引起功能失效；
2、引起功能失效的组件外部的零件或组件，如与此组件有相互作用的其它组件；
3、引起功能失效的超系统组件，如环境中的空气、人等；</t>
        </r>
      </text>
    </comment>
    <comment ref="I29" authorId="0" shapeId="0">
      <text>
        <r>
          <rPr>
            <b/>
            <sz val="9"/>
            <color indexed="81"/>
            <rFont val="宋体"/>
            <family val="3"/>
            <charset val="134"/>
          </rPr>
          <t>luke.liu(刘永明):</t>
        </r>
        <r>
          <rPr>
            <sz val="9"/>
            <color indexed="81"/>
            <rFont val="宋体"/>
            <family val="3"/>
            <charset val="134"/>
          </rPr>
          <t xml:space="preserve">
原因分析须各个职责模块进行详细的分析，如果如此模块的原因，则填写无。
原因分析分为两大部分：
1、组件内部零件失效导致的，由单独子零件分析（体现在子表中）导致，如外壳破裂变形，某零件性能不足等
2、组件与其它组件或超系统之间的关系失效导致的，如环境温度、人为操作等
原因必须分开填写，并对每一个原因进行评分。</t>
        </r>
      </text>
    </comment>
    <comment ref="J29" authorId="0" shapeId="0">
      <text>
        <r>
          <rPr>
            <b/>
            <sz val="9"/>
            <color indexed="81"/>
            <rFont val="宋体"/>
            <family val="3"/>
            <charset val="134"/>
          </rPr>
          <t>luke.liu(刘永明):</t>
        </r>
        <r>
          <rPr>
            <sz val="9"/>
            <color indexed="81"/>
            <rFont val="宋体"/>
            <family val="3"/>
            <charset val="134"/>
          </rPr>
          <t xml:space="preserve">
•根据模拟、公差分析等已模拟
•已公布的设计标准
•传感器、电池包等性能规范
•机械冗余、质量过剩等
•可测试性设计，已做过测试验证
•设计的最佳实践、经验等记录文件
•机械防呆法
•与经过验证的并具有相同性能历史记录的设计完全相同</t>
        </r>
      </text>
    </comment>
    <comment ref="K29" authorId="0" shapeId="0">
      <text>
        <r>
          <rPr>
            <b/>
            <sz val="9"/>
            <color indexed="81"/>
            <rFont val="宋体"/>
            <family val="3"/>
            <charset val="134"/>
          </rPr>
          <t>luke.liu(刘永明):</t>
        </r>
        <r>
          <rPr>
            <sz val="9"/>
            <color indexed="81"/>
            <rFont val="宋体"/>
            <family val="3"/>
            <charset val="134"/>
          </rPr>
          <t xml:space="preserve">
实验室评估项目是针对失效现象、失效后果及预防控制方案做出的完整可靠的测试方案，以期通过测试对失效、后果及控制方案进行有效的评估。</t>
        </r>
      </text>
    </comment>
    <comment ref="L29" authorId="0" shapeId="0">
      <text>
        <r>
          <rPr>
            <b/>
            <sz val="9"/>
            <color indexed="81"/>
            <rFont val="宋体"/>
            <family val="3"/>
            <charset val="134"/>
          </rPr>
          <t>luke.liu(刘永明):</t>
        </r>
        <r>
          <rPr>
            <sz val="9"/>
            <color indexed="81"/>
            <rFont val="宋体"/>
            <family val="3"/>
            <charset val="134"/>
          </rPr>
          <t xml:space="preserve">
SQE评估项目是针对失效现象、失效后果及预防控制方案对某些外购零件或制造供应商的管控，并做出的完整可靠的评估项目</t>
        </r>
      </text>
    </comment>
    <comment ref="M29" authorId="0" shapeId="0">
      <text>
        <r>
          <rPr>
            <b/>
            <sz val="9"/>
            <color indexed="81"/>
            <rFont val="宋体"/>
            <family val="3"/>
            <charset val="134"/>
          </rPr>
          <t>luke.liu(刘永明):是反映在图纸中的，控制住此参数即可控制住此风险的参数值。</t>
        </r>
      </text>
    </comment>
    <comment ref="O29" authorId="0" shapeId="0">
      <text>
        <r>
          <rPr>
            <b/>
            <sz val="9"/>
            <color indexed="81"/>
            <rFont val="宋体"/>
            <family val="3"/>
            <charset val="134"/>
          </rPr>
          <t>luke.liu(刘永明):</t>
        </r>
        <r>
          <rPr>
            <sz val="9"/>
            <color indexed="81"/>
            <rFont val="宋体"/>
            <family val="3"/>
            <charset val="134"/>
          </rPr>
          <t xml:space="preserve">
安全
有害物质
功能
性能
可靠性
兼容性
可组装性
可维修性
可检测性
良率
成本
法律法规
用户操作
售后</t>
        </r>
      </text>
    </comment>
  </commentList>
</comments>
</file>

<file path=xl/sharedStrings.xml><?xml version="1.0" encoding="utf-8"?>
<sst xmlns="http://schemas.openxmlformats.org/spreadsheetml/2006/main" count="569" uniqueCount="234">
  <si>
    <t>S</t>
  </si>
  <si>
    <t>O</t>
  </si>
  <si>
    <t>D</t>
  </si>
  <si>
    <t>H</t>
  </si>
  <si>
    <t>M</t>
  </si>
  <si>
    <t>L</t>
  </si>
  <si>
    <t>7</t>
    <phoneticPr fontId="3" type="noConversion"/>
  </si>
  <si>
    <t>7</t>
    <phoneticPr fontId="3" type="noConversion"/>
  </si>
  <si>
    <t>9</t>
    <phoneticPr fontId="3" type="noConversion"/>
  </si>
  <si>
    <t>9</t>
    <phoneticPr fontId="3" type="noConversion"/>
  </si>
  <si>
    <t>7</t>
    <phoneticPr fontId="3" type="noConversion"/>
  </si>
  <si>
    <t>9</t>
    <phoneticPr fontId="3" type="noConversion"/>
  </si>
  <si>
    <t>7</t>
    <phoneticPr fontId="3" type="noConversion"/>
  </si>
  <si>
    <t>7</t>
    <phoneticPr fontId="3" type="noConversion"/>
  </si>
  <si>
    <t>5</t>
    <phoneticPr fontId="3" type="noConversion"/>
  </si>
  <si>
    <t>3</t>
    <phoneticPr fontId="3" type="noConversion"/>
  </si>
  <si>
    <t>1</t>
    <phoneticPr fontId="3" type="noConversion"/>
  </si>
  <si>
    <t>AP</t>
    <phoneticPr fontId="3" type="noConversion"/>
  </si>
  <si>
    <t>序号</t>
    <phoneticPr fontId="3" type="noConversion"/>
  </si>
  <si>
    <t>影响面</t>
    <phoneticPr fontId="3" type="noConversion"/>
  </si>
  <si>
    <t>安全</t>
  </si>
  <si>
    <t>有害物质</t>
  </si>
  <si>
    <t>功能</t>
  </si>
  <si>
    <t>性能</t>
  </si>
  <si>
    <t>可靠性</t>
  </si>
  <si>
    <t>兼容性</t>
  </si>
  <si>
    <t>可组装性</t>
  </si>
  <si>
    <t>可维修性</t>
  </si>
  <si>
    <t>可检测性</t>
  </si>
  <si>
    <t>良率</t>
  </si>
  <si>
    <t>成本</t>
  </si>
  <si>
    <t>法律法规</t>
  </si>
  <si>
    <t>用户操作</t>
  </si>
  <si>
    <t>售后</t>
  </si>
  <si>
    <t>填写待评估零件名称，如锅炉组件（微软雅黑，14号，加粗）</t>
    <phoneticPr fontId="3" type="noConversion"/>
  </si>
  <si>
    <t xml:space="preserve">功能逻辑图，主要指完成此功能的逻辑流程图，包含所有功能涉及的逻辑，即结构、电子和软件等；思维导图形式展开，使用mindmaster软件，可直接插入mindmaster格式文件，此阶段需要识别出需要进一步分析的高风险功能（识别出来高风险功能以实现此功能的部件体现），此文件只识别New和Difficult两项
</t>
    <phoneticPr fontId="3" type="noConversion"/>
  </si>
  <si>
    <t>针对上述工作原理图的文字描述，包括基本原理、工作过程、工作频率、工作状态等必要信息</t>
    <phoneticPr fontId="3" type="noConversion"/>
  </si>
  <si>
    <t>工作原理图：各个零件/部件怎样实现此功能的，包括基础工作原理，如传感器的工作原理、电机的工作原理等，这样可以更好地帮助我们了解此功能实现过程中会出现的风险。以图表的方式进行展示，尽量细致，尽量全面，细化到最底层的零件。</t>
    <phoneticPr fontId="3" type="noConversion"/>
  </si>
  <si>
    <t>机械保护，是通过机械结构实现的保护部件免受破坏的保护形式，如超越离合器、隔膜泵的自循环结构等。</t>
    <phoneticPr fontId="3" type="noConversion"/>
  </si>
  <si>
    <r>
      <t>此部件的输入信息，如电压、电流、水压等，要详细说明</t>
    </r>
    <r>
      <rPr>
        <b/>
        <sz val="11"/>
        <color theme="1"/>
        <rFont val="等线"/>
        <family val="3"/>
        <charset val="134"/>
        <scheme val="minor"/>
      </rPr>
      <t>参数的来源依据</t>
    </r>
    <phoneticPr fontId="3" type="noConversion"/>
  </si>
  <si>
    <t>此部件在得到输入之后，能得到怎样的输出，如扭矩、转速、间歇运转等。此输出是从部件的角度考虑的，理论是此输出就是设计想要达到的状态。</t>
    <phoneticPr fontId="3" type="noConversion"/>
  </si>
  <si>
    <t>规格：主要是指待评估零件/组件为外购件的规格参数，包括供应商、技术参数、材料、外形尺寸、内部元器件的技术参数等，尽量详细，也可以插入其它可以佐证其规格的文件、图片等（微软雅黑，10号）</t>
    <phoneticPr fontId="3" type="noConversion"/>
  </si>
  <si>
    <t>结构示意图：尽量完整的表示出待评估零件的结构，可使用多图表示，并包含各子零件的名称与指示位置</t>
    <phoneticPr fontId="3" type="noConversion"/>
  </si>
  <si>
    <t>控制逻辑：此功能实现的软件控制逻辑，如控制分几个阶段，控制电压、时间分别为多少，触发点是什么等？</t>
    <phoneticPr fontId="3" type="noConversion"/>
  </si>
  <si>
    <t>保护逻辑：主要指此零件处于不同状态下的保护条件、保护状况及保护控制，包括硬件与软件在内的所有保护</t>
    <phoneticPr fontId="3" type="noConversion"/>
  </si>
  <si>
    <t>序号</t>
    <phoneticPr fontId="3" type="noConversion"/>
  </si>
  <si>
    <t>结构/功能模块</t>
    <phoneticPr fontId="3" type="noConversion"/>
  </si>
  <si>
    <t>功能失效模式（结构/电子/软件）</t>
    <phoneticPr fontId="3" type="noConversion"/>
  </si>
  <si>
    <t>功能失效后果（结构/电子/软件）</t>
    <phoneticPr fontId="3" type="noConversion"/>
  </si>
  <si>
    <t>模块</t>
    <phoneticPr fontId="3" type="noConversion"/>
  </si>
  <si>
    <t>失效分析维度1</t>
    <phoneticPr fontId="3" type="noConversion"/>
  </si>
  <si>
    <t>对应的零件或组件名称</t>
    <phoneticPr fontId="3" type="noConversion"/>
  </si>
  <si>
    <t>失效分析维度2</t>
    <phoneticPr fontId="3" type="noConversion"/>
  </si>
  <si>
    <t>失效原因（结构/电子/软件）</t>
    <phoneticPr fontId="3" type="noConversion"/>
  </si>
  <si>
    <t>预防控制方案（结构/电子/软件）</t>
    <phoneticPr fontId="3" type="noConversion"/>
  </si>
  <si>
    <t>评估项目（实验室）</t>
    <phoneticPr fontId="3" type="noConversion"/>
  </si>
  <si>
    <t>评估项目（SQE）</t>
    <phoneticPr fontId="3" type="noConversion"/>
  </si>
  <si>
    <t>监控参数（结构/电子/软件）</t>
    <phoneticPr fontId="3" type="noConversion"/>
  </si>
  <si>
    <t>NUDD识别</t>
    <phoneticPr fontId="3" type="noConversion"/>
  </si>
  <si>
    <t>影响面</t>
    <phoneticPr fontId="3" type="noConversion"/>
  </si>
  <si>
    <t>严重度</t>
    <phoneticPr fontId="3" type="noConversion"/>
  </si>
  <si>
    <t>频度</t>
    <phoneticPr fontId="3" type="noConversion"/>
  </si>
  <si>
    <t>可探测度</t>
    <phoneticPr fontId="3" type="noConversion"/>
  </si>
  <si>
    <t>AP</t>
    <phoneticPr fontId="3" type="noConversion"/>
  </si>
  <si>
    <t>无</t>
    <phoneticPr fontId="3" type="noConversion"/>
  </si>
  <si>
    <t>无</t>
    <phoneticPr fontId="3" type="noConversion"/>
  </si>
  <si>
    <t>应用品类</t>
    <phoneticPr fontId="3" type="noConversion"/>
  </si>
  <si>
    <t>使用地域</t>
    <phoneticPr fontId="3" type="noConversion"/>
  </si>
  <si>
    <t>中国</t>
  </si>
  <si>
    <t>欧洲</t>
  </si>
  <si>
    <t>北美</t>
  </si>
  <si>
    <t>非洲</t>
  </si>
  <si>
    <t>南美</t>
  </si>
  <si>
    <t>东南亚</t>
  </si>
  <si>
    <t>室内</t>
  </si>
  <si>
    <t>室内</t>
    <phoneticPr fontId="3" type="noConversion"/>
  </si>
  <si>
    <t>卫生间</t>
    <phoneticPr fontId="3" type="noConversion"/>
  </si>
  <si>
    <t>浴室</t>
    <phoneticPr fontId="3" type="noConversion"/>
  </si>
  <si>
    <t>厨房</t>
    <phoneticPr fontId="3" type="noConversion"/>
  </si>
  <si>
    <t>使用环境</t>
    <phoneticPr fontId="3" type="noConversion"/>
  </si>
  <si>
    <t>使用地域</t>
    <phoneticPr fontId="3" type="noConversion"/>
  </si>
  <si>
    <t>使用环境</t>
    <phoneticPr fontId="3" type="noConversion"/>
  </si>
  <si>
    <t>0-40</t>
    <phoneticPr fontId="3" type="noConversion"/>
  </si>
  <si>
    <t>整机存储温度（℃）</t>
    <phoneticPr fontId="3" type="noConversion"/>
  </si>
  <si>
    <t>整机运输温度（℃）</t>
    <phoneticPr fontId="3" type="noConversion"/>
  </si>
  <si>
    <t>整机工作温度（℃）</t>
    <phoneticPr fontId="3" type="noConversion"/>
  </si>
  <si>
    <t>部件工作温度（℃）</t>
    <phoneticPr fontId="3" type="noConversion"/>
  </si>
  <si>
    <t>整机工作湿度（%）</t>
    <phoneticPr fontId="3" type="noConversion"/>
  </si>
  <si>
    <t>整机工作气压（kPa）</t>
    <phoneticPr fontId="3" type="noConversion"/>
  </si>
  <si>
    <t>-30~60</t>
    <phoneticPr fontId="3" type="noConversion"/>
  </si>
  <si>
    <t>0-60</t>
    <phoneticPr fontId="3" type="noConversion"/>
  </si>
  <si>
    <t xml:space="preserve">5~95%     </t>
  </si>
  <si>
    <t xml:space="preserve">70 ~106 </t>
    <phoneticPr fontId="3" type="noConversion"/>
  </si>
  <si>
    <t>整机工作气压kPa</t>
    <phoneticPr fontId="3" type="noConversion"/>
  </si>
  <si>
    <t>整机工作湿度</t>
    <phoneticPr fontId="3" type="noConversion"/>
  </si>
  <si>
    <t>整机工作温度（℃ ）</t>
    <phoneticPr fontId="3" type="noConversion"/>
  </si>
  <si>
    <t>整机运输温度（℃ ）</t>
    <phoneticPr fontId="3" type="noConversion"/>
  </si>
  <si>
    <t>整机存储温度（℃ ）</t>
    <phoneticPr fontId="3" type="noConversion"/>
  </si>
  <si>
    <t>阳台</t>
    <phoneticPr fontId="3" type="noConversion"/>
  </si>
  <si>
    <t>0-60（阳台，浴室）</t>
    <phoneticPr fontId="3" type="noConversion"/>
  </si>
  <si>
    <t>使用介质</t>
    <phoneticPr fontId="3" type="noConversion"/>
  </si>
  <si>
    <t>工作模式</t>
    <phoneticPr fontId="3" type="noConversion"/>
  </si>
  <si>
    <t>工作寿命</t>
    <phoneticPr fontId="3" type="noConversion"/>
  </si>
  <si>
    <t>工作场景</t>
    <phoneticPr fontId="3" type="noConversion"/>
  </si>
  <si>
    <t>介质温度（℃）</t>
    <phoneticPr fontId="3" type="noConversion"/>
  </si>
  <si>
    <t>……</t>
    <phoneticPr fontId="3" type="noConversion"/>
  </si>
  <si>
    <t>此行非必要不增加</t>
    <phoneticPr fontId="3" type="noConversion"/>
  </si>
  <si>
    <t>工作原理图（以图表形式辅助工作原理的表达）</t>
    <phoneticPr fontId="3" type="noConversion"/>
  </si>
  <si>
    <t>工作原理文字描述</t>
    <phoneticPr fontId="3" type="noConversion"/>
  </si>
  <si>
    <t>系统功能逻辑图</t>
    <phoneticPr fontId="3" type="noConversion"/>
  </si>
  <si>
    <t>机械保护（有则描述，无则填写无）</t>
    <phoneticPr fontId="3" type="noConversion"/>
  </si>
  <si>
    <t>部件输入参数（即，给部件工作提供了什么）</t>
    <phoneticPr fontId="3" type="noConversion"/>
  </si>
  <si>
    <t>部件输出参数（即，部件能提供什么，即我们设计想要的参数）</t>
    <phoneticPr fontId="3" type="noConversion"/>
  </si>
  <si>
    <t>规格</t>
    <phoneticPr fontId="3" type="noConversion"/>
  </si>
  <si>
    <t>结构示意图</t>
    <phoneticPr fontId="3" type="noConversion"/>
  </si>
  <si>
    <t>控制逻辑（软件）</t>
    <phoneticPr fontId="3" type="noConversion"/>
  </si>
  <si>
    <t>保护逻辑（电子）</t>
    <phoneticPr fontId="3" type="noConversion"/>
  </si>
  <si>
    <t>保护逻辑（软件）</t>
    <phoneticPr fontId="3" type="noConversion"/>
  </si>
  <si>
    <t>分析维度1-可能发生风险的零件--定位哪个零件会出现风险</t>
    <phoneticPr fontId="30" type="noConversion"/>
  </si>
  <si>
    <t>分析维度</t>
    <phoneticPr fontId="30" type="noConversion"/>
  </si>
  <si>
    <t>举例</t>
    <phoneticPr fontId="30" type="noConversion"/>
  </si>
  <si>
    <t>风险零件</t>
    <phoneticPr fontId="30" type="noConversion"/>
  </si>
  <si>
    <t>风险评估</t>
    <phoneticPr fontId="30" type="noConversion"/>
  </si>
  <si>
    <t>功能</t>
    <phoneticPr fontId="30" type="noConversion"/>
  </si>
  <si>
    <t>是否有高速运动件</t>
    <phoneticPr fontId="30" type="noConversion"/>
  </si>
  <si>
    <t>吹风机电机风扇组件，齿轮箱等</t>
    <phoneticPr fontId="30" type="noConversion"/>
  </si>
  <si>
    <t>高速件</t>
    <phoneticPr fontId="30" type="noConversion"/>
  </si>
  <si>
    <t>可靠性/寿命/噪音/性能/温升</t>
    <phoneticPr fontId="30" type="noConversion"/>
  </si>
  <si>
    <t>是否涉及用户界面</t>
    <phoneticPr fontId="30" type="noConversion"/>
  </si>
  <si>
    <t>开关组件（包括按钮、开关）</t>
    <phoneticPr fontId="30" type="noConversion"/>
  </si>
  <si>
    <t>用户操作件</t>
    <phoneticPr fontId="30" type="noConversion"/>
  </si>
  <si>
    <t>可靠性/寿命</t>
    <phoneticPr fontId="30" type="noConversion"/>
  </si>
  <si>
    <t>是否涉及密封功能</t>
    <phoneticPr fontId="30" type="noConversion"/>
  </si>
  <si>
    <t>所有动密封、静密封</t>
    <phoneticPr fontId="30" type="noConversion"/>
  </si>
  <si>
    <t>密封件</t>
    <phoneticPr fontId="30" type="noConversion"/>
  </si>
  <si>
    <t>气密性/防水性</t>
    <phoneticPr fontId="30" type="noConversion"/>
  </si>
  <si>
    <t>是否具有传动功能</t>
    <phoneticPr fontId="30" type="noConversion"/>
  </si>
  <si>
    <t>电机、轴、联轴器、相应的紧固件、同步带等</t>
    <phoneticPr fontId="30" type="noConversion"/>
  </si>
  <si>
    <t>传动件</t>
    <phoneticPr fontId="30" type="noConversion"/>
  </si>
  <si>
    <t>可靠性/寿命/噪音/性能</t>
    <phoneticPr fontId="30" type="noConversion"/>
  </si>
  <si>
    <t>是否有部件持续受力或交变力</t>
    <phoneticPr fontId="30" type="noConversion"/>
  </si>
  <si>
    <t>涉及弹簧件、凸轮等易磨损、易冲击件等</t>
    <phoneticPr fontId="30" type="noConversion"/>
  </si>
  <si>
    <t>施力件或受力件</t>
    <phoneticPr fontId="30" type="noConversion"/>
  </si>
  <si>
    <t>是否有加热/导热功能</t>
    <phoneticPr fontId="30" type="noConversion"/>
  </si>
  <si>
    <t>锅炉、加热丝等</t>
    <phoneticPr fontId="30" type="noConversion"/>
  </si>
  <si>
    <t>发热件或导热件</t>
    <phoneticPr fontId="30" type="noConversion"/>
  </si>
  <si>
    <t>温度/寿命</t>
    <phoneticPr fontId="30" type="noConversion"/>
  </si>
  <si>
    <t>是否有传感器信号</t>
    <phoneticPr fontId="30" type="noConversion"/>
  </si>
  <si>
    <t>水满检测，脏污检测红外传感器等</t>
    <phoneticPr fontId="30" type="noConversion"/>
  </si>
  <si>
    <t>传感器</t>
    <phoneticPr fontId="30" type="noConversion"/>
  </si>
  <si>
    <t>信号稳定/干扰</t>
    <phoneticPr fontId="30" type="noConversion"/>
  </si>
  <si>
    <t>是否需要耐腐蚀</t>
    <phoneticPr fontId="30" type="noConversion"/>
  </si>
  <si>
    <t>智能锅内部的零件等</t>
    <phoneticPr fontId="30" type="noConversion"/>
  </si>
  <si>
    <t>结构件</t>
    <phoneticPr fontId="30" type="noConversion"/>
  </si>
  <si>
    <t>盐雾测试/溶液测试</t>
    <phoneticPr fontId="30" type="noConversion"/>
  </si>
  <si>
    <t>是否需承受瞬间大电流，高电压</t>
    <phoneticPr fontId="30" type="noConversion"/>
  </si>
  <si>
    <t>某些元器件等</t>
    <phoneticPr fontId="3" type="noConversion"/>
  </si>
  <si>
    <t>电器件</t>
    <phoneticPr fontId="30" type="noConversion"/>
  </si>
  <si>
    <t>长期及瞬间电流/耐压测试</t>
    <phoneticPr fontId="30" type="noConversion"/>
  </si>
  <si>
    <t>是否有其它特殊功能</t>
    <phoneticPr fontId="30" type="noConversion"/>
  </si>
  <si>
    <t>特殊功能件</t>
    <phoneticPr fontId="30" type="noConversion"/>
  </si>
  <si>
    <t>…</t>
    <phoneticPr fontId="30" type="noConversion"/>
  </si>
  <si>
    <t>分析维度2-零件可能发生的风险，定位零件会发生怎样的风险</t>
    <phoneticPr fontId="3" type="noConversion"/>
  </si>
  <si>
    <t>应用工况</t>
    <phoneticPr fontId="3" type="noConversion"/>
  </si>
  <si>
    <t>注：工作场景是描述此部件是在怎样的情景下工作的，这是测试方法设计中的重要来源。MRD是工作场景的输入之一，请一定要符合MRD要求。</t>
    <phoneticPr fontId="3" type="noConversion"/>
  </si>
  <si>
    <t>-30~60</t>
    <phoneticPr fontId="3" type="noConversion"/>
  </si>
  <si>
    <t>H</t>
    <phoneticPr fontId="3" type="noConversion"/>
  </si>
  <si>
    <t>修改</t>
    <phoneticPr fontId="3" type="noConversion"/>
  </si>
  <si>
    <t>H</t>
    <phoneticPr fontId="3" type="noConversion"/>
  </si>
  <si>
    <t>H</t>
    <phoneticPr fontId="3" type="noConversion"/>
  </si>
  <si>
    <t>厨房</t>
  </si>
  <si>
    <t xml:space="preserve"> -5℃~30℃</t>
    <phoneticPr fontId="3" type="noConversion"/>
  </si>
  <si>
    <t>当冷水箱中水温高于8℃的情况下压缩机，搅拌电机及风扇开始工作，制冷系统开始工作的前提为水箱中的水需在高水位。</t>
    <phoneticPr fontId="3" type="noConversion"/>
  </si>
  <si>
    <t>压缩机工作原理：</t>
    <phoneticPr fontId="3" type="noConversion"/>
  </si>
  <si>
    <t>制冷系统工作原理：</t>
    <phoneticPr fontId="3" type="noConversion"/>
  </si>
  <si>
    <t>压缩机工作原理：
压缩机的工作原理主要涉及吸气、压缩和排气三个过程。
①吸气过程：气体通过吸气管进入压缩机，并经过过滤器去除灰尘和杂质。
②压缩过程。电机驱动压缩机，通过曲轴连杆机构使活塞在气缸内上下运动，从而改变气缸内的容积，当活塞向下运动时，气缸容积增大，气压降低，空气通过进气阀进入气缸；当活塞向上运动时，气缸容积减小，气压升高，气体被压缩。
③排气过程。当气体被压缩到所需压力时，通过排气阀排出，进入下一个过程。</t>
    <phoneticPr fontId="3" type="noConversion"/>
  </si>
  <si>
    <r>
      <t>制冷系统工作原理：
1、压缩机压缩蒸汽态冷媒，产生高压高温的</t>
    </r>
    <r>
      <rPr>
        <sz val="12"/>
        <color rgb="FFFF0000"/>
        <rFont val="微软雅黑"/>
        <family val="2"/>
        <charset val="134"/>
      </rPr>
      <t>过热蒸汽</t>
    </r>
    <r>
      <rPr>
        <sz val="12"/>
        <color theme="1"/>
        <rFont val="微软雅黑"/>
        <family val="2"/>
        <charset val="134"/>
      </rPr>
      <t>，此时冷媒温度高于饱和蒸汽温度
2、从压缩机出来的过热蒸汽经过冷凝器，通过风扇给冷凝器降温，使得冷凝器中的冷媒相变为高压</t>
    </r>
    <r>
      <rPr>
        <sz val="12"/>
        <color rgb="FFFF0000"/>
        <rFont val="微软雅黑"/>
        <family val="2"/>
        <charset val="134"/>
      </rPr>
      <t>过冷液态</t>
    </r>
    <r>
      <rPr>
        <sz val="12"/>
        <color theme="1"/>
        <rFont val="微软雅黑"/>
        <family val="2"/>
        <charset val="134"/>
      </rPr>
      <t>，当外界散热不足或者冷凝器选型不当，冷媒的相变不足以达到过冷液态。
3、从冷凝器出来的高压过冷液态经过膨胀阀或者毛细管，使得冷媒从高压液态转化为低压液态，为满足足够的制冷量，毛细管的长度选型需要适中。
4、从膨胀阀或者毛细管出来的饱和液体经过蒸发器，使得冷媒从液态相变为低压气态，吸收外界热量，为将冷媒充分气化，蒸发器的长度选型需要适中。
以此四部循环达到制冷效果。</t>
    </r>
    <phoneticPr fontId="3" type="noConversion"/>
  </si>
  <si>
    <r>
      <t xml:space="preserve">1、输入电压：220±10%V
</t>
    </r>
    <r>
      <rPr>
        <sz val="12"/>
        <color rgb="FFFF0000"/>
        <rFont val="微软雅黑"/>
        <family val="2"/>
        <charset val="134"/>
      </rPr>
      <t>——参照电源模块规格书</t>
    </r>
    <r>
      <rPr>
        <sz val="12"/>
        <color theme="1"/>
        <rFont val="微软雅黑"/>
        <family val="2"/>
        <charset val="134"/>
      </rPr>
      <t xml:space="preserve">
2、使用介质：R600a
</t>
    </r>
    <r>
      <rPr>
        <sz val="12"/>
        <color rgb="FFFF0000"/>
        <rFont val="微软雅黑"/>
        <family val="2"/>
        <charset val="134"/>
      </rPr>
      <t>——不含氟制冷剂，属于饱和碳氢制冷剂，原材料取自天然成分，制程更加环保低碳</t>
    </r>
    <r>
      <rPr>
        <sz val="12"/>
        <color theme="1"/>
        <rFont val="微软雅黑"/>
        <family val="2"/>
        <charset val="134"/>
      </rPr>
      <t xml:space="preserve">
3、输入功率：85W±20%
</t>
    </r>
    <r>
      <rPr>
        <sz val="12"/>
        <color rgb="FFFF0000"/>
        <rFont val="微软雅黑"/>
        <family val="2"/>
        <charset val="134"/>
      </rPr>
      <t>——依据制冷量与使用环境条件选型压缩机，制冷效率COP为0.94，制冷量为80W</t>
    </r>
    <r>
      <rPr>
        <sz val="12"/>
        <color theme="1"/>
        <rFont val="微软雅黑"/>
        <family val="2"/>
        <charset val="134"/>
      </rPr>
      <t xml:space="preserve">
4、冷凝器：使冷媒从高压气态相变为高压液态，释放热量
冷凝温度：54.4℃±0.5℃
</t>
    </r>
    <r>
      <rPr>
        <sz val="12"/>
        <color rgb="FFFF0000"/>
        <rFont val="微软雅黑"/>
        <family val="2"/>
        <charset val="134"/>
      </rPr>
      <t>——制冷量选型确定压缩机，压缩机出口特定压力下冷媒的冷凝温度</t>
    </r>
    <r>
      <rPr>
        <sz val="12"/>
        <color theme="1"/>
        <rFont val="微软雅黑"/>
        <family val="2"/>
        <charset val="134"/>
      </rPr>
      <t xml:space="preserve">
5、毛细管：使冷媒从高压液态转化为低压液态
压力变化状态：高压＜330psi，低压＞88psi
</t>
    </r>
    <r>
      <rPr>
        <sz val="12"/>
        <color rgb="FFFF0000"/>
        <rFont val="微软雅黑"/>
        <family val="2"/>
        <charset val="134"/>
      </rPr>
      <t>——冷媒通过毛细管后产生压差，不同压力下使冷媒产生不同的冷凝温度与蒸发温度</t>
    </r>
    <phoneticPr fontId="3" type="noConversion"/>
  </si>
  <si>
    <r>
      <t xml:space="preserve">6、蒸发器：使冷媒从低压液态相变汽化为低压气态，吸收热量
蒸发温度：-23.3℃±0.5℃
</t>
    </r>
    <r>
      <rPr>
        <sz val="12"/>
        <color rgb="FFFF0000"/>
        <rFont val="微软雅黑"/>
        <family val="2"/>
        <charset val="134"/>
      </rPr>
      <t>——制冷量选型确定压缩机，压缩机入口特定压力下冷媒的冷凝温度</t>
    </r>
    <phoneticPr fontId="3" type="noConversion"/>
  </si>
  <si>
    <r>
      <t xml:space="preserve">1、制冷量：80W
</t>
    </r>
    <r>
      <rPr>
        <sz val="12"/>
        <color rgb="FFFF0000"/>
        <rFont val="微软雅黑"/>
        <family val="2"/>
        <charset val="134"/>
      </rPr>
      <t>——①、厨下密闭环境使用，在较大制冷量下冷凝器无法有效散热，使得冷媒无法相变为饱和液态，从而导致从蒸发器到压缩机内的冷媒存在气液混合态，使得运行过程中活塞缸大负载运转，导致压缩机停机；
——②、1L常温25℃水，制冷到3℃，制冷时长20min，
总体制冷量：W1=1kg * 4186 J/kg·℃ * (-22℃) /1200s= 76.7W
（除去第一次制冷，第一次制冷包含低水位下300ml水，外壳等额外制冷需求，导致第一次的制冷时间较长）</t>
    </r>
    <r>
      <rPr>
        <sz val="12"/>
        <color theme="1"/>
        <rFont val="微软雅黑"/>
        <family val="2"/>
        <charset val="134"/>
      </rPr>
      <t xml:space="preserve">
2、制冷时间：30min（除第一次制冷）
</t>
    </r>
    <r>
      <rPr>
        <sz val="12"/>
        <color rgb="FFFF0000"/>
        <rFont val="微软雅黑"/>
        <family val="2"/>
        <charset val="134"/>
      </rPr>
      <t>——MRD需求</t>
    </r>
    <r>
      <rPr>
        <sz val="12"/>
        <color theme="1"/>
        <rFont val="微软雅黑"/>
        <family val="2"/>
        <charset val="134"/>
      </rPr>
      <t xml:space="preserve">
3、制冷水量：1L
</t>
    </r>
    <r>
      <rPr>
        <sz val="12"/>
        <color rgb="FFFF0000"/>
        <rFont val="微软雅黑"/>
        <family val="2"/>
        <charset val="134"/>
      </rPr>
      <t xml:space="preserve">——MRD需求
</t>
    </r>
    <phoneticPr fontId="3" type="noConversion"/>
  </si>
  <si>
    <r>
      <t xml:space="preserve">4、出冷水温度：3℃、5℃、10℃、15℃
</t>
    </r>
    <r>
      <rPr>
        <sz val="12"/>
        <color rgb="FFFF0000"/>
        <rFont val="微软雅黑"/>
        <family val="2"/>
        <charset val="134"/>
      </rPr>
      <t>——MRD需求</t>
    </r>
    <phoneticPr fontId="3" type="noConversion"/>
  </si>
  <si>
    <r>
      <t xml:space="preserve">一、供应商：美达康
二、性能：
</t>
    </r>
    <r>
      <rPr>
        <b/>
        <sz val="12"/>
        <color theme="1"/>
        <rFont val="微软雅黑"/>
        <family val="2"/>
        <charset val="134"/>
      </rPr>
      <t xml:space="preserve">1、额定电压：AC220V 50Hz
2、制冷量：80W
3、压缩机性能规格：
①、额定转速：2946rpm
②、气缸容量：4.8
③、单压缩机噪音：≤45dB
④、启动器规格：QP2-33
⑤、保护器规格：BT25-125A61D3
⑥、单压缩机气密压力：1.1MPa
⑦、单压缩机耐压压力：1.5MPa
⑧、单压缩机强度压力：3MPa
⑨、耐电压：1、1500V 1min；2、1800V 1s
4、冷凝器：材料型号：TP2
</t>
    </r>
    <r>
      <rPr>
        <b/>
        <sz val="12"/>
        <color rgb="FFFF0000"/>
        <rFont val="微软雅黑"/>
        <family val="2"/>
        <charset val="134"/>
      </rPr>
      <t>——①、冷凝器不可过大：a、空间要求b、外界冷却介质温度影响，冷凝器过大后无冷却效果
——②、冷凝器不可过小：冷媒经过选型长度的冷凝器从高压气态可以完全相变为过冷液态</t>
    </r>
    <r>
      <rPr>
        <b/>
        <sz val="12"/>
        <color theme="1"/>
        <rFont val="微软雅黑"/>
        <family val="2"/>
        <charset val="134"/>
      </rPr>
      <t xml:space="preserve">
5、蒸发器：材料型号：TP2
</t>
    </r>
    <r>
      <rPr>
        <b/>
        <sz val="12"/>
        <color rgb="FFFF0000"/>
        <rFont val="微软雅黑"/>
        <family val="2"/>
        <charset val="134"/>
      </rPr>
      <t>——①、蒸发器不可过长：a、空间要求b、过长的蒸发器产生过大的过热蒸汽，从而增加压缩机的排气温度，从而降低制冷效率
——②、蒸发器不可过短：蒸发器过短导致冷媒吸收外部水的热量较少，制冷效率下降，并且冷媒经过蒸发器后达不到过热蒸汽态，会加大压缩机负载</t>
    </r>
    <r>
      <rPr>
        <b/>
        <sz val="12"/>
        <color theme="1"/>
        <rFont val="微软雅黑"/>
        <family val="2"/>
        <charset val="134"/>
      </rPr>
      <t xml:space="preserve">
</t>
    </r>
    <phoneticPr fontId="3" type="noConversion"/>
  </si>
  <si>
    <r>
      <t xml:space="preserve">6、毛细管：尺寸：内径0.6mm、外径1.8mm、长度2.3m
</t>
    </r>
    <r>
      <rPr>
        <sz val="12"/>
        <color rgb="FFFF0000"/>
        <rFont val="微软雅黑"/>
        <family val="2"/>
        <charset val="134"/>
      </rPr>
      <t>——①、毛细管不可过短：从冷凝器出来的冷媒会因为毛细管过短，压降太小，导致进入蒸发器的冷媒蒸发温度（-35℃~-15℃）过高，制冷效率下降
——②、毛细管不可过长：冷媒压降较大，导致管道阻力增大，增加压缩机运行负载，制冷效率下降</t>
    </r>
    <r>
      <rPr>
        <sz val="12"/>
        <color theme="1"/>
        <rFont val="微软雅黑"/>
        <family val="2"/>
        <charset val="134"/>
      </rPr>
      <t xml:space="preserve">
7、散热风扇：
   ①、额定电压：24V
   ②、额定转速：2400rpm±10%
</t>
    </r>
    <r>
      <rPr>
        <sz val="12"/>
        <color rgb="FFFF0000"/>
        <rFont val="微软雅黑"/>
        <family val="2"/>
        <charset val="134"/>
      </rPr>
      <t>——在满足噪音的前提下，散热风扇在2400rpm转速下可以给冷凝器起到及时降温的作用，通过在高温环境下对冷凝器做温升测试</t>
    </r>
    <r>
      <rPr>
        <sz val="12"/>
        <color theme="1"/>
        <rFont val="微软雅黑"/>
        <family val="2"/>
        <charset val="134"/>
      </rPr>
      <t xml:space="preserve">
8、搅拌电机+叶轮：
   ①、额定电压：24V
   ②、额定转速：6000rpm±10%
</t>
    </r>
    <r>
      <rPr>
        <sz val="12"/>
        <color rgb="FFFF0000"/>
        <rFont val="微软雅黑"/>
        <family val="2"/>
        <charset val="134"/>
      </rPr>
      <t>——CFD流体分析中，在低转速的情况下，水箱内有不流通或低流通的温度死角，在6000rpm的转速下，水箱中各处水温较为均匀。</t>
    </r>
    <r>
      <rPr>
        <sz val="12"/>
        <color theme="1"/>
        <rFont val="微软雅黑"/>
        <family val="2"/>
        <charset val="134"/>
      </rPr>
      <t xml:space="preserve">
9、水位传感器：
10、NTC规格：
</t>
    </r>
    <phoneticPr fontId="3" type="noConversion"/>
  </si>
  <si>
    <t>三、安规
1、EMC余量：≥5dB                                                        ——添可企标
2、保护器动作温度：135℃
3、压缩机绝缘等级：class E
4、绝缘阻抗：≥20兆Ω
四、可靠性
1、快速启停测试：
2、正常寿命：
3、冰堵测试：</t>
    <phoneticPr fontId="3" type="noConversion"/>
  </si>
  <si>
    <t>1、系统风道风压适配风扇的选型
2、减小风扇出风口风阻
3、风扇进行寿命测试，可靠性测试
4、风扇可拆卸维修</t>
    <phoneticPr fontId="30" type="noConversion"/>
  </si>
  <si>
    <t>风扇寿命测试</t>
    <phoneticPr fontId="30" type="noConversion"/>
  </si>
  <si>
    <t>1、压缩机选用高背压类型，降低活塞容积，从而降低压缩机中电机运转负荷。
2、软件逻辑采用即用即补方式，降低每次压缩机运转时间</t>
    <phoneticPr fontId="30" type="noConversion"/>
  </si>
  <si>
    <t>制冷系统</t>
    <phoneticPr fontId="30" type="noConversion"/>
  </si>
  <si>
    <t>1、铜管采用紫铜管材质
2、焊点连接处的气密性灌完冷媒后卤素检测仪全检</t>
    <phoneticPr fontId="30" type="noConversion"/>
  </si>
  <si>
    <t>1、快速干检制冷能力测试
2、气密性检测
3、包装运输测试</t>
    <phoneticPr fontId="30" type="noConversion"/>
  </si>
  <si>
    <t>长期运转后冷凝器被灰尘粘附，导致进风量减少</t>
    <phoneticPr fontId="30" type="noConversion"/>
  </si>
  <si>
    <t>冷凝器可清洗，并周围不可有带电部件</t>
    <phoneticPr fontId="30" type="noConversion"/>
  </si>
  <si>
    <t>冷凝器冲洗测试</t>
    <phoneticPr fontId="30" type="noConversion"/>
  </si>
  <si>
    <t>压缩机</t>
    <phoneticPr fontId="30" type="noConversion"/>
  </si>
  <si>
    <t>压缩机停机不运行</t>
    <phoneticPr fontId="30" type="noConversion"/>
  </si>
  <si>
    <t>不制冷</t>
    <phoneticPr fontId="3" type="noConversion"/>
  </si>
  <si>
    <t>制冷功能</t>
    <phoneticPr fontId="30" type="noConversion"/>
  </si>
  <si>
    <t>封闭环境下，冷凝器无法散热，导致冷媒相变异常，压缩机活塞缸运转负载较大，过负荷保护器断开，导致压缩机停止工作。</t>
    <phoneticPr fontId="30" type="noConversion"/>
  </si>
  <si>
    <t>1、整机温升测试
2、制冷性能测试
3、压缩机连续启停测试</t>
    <phoneticPr fontId="30" type="noConversion"/>
  </si>
  <si>
    <t xml:space="preserve">1、温升 
2、性能指标 </t>
    <phoneticPr fontId="3" type="noConversion"/>
  </si>
  <si>
    <t>N</t>
    <phoneticPr fontId="3" type="noConversion"/>
  </si>
  <si>
    <t>功能</t>
    <phoneticPr fontId="3" type="noConversion"/>
  </si>
  <si>
    <t>M</t>
    <phoneticPr fontId="3" type="noConversion"/>
  </si>
  <si>
    <t>冷媒泄露</t>
    <phoneticPr fontId="30" type="noConversion"/>
  </si>
  <si>
    <t>1、风扇选型不合理
2、风扇损坏失效</t>
    <phoneticPr fontId="30" type="noConversion"/>
  </si>
  <si>
    <t>蒸发器结冰</t>
    <phoneticPr fontId="30" type="noConversion"/>
  </si>
  <si>
    <t>整机进风口由于长期运转后被灰尘或者昆虫粘附后，导致进风量减少</t>
    <phoneticPr fontId="30" type="noConversion"/>
  </si>
  <si>
    <t>增加搅拌电机与搅拌叶轮，增加冷水箱中水的流动性，防止蒸发器周边结冰</t>
    <phoneticPr fontId="30" type="noConversion"/>
  </si>
  <si>
    <t>1、整机侧板大量小进气孔
2、增加底盘进风口，底盘进风口采用大进风口结构</t>
    <phoneticPr fontId="30" type="noConversion"/>
  </si>
  <si>
    <t>1、快速干检制冷能力测试
2、气密性检测
3、包装运输测试</t>
    <phoneticPr fontId="30" type="noConversion"/>
  </si>
  <si>
    <t>1、搅拌电机寿命测试
2、冷水箱不同位置布点温度分布确认</t>
    <phoneticPr fontId="30" type="noConversion"/>
  </si>
  <si>
    <t>冷凝器冲洗测试</t>
    <phoneticPr fontId="30" type="noConversion"/>
  </si>
  <si>
    <t>制冷效率下降</t>
  </si>
  <si>
    <t>冷媒</t>
    <phoneticPr fontId="3" type="noConversion"/>
  </si>
  <si>
    <t>风扇</t>
    <phoneticPr fontId="3" type="noConversion"/>
  </si>
  <si>
    <t>蒸发器</t>
    <phoneticPr fontId="3" type="noConversion"/>
  </si>
  <si>
    <t>冷凝器</t>
    <phoneticPr fontId="3" type="noConversion"/>
  </si>
  <si>
    <t>整机系统</t>
    <phoneticPr fontId="3" type="noConversion"/>
  </si>
  <si>
    <t>性能</t>
    <phoneticPr fontId="3" type="noConversion"/>
  </si>
  <si>
    <t>净水，空气</t>
    <phoneticPr fontId="3" type="noConversion"/>
  </si>
  <si>
    <t>无</t>
    <phoneticPr fontId="3" type="noConversion"/>
  </si>
  <si>
    <t>净水机</t>
    <phoneticPr fontId="3" type="noConversion"/>
  </si>
  <si>
    <t>2年维修寿命，（冷水每天使用量1400ml，气泡水每天使用量600ml，压缩机累计运行时间130/60*365*2*1.3=2060h（制冷时间50min+保冷时间80min）</t>
    <phoneticPr fontId="3" type="noConversion"/>
  </si>
  <si>
    <t>厨下封闭环境（耐高温）</t>
    <phoneticPr fontId="3" type="noConversion"/>
  </si>
  <si>
    <t>压缩机爆炸图</t>
    <phoneticPr fontId="3" type="noConversion"/>
  </si>
  <si>
    <t>制冷系统结构图</t>
    <phoneticPr fontId="3" type="noConversion"/>
  </si>
  <si>
    <t>制冷系统</t>
    <phoneticPr fontId="3" type="noConversion"/>
  </si>
  <si>
    <t>制冷功能</t>
    <phoneticPr fontId="3" type="noConversion"/>
  </si>
  <si>
    <t>压缩机死机</t>
    <phoneticPr fontId="3" type="noConversion"/>
  </si>
  <si>
    <t>软件</t>
  </si>
  <si>
    <t>制冷失效</t>
    <phoneticPr fontId="3" type="noConversion"/>
  </si>
  <si>
    <t>压缩机</t>
    <phoneticPr fontId="3" type="noConversion"/>
  </si>
  <si>
    <t>压缩机运行时，用户断电，然后又立马上电，压缩机立即再次重启运行，导致压缩机死机</t>
    <phoneticPr fontId="3" type="noConversion"/>
  </si>
  <si>
    <t>1、提示用户五分钟后再次上电</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</si>
</sst>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_ [$€-2]* #,##0.00_ ;_ [$€-2]* \-#,##0.00_ ;_ [$€-2]* &quot;-&quot;??_ "/>
  </numFmts>
  <fonts count="36" x14ac:knownFonts="1">
    <font>
      <sz val="11"/>
      <color theme="1"/>
      <name val="等线"/>
      <family val="2"/>
      <scheme val="minor"/>
    </font>
    <font>
      <sz val="11"/>
      <color theme="1"/>
      <name val="等线"/>
      <family val="2"/>
      <charset val="134"/>
      <scheme val="minor"/>
    </font>
    <font>
      <sz val="11"/>
      <color theme="1"/>
      <name val="等线"/>
      <family val="2"/>
      <charset val="134"/>
      <scheme val="minor"/>
    </font>
    <font>
      <sz val="9"/>
      <name val="等线"/>
      <family val="3"/>
      <charset val="134"/>
      <scheme val="minor"/>
    </font>
    <font>
      <sz val="11"/>
      <color theme="1"/>
      <name val="等线"/>
      <family val="2"/>
      <scheme val="minor"/>
    </font>
    <font>
      <sz val="10"/>
      <color theme="1"/>
      <name val="微软雅黑"/>
      <family val="2"/>
      <charset val="134"/>
    </font>
    <font>
      <sz val="11"/>
      <color indexed="8"/>
      <name val="Calibri"/>
      <family val="2"/>
    </font>
    <font>
      <sz val="11"/>
      <color theme="1"/>
      <name val="等线"/>
      <family val="3"/>
      <charset val="134"/>
      <scheme val="minor"/>
    </font>
    <font>
      <b/>
      <sz val="11"/>
      <color theme="1"/>
      <name val="微软雅黑"/>
      <family val="2"/>
      <charset val="134"/>
    </font>
    <font>
      <b/>
      <sz val="14"/>
      <color theme="1"/>
      <name val="微软雅黑"/>
      <family val="2"/>
      <charset val="134"/>
    </font>
    <font>
      <b/>
      <sz val="9"/>
      <color indexed="81"/>
      <name val="宋体"/>
      <family val="3"/>
      <charset val="134"/>
    </font>
    <font>
      <sz val="9"/>
      <color indexed="81"/>
      <name val="宋体"/>
      <family val="3"/>
      <charset val="134"/>
    </font>
    <font>
      <sz val="10"/>
      <color rgb="FF000000"/>
      <name val="微软雅黑"/>
      <family val="2"/>
      <charset val="134"/>
    </font>
    <font>
      <sz val="10"/>
      <name val="Arial"/>
      <family val="2"/>
    </font>
    <font>
      <sz val="12"/>
      <color theme="1"/>
      <name val="微软雅黑"/>
      <family val="2"/>
      <charset val="134"/>
    </font>
    <font>
      <sz val="12"/>
      <color theme="1"/>
      <name val="等线"/>
      <family val="2"/>
      <scheme val="minor"/>
    </font>
    <font>
      <sz val="12"/>
      <color theme="1"/>
      <name val="等线"/>
      <family val="3"/>
      <charset val="134"/>
      <scheme val="minor"/>
    </font>
    <font>
      <b/>
      <sz val="12"/>
      <name val="等线"/>
      <family val="3"/>
      <charset val="134"/>
      <scheme val="minor"/>
    </font>
    <font>
      <u/>
      <sz val="11"/>
      <color theme="10"/>
      <name val="等线"/>
      <family val="2"/>
      <scheme val="minor"/>
    </font>
    <font>
      <sz val="12"/>
      <color rgb="FFFF0000"/>
      <name val="微软雅黑"/>
      <family val="2"/>
      <charset val="134"/>
    </font>
    <font>
      <b/>
      <sz val="11"/>
      <color theme="1"/>
      <name val="等线"/>
      <family val="3"/>
      <charset val="134"/>
      <scheme val="minor"/>
    </font>
    <font>
      <sz val="12"/>
      <name val="微软雅黑"/>
      <family val="2"/>
      <charset val="134"/>
    </font>
    <font>
      <sz val="12"/>
      <color rgb="FFFF0000"/>
      <name val="等线"/>
      <family val="2"/>
      <scheme val="minor"/>
    </font>
    <font>
      <sz val="12"/>
      <color rgb="FFFF0000"/>
      <name val="等线"/>
      <family val="3"/>
      <charset val="134"/>
      <scheme val="minor"/>
    </font>
    <font>
      <b/>
      <sz val="12"/>
      <name val="微软雅黑"/>
      <family val="2"/>
      <charset val="134"/>
    </font>
    <font>
      <b/>
      <sz val="12"/>
      <color theme="1"/>
      <name val="微软雅黑"/>
      <family val="2"/>
      <charset val="134"/>
    </font>
    <font>
      <sz val="12"/>
      <name val="等线"/>
      <family val="2"/>
      <scheme val="minor"/>
    </font>
    <font>
      <sz val="12"/>
      <color theme="0" tint="-0.499984740745262"/>
      <name val="等线"/>
      <family val="2"/>
      <scheme val="minor"/>
    </font>
    <font>
      <sz val="12"/>
      <color theme="0" tint="-0.499984740745262"/>
      <name val="等线"/>
      <family val="3"/>
      <charset val="134"/>
      <scheme val="minor"/>
    </font>
    <font>
      <sz val="24"/>
      <color theme="1"/>
      <name val="等线"/>
      <family val="3"/>
      <charset val="134"/>
      <scheme val="minor"/>
    </font>
    <font>
      <sz val="9"/>
      <name val="等线"/>
      <family val="2"/>
      <charset val="134"/>
      <scheme val="minor"/>
    </font>
    <font>
      <sz val="24"/>
      <color theme="1"/>
      <name val="等线"/>
      <family val="2"/>
      <scheme val="minor"/>
    </font>
    <font>
      <b/>
      <sz val="12"/>
      <color rgb="FFFF0000"/>
      <name val="微软雅黑"/>
      <family val="2"/>
      <charset val="134"/>
    </font>
    <font>
      <sz val="11"/>
      <color theme="1"/>
      <name val="微软雅黑"/>
      <family val="2"/>
      <charset val="134"/>
    </font>
    <font>
      <sz val="20"/>
      <color theme="1"/>
      <name val="微软雅黑"/>
      <family val="2"/>
      <charset val="134"/>
    </font>
    <font>
      <sz val="11"/>
      <color rgb="FF9C6500"/>
      <name val="等线"/>
      <family val="2"/>
      <charset val="134"/>
      <scheme val="minor"/>
    </font>
  </fonts>
  <fills count="11">
    <fill>
      <patternFill patternType="none"/>
    </fill>
    <fill>
      <patternFill patternType="gray125"/>
    </fill>
    <fill>
      <patternFill patternType="solid">
        <fgColor theme="0"/>
        <bgColor indexed="64"/>
      </patternFill>
    </fill>
    <fill>
      <patternFill patternType="solid">
        <fgColor indexed="4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rgb="FF00B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EB9C"/>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8">
    <xf numFmtId="0" fontId="0" fillId="0" borderId="0"/>
    <xf numFmtId="176" fontId="4" fillId="0" borderId="0"/>
    <xf numFmtId="176" fontId="6" fillId="3" borderId="0" applyNumberFormat="0" applyBorder="0" applyAlignment="0" applyProtection="0"/>
    <xf numFmtId="0" fontId="2" fillId="0" borderId="0">
      <alignment vertical="center"/>
    </xf>
    <xf numFmtId="0" fontId="7" fillId="0" borderId="0"/>
    <xf numFmtId="0" fontId="13" fillId="0" borderId="0"/>
    <xf numFmtId="0" fontId="18" fillId="0" borderId="0" applyNumberFormat="0" applyFill="0" applyBorder="0" applyAlignment="0" applyProtection="0"/>
    <xf numFmtId="0" fontId="35" fillId="10" borderId="0" applyNumberFormat="0" applyBorder="0" applyAlignment="0" applyProtection="0">
      <alignment vertical="center"/>
    </xf>
  </cellStyleXfs>
  <cellXfs count="115">
    <xf numFmtId="0" fontId="0" fillId="0" borderId="0" xfId="0"/>
    <xf numFmtId="0" fontId="12" fillId="0" borderId="1" xfId="0" applyNumberFormat="1" applyFont="1" applyBorder="1" applyAlignment="1">
      <alignment horizontal="center" vertical="center" wrapText="1" readingOrder="1"/>
    </xf>
    <xf numFmtId="0" fontId="12" fillId="5" borderId="1" xfId="0" applyNumberFormat="1" applyFont="1" applyFill="1" applyBorder="1" applyAlignment="1">
      <alignment horizontal="center" vertical="center" wrapText="1" readingOrder="1"/>
    </xf>
    <xf numFmtId="0" fontId="12" fillId="6" borderId="1" xfId="0" applyNumberFormat="1" applyFont="1" applyFill="1" applyBorder="1" applyAlignment="1">
      <alignment horizontal="center" vertical="center" wrapText="1" readingOrder="1"/>
    </xf>
    <xf numFmtId="0" fontId="12" fillId="4" borderId="1" xfId="0" applyNumberFormat="1" applyFont="1" applyFill="1" applyBorder="1" applyAlignment="1">
      <alignment horizontal="center" vertical="center" wrapText="1" readingOrder="1"/>
    </xf>
    <xf numFmtId="0" fontId="12" fillId="7" borderId="1" xfId="0" applyNumberFormat="1" applyFont="1" applyFill="1" applyBorder="1" applyAlignment="1">
      <alignment horizontal="center" vertical="center" wrapText="1" readingOrder="1"/>
    </xf>
    <xf numFmtId="0" fontId="0" fillId="0" borderId="1" xfId="0" applyNumberFormat="1" applyBorder="1"/>
    <xf numFmtId="0" fontId="0" fillId="2" borderId="0" xfId="0" applyFill="1" applyAlignment="1" applyProtection="1">
      <alignment horizontal="left" vertical="center"/>
      <protection locked="0"/>
    </xf>
    <xf numFmtId="0" fontId="0" fillId="2" borderId="0" xfId="0" applyFill="1" applyAlignment="1" applyProtection="1">
      <alignment horizontal="center" vertical="center"/>
      <protection locked="0"/>
    </xf>
    <xf numFmtId="0" fontId="0" fillId="0" borderId="0" xfId="0" applyFill="1" applyAlignment="1" applyProtection="1">
      <alignment horizontal="left" vertical="center"/>
      <protection locked="0"/>
    </xf>
    <xf numFmtId="0" fontId="5" fillId="0" borderId="1" xfId="0" applyFont="1" applyFill="1" applyBorder="1" applyAlignment="1" applyProtection="1">
      <alignment horizontal="center" vertical="center" wrapText="1"/>
      <protection locked="0"/>
    </xf>
    <xf numFmtId="0" fontId="5" fillId="0" borderId="1" xfId="0" applyFont="1" applyFill="1" applyBorder="1" applyAlignment="1" applyProtection="1">
      <alignment vertical="center" wrapText="1"/>
      <protection locked="0"/>
    </xf>
    <xf numFmtId="0" fontId="5" fillId="0" borderId="1" xfId="0" applyFont="1" applyFill="1" applyBorder="1" applyAlignment="1" applyProtection="1">
      <alignment horizontal="left" vertical="center" wrapText="1"/>
      <protection locked="0"/>
    </xf>
    <xf numFmtId="0" fontId="5" fillId="0" borderId="1" xfId="0" applyNumberFormat="1" applyFont="1" applyFill="1" applyBorder="1" applyAlignment="1" applyProtection="1">
      <alignment horizontal="center" vertical="center"/>
    </xf>
    <xf numFmtId="0" fontId="0" fillId="0" borderId="1" xfId="0" applyBorder="1" applyAlignment="1">
      <alignment horizontal="center"/>
    </xf>
    <xf numFmtId="0" fontId="9" fillId="8" borderId="1" xfId="0" applyFont="1" applyFill="1" applyBorder="1" applyAlignment="1" applyProtection="1">
      <alignment horizontal="left" vertical="center"/>
      <protection locked="0"/>
    </xf>
    <xf numFmtId="0" fontId="0" fillId="8" borderId="4" xfId="0" applyFill="1" applyBorder="1" applyAlignment="1" applyProtection="1">
      <alignment horizontal="left" vertical="center"/>
      <protection locked="0"/>
    </xf>
    <xf numFmtId="0" fontId="8" fillId="8" borderId="1" xfId="0" applyFont="1" applyFill="1" applyBorder="1" applyAlignment="1" applyProtection="1">
      <alignment horizontal="left" vertical="center" wrapText="1"/>
      <protection locked="0"/>
    </xf>
    <xf numFmtId="0" fontId="0" fillId="8" borderId="1" xfId="0" applyFill="1" applyBorder="1" applyAlignment="1" applyProtection="1">
      <alignment horizontal="left" vertical="center" wrapText="1"/>
      <protection locked="0"/>
    </xf>
    <xf numFmtId="0" fontId="17" fillId="8" borderId="7" xfId="0" applyFont="1" applyFill="1" applyBorder="1" applyAlignment="1" applyProtection="1">
      <alignment horizontal="center" vertical="center" wrapText="1"/>
      <protection locked="0"/>
    </xf>
    <xf numFmtId="0" fontId="17" fillId="8" borderId="6" xfId="0" applyFont="1" applyFill="1" applyBorder="1" applyAlignment="1" applyProtection="1">
      <alignment horizontal="center" vertical="center" wrapText="1"/>
      <protection locked="0"/>
    </xf>
    <xf numFmtId="0" fontId="24" fillId="8" borderId="6" xfId="0" applyFont="1" applyFill="1" applyBorder="1" applyAlignment="1" applyProtection="1">
      <alignment horizontal="center" vertical="center" wrapText="1"/>
      <protection locked="0"/>
    </xf>
    <xf numFmtId="0" fontId="17" fillId="8" borderId="0" xfId="0" applyFont="1" applyFill="1" applyAlignment="1" applyProtection="1">
      <alignment horizontal="center" vertical="center" wrapText="1"/>
      <protection locked="0"/>
    </xf>
    <xf numFmtId="0" fontId="17" fillId="2" borderId="0" xfId="0" applyFont="1" applyFill="1" applyAlignment="1" applyProtection="1">
      <alignment horizontal="center" vertical="center" wrapText="1"/>
      <protection locked="0"/>
    </xf>
    <xf numFmtId="0" fontId="0" fillId="8" borderId="0" xfId="0" applyFill="1" applyAlignment="1" applyProtection="1">
      <alignment horizontal="left" vertical="center" wrapText="1"/>
      <protection locked="0"/>
    </xf>
    <xf numFmtId="0" fontId="0" fillId="0" borderId="0" xfId="0" applyFill="1" applyAlignment="1" applyProtection="1">
      <alignment horizontal="left" vertical="center" wrapText="1"/>
      <protection locked="0"/>
    </xf>
    <xf numFmtId="0" fontId="0" fillId="8" borderId="0" xfId="0" applyFill="1" applyAlignment="1" applyProtection="1">
      <alignment horizontal="left" vertical="center"/>
      <protection locked="0"/>
    </xf>
    <xf numFmtId="0" fontId="17" fillId="0" borderId="1" xfId="0" applyNumberFormat="1" applyFont="1" applyFill="1" applyBorder="1" applyAlignment="1" applyProtection="1">
      <alignment horizontal="center" vertical="center" wrapText="1"/>
    </xf>
    <xf numFmtId="0" fontId="5" fillId="0" borderId="1" xfId="0" applyNumberFormat="1" applyFont="1" applyFill="1" applyBorder="1" applyAlignment="1" applyProtection="1">
      <alignment horizontal="left" vertical="center" wrapText="1"/>
    </xf>
    <xf numFmtId="0" fontId="5" fillId="0" borderId="1" xfId="0" applyNumberFormat="1" applyFont="1" applyFill="1" applyBorder="1" applyAlignment="1" applyProtection="1">
      <alignment horizontal="center" vertical="center" wrapText="1"/>
      <protection locked="0"/>
    </xf>
    <xf numFmtId="0" fontId="0" fillId="0" borderId="1" xfId="0" applyBorder="1"/>
    <xf numFmtId="0" fontId="18" fillId="0" borderId="1" xfId="6" applyFill="1" applyBorder="1" applyAlignment="1" applyProtection="1">
      <alignment horizontal="center" vertical="center"/>
      <protection locked="0"/>
    </xf>
    <xf numFmtId="0" fontId="26" fillId="0" borderId="1" xfId="6" applyFont="1" applyFill="1" applyBorder="1" applyAlignment="1" applyProtection="1">
      <alignment horizontal="center" vertical="center"/>
      <protection locked="0"/>
    </xf>
    <xf numFmtId="0" fontId="18" fillId="0" borderId="4" xfId="6" applyFill="1" applyBorder="1" applyAlignment="1" applyProtection="1">
      <alignment horizontal="center" vertical="center"/>
      <protection locked="0"/>
    </xf>
    <xf numFmtId="0" fontId="26" fillId="0" borderId="2" xfId="6" applyFont="1" applyFill="1" applyBorder="1" applyAlignment="1" applyProtection="1">
      <alignment vertical="center"/>
      <protection locked="0"/>
    </xf>
    <xf numFmtId="0" fontId="26" fillId="0" borderId="4" xfId="6" applyFont="1" applyFill="1" applyBorder="1" applyAlignment="1" applyProtection="1">
      <alignment vertical="center"/>
      <protection locked="0"/>
    </xf>
    <xf numFmtId="0" fontId="26" fillId="0" borderId="2" xfId="6" applyFont="1" applyFill="1" applyBorder="1" applyAlignment="1" applyProtection="1">
      <alignment horizontal="center" vertical="center"/>
      <protection locked="0"/>
    </xf>
    <xf numFmtId="0" fontId="26" fillId="9" borderId="4" xfId="6" applyFont="1" applyFill="1" applyBorder="1" applyAlignment="1" applyProtection="1">
      <alignment vertical="center"/>
      <protection locked="0"/>
    </xf>
    <xf numFmtId="0" fontId="18" fillId="9" borderId="1" xfId="6" applyFill="1" applyBorder="1" applyAlignment="1" applyProtection="1">
      <alignment horizontal="center" vertical="center"/>
      <protection locked="0"/>
    </xf>
    <xf numFmtId="0" fontId="26" fillId="0" borderId="1" xfId="6" applyFont="1" applyFill="1" applyBorder="1" applyAlignment="1" applyProtection="1">
      <alignment vertical="center"/>
      <protection locked="0"/>
    </xf>
    <xf numFmtId="49" fontId="0" fillId="0" borderId="1" xfId="0" applyNumberFormat="1" applyBorder="1" applyAlignment="1">
      <alignment horizontal="center"/>
    </xf>
    <xf numFmtId="49" fontId="26" fillId="9" borderId="2" xfId="6" applyNumberFormat="1" applyFont="1" applyFill="1" applyBorder="1" applyAlignment="1" applyProtection="1">
      <alignment vertical="center"/>
      <protection locked="0"/>
    </xf>
    <xf numFmtId="0" fontId="26" fillId="0" borderId="8" xfId="6" applyFont="1" applyFill="1" applyBorder="1" applyAlignment="1" applyProtection="1">
      <alignment vertical="center"/>
      <protection locked="0"/>
    </xf>
    <xf numFmtId="0" fontId="26" fillId="9" borderId="3" xfId="6" applyFont="1" applyFill="1" applyBorder="1" applyAlignment="1" applyProtection="1">
      <alignment vertical="center"/>
      <protection locked="0"/>
    </xf>
    <xf numFmtId="0" fontId="18" fillId="9" borderId="4" xfId="6" applyFill="1" applyBorder="1" applyAlignment="1" applyProtection="1">
      <alignment horizontal="center" vertical="center"/>
      <protection locked="0"/>
    </xf>
    <xf numFmtId="49" fontId="26" fillId="9" borderId="8" xfId="6" applyNumberFormat="1" applyFont="1" applyFill="1" applyBorder="1" applyAlignment="1" applyProtection="1">
      <alignment vertical="center"/>
      <protection locked="0"/>
    </xf>
    <xf numFmtId="0" fontId="26" fillId="9" borderId="10" xfId="6" applyFont="1" applyFill="1" applyBorder="1" applyAlignment="1" applyProtection="1">
      <alignment vertical="center"/>
      <protection locked="0"/>
    </xf>
    <xf numFmtId="0" fontId="26" fillId="9" borderId="11" xfId="6" applyFont="1" applyFill="1" applyBorder="1" applyAlignment="1" applyProtection="1">
      <alignment vertical="center"/>
      <protection locked="0"/>
    </xf>
    <xf numFmtId="0" fontId="27" fillId="0" borderId="1" xfId="6" applyFont="1" applyFill="1" applyBorder="1" applyAlignment="1" applyProtection="1">
      <alignment horizontal="center" vertical="center"/>
      <protection locked="0"/>
    </xf>
    <xf numFmtId="0" fontId="0" fillId="4" borderId="1" xfId="0" applyFill="1" applyBorder="1" applyAlignment="1">
      <alignment horizontal="center" vertical="center"/>
    </xf>
    <xf numFmtId="0" fontId="0" fillId="5" borderId="1" xfId="0" applyFill="1" applyBorder="1" applyAlignment="1">
      <alignment horizontal="left" vertical="center"/>
    </xf>
    <xf numFmtId="0" fontId="0" fillId="5" borderId="5" xfId="0" applyFill="1" applyBorder="1" applyAlignment="1">
      <alignment horizontal="left" vertical="center"/>
    </xf>
    <xf numFmtId="0" fontId="0" fillId="0" borderId="0"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14" xfId="0" applyBorder="1"/>
    <xf numFmtId="0" fontId="0" fillId="0" borderId="21" xfId="0" applyBorder="1"/>
    <xf numFmtId="0" fontId="18" fillId="0" borderId="1" xfId="6" applyFill="1" applyBorder="1" applyAlignment="1" applyProtection="1">
      <alignment horizontal="center" vertical="center"/>
      <protection locked="0"/>
    </xf>
    <xf numFmtId="0" fontId="0" fillId="5" borderId="1" xfId="0" applyFill="1" applyBorder="1" applyAlignment="1">
      <alignment horizontal="left" vertical="center" wrapText="1"/>
    </xf>
    <xf numFmtId="0" fontId="0" fillId="0" borderId="0" xfId="0" applyBorder="1" applyAlignment="1">
      <alignment horizontal="center" vertical="center"/>
    </xf>
    <xf numFmtId="0" fontId="26" fillId="0" borderId="9" xfId="6" applyFont="1" applyFill="1" applyBorder="1" applyAlignment="1" applyProtection="1">
      <alignment horizontal="left" vertical="center"/>
      <protection locked="0"/>
    </xf>
    <xf numFmtId="49" fontId="33" fillId="0" borderId="1" xfId="0" applyNumberFormat="1" applyFont="1" applyFill="1" applyBorder="1" applyAlignment="1">
      <alignment horizontal="center" vertical="center" wrapText="1"/>
    </xf>
    <xf numFmtId="0" fontId="33" fillId="0" borderId="1" xfId="0" applyFont="1" applyFill="1" applyBorder="1" applyAlignment="1">
      <alignment horizontal="center" vertical="center" wrapText="1"/>
    </xf>
    <xf numFmtId="0" fontId="33" fillId="0" borderId="1" xfId="0" applyFont="1" applyFill="1" applyBorder="1" applyAlignment="1">
      <alignment horizontal="center" vertical="center"/>
    </xf>
    <xf numFmtId="0" fontId="33" fillId="0" borderId="1" xfId="0" applyFont="1" applyFill="1" applyBorder="1" applyAlignment="1">
      <alignment horizontal="left" vertical="center" wrapText="1"/>
    </xf>
    <xf numFmtId="0" fontId="1" fillId="10" borderId="1" xfId="7" applyNumberFormat="1" applyFont="1" applyBorder="1" applyAlignment="1" applyProtection="1">
      <alignment horizontal="center" vertical="center" wrapText="1"/>
    </xf>
    <xf numFmtId="0" fontId="1" fillId="10" borderId="1" xfId="7" applyFont="1" applyBorder="1" applyAlignment="1" applyProtection="1">
      <alignment horizontal="center" vertical="center" wrapText="1"/>
      <protection locked="0"/>
    </xf>
    <xf numFmtId="0" fontId="7" fillId="10" borderId="1" xfId="7" applyFont="1" applyBorder="1" applyAlignment="1" applyProtection="1">
      <alignment vertical="center" wrapText="1"/>
      <protection locked="0"/>
    </xf>
    <xf numFmtId="0" fontId="7" fillId="10" borderId="1" xfId="7" applyFont="1" applyBorder="1" applyAlignment="1" applyProtection="1">
      <alignment horizontal="left" vertical="center" wrapText="1"/>
      <protection locked="0"/>
    </xf>
    <xf numFmtId="0" fontId="7" fillId="10" borderId="1" xfId="7" applyNumberFormat="1" applyFont="1" applyBorder="1" applyAlignment="1" applyProtection="1">
      <alignment horizontal="center" vertical="center" wrapText="1"/>
      <protection locked="0"/>
    </xf>
    <xf numFmtId="0" fontId="7" fillId="10" borderId="1" xfId="7" applyNumberFormat="1" applyFont="1" applyBorder="1" applyAlignment="1" applyProtection="1">
      <alignment horizontal="center" vertical="center"/>
    </xf>
    <xf numFmtId="0" fontId="7" fillId="10" borderId="0" xfId="7" applyFont="1" applyAlignment="1" applyProtection="1">
      <alignment horizontal="left" vertical="center"/>
      <protection locked="0"/>
    </xf>
    <xf numFmtId="0" fontId="26" fillId="0" borderId="2" xfId="6" applyFont="1" applyFill="1" applyBorder="1" applyAlignment="1" applyProtection="1">
      <alignment horizontal="left" vertical="center" wrapText="1"/>
      <protection locked="0"/>
    </xf>
    <xf numFmtId="0" fontId="26" fillId="0" borderId="3" xfId="6" applyFont="1" applyFill="1" applyBorder="1" applyAlignment="1" applyProtection="1">
      <alignment horizontal="left" vertical="center"/>
      <protection locked="0"/>
    </xf>
    <xf numFmtId="0" fontId="26" fillId="0" borderId="4" xfId="6" applyFont="1" applyFill="1" applyBorder="1" applyAlignment="1" applyProtection="1">
      <alignment horizontal="left" vertical="center"/>
      <protection locked="0"/>
    </xf>
    <xf numFmtId="0" fontId="14" fillId="2" borderId="2" xfId="0" applyFont="1" applyFill="1" applyBorder="1" applyAlignment="1" applyProtection="1">
      <alignment horizontal="left" vertical="top" wrapText="1"/>
      <protection locked="0"/>
    </xf>
    <xf numFmtId="0" fontId="14" fillId="2" borderId="3" xfId="0" applyFont="1" applyFill="1" applyBorder="1" applyAlignment="1" applyProtection="1">
      <alignment horizontal="left" vertical="top" wrapText="1"/>
      <protection locked="0"/>
    </xf>
    <xf numFmtId="0" fontId="14" fillId="2" borderId="4" xfId="0" applyFont="1" applyFill="1" applyBorder="1" applyAlignment="1" applyProtection="1">
      <alignment horizontal="left" vertical="top" wrapText="1"/>
      <protection locked="0"/>
    </xf>
    <xf numFmtId="0" fontId="8" fillId="8" borderId="5" xfId="0" applyFont="1" applyFill="1" applyBorder="1" applyAlignment="1" applyProtection="1">
      <alignment horizontal="center" vertical="center" wrapText="1"/>
      <protection locked="0"/>
    </xf>
    <xf numFmtId="0" fontId="8" fillId="8" borderId="12" xfId="0" applyFont="1" applyFill="1" applyBorder="1" applyAlignment="1" applyProtection="1">
      <alignment horizontal="center" vertical="center" wrapText="1"/>
      <protection locked="0"/>
    </xf>
    <xf numFmtId="0" fontId="8" fillId="8" borderId="6" xfId="0" applyFont="1" applyFill="1" applyBorder="1" applyAlignment="1" applyProtection="1">
      <alignment horizontal="center" vertical="center" wrapText="1"/>
      <protection locked="0"/>
    </xf>
    <xf numFmtId="0" fontId="18" fillId="0" borderId="2" xfId="6" applyFill="1" applyBorder="1" applyAlignment="1" applyProtection="1">
      <alignment horizontal="left" vertical="center"/>
      <protection locked="0"/>
    </xf>
    <xf numFmtId="0" fontId="18" fillId="0" borderId="3" xfId="6" applyFill="1" applyBorder="1" applyAlignment="1" applyProtection="1">
      <alignment horizontal="left" vertical="center"/>
      <protection locked="0"/>
    </xf>
    <xf numFmtId="0" fontId="18" fillId="0" borderId="4" xfId="6" applyFill="1" applyBorder="1" applyAlignment="1" applyProtection="1">
      <alignment horizontal="left" vertical="center"/>
      <protection locked="0"/>
    </xf>
    <xf numFmtId="0" fontId="28" fillId="0" borderId="2" xfId="6" applyFont="1" applyFill="1" applyBorder="1" applyAlignment="1" applyProtection="1">
      <alignment horizontal="left" vertical="center"/>
      <protection locked="0"/>
    </xf>
    <xf numFmtId="0" fontId="28" fillId="0" borderId="3" xfId="6" applyFont="1" applyFill="1" applyBorder="1" applyAlignment="1" applyProtection="1">
      <alignment horizontal="left" vertical="center"/>
      <protection locked="0"/>
    </xf>
    <xf numFmtId="0" fontId="28" fillId="0" borderId="4" xfId="6" applyFont="1" applyFill="1" applyBorder="1" applyAlignment="1" applyProtection="1">
      <alignment horizontal="left" vertical="center"/>
      <protection locked="0"/>
    </xf>
    <xf numFmtId="0" fontId="26" fillId="0" borderId="2" xfId="6" applyFont="1" applyFill="1" applyBorder="1" applyAlignment="1" applyProtection="1">
      <alignment horizontal="left" vertical="center"/>
      <protection locked="0"/>
    </xf>
    <xf numFmtId="0" fontId="9" fillId="8" borderId="1" xfId="0" applyFont="1" applyFill="1" applyBorder="1" applyAlignment="1" applyProtection="1">
      <alignment horizontal="center" vertical="center"/>
      <protection locked="0"/>
    </xf>
    <xf numFmtId="0" fontId="18" fillId="0" borderId="1" xfId="6" applyFill="1" applyBorder="1" applyAlignment="1" applyProtection="1">
      <alignment horizontal="center" vertical="center"/>
      <protection locked="0"/>
    </xf>
    <xf numFmtId="0" fontId="34" fillId="2" borderId="2" xfId="0" applyFont="1" applyFill="1" applyBorder="1" applyAlignment="1" applyProtection="1">
      <alignment horizontal="left" vertical="top" wrapText="1"/>
      <protection locked="0"/>
    </xf>
    <xf numFmtId="0" fontId="34" fillId="2" borderId="3" xfId="0" applyFont="1" applyFill="1" applyBorder="1" applyAlignment="1" applyProtection="1">
      <alignment horizontal="left" vertical="top" wrapText="1"/>
      <protection locked="0"/>
    </xf>
    <xf numFmtId="0" fontId="34" fillId="2" borderId="4" xfId="0" applyFont="1" applyFill="1" applyBorder="1" applyAlignment="1" applyProtection="1">
      <alignment horizontal="left" vertical="top" wrapText="1"/>
      <protection locked="0"/>
    </xf>
    <xf numFmtId="0" fontId="14" fillId="2" borderId="2" xfId="0" applyFont="1" applyFill="1" applyBorder="1" applyAlignment="1" applyProtection="1">
      <alignment horizontal="left" vertical="center" wrapText="1"/>
      <protection locked="0"/>
    </xf>
    <xf numFmtId="0" fontId="14" fillId="2" borderId="3" xfId="0" applyFont="1" applyFill="1" applyBorder="1" applyAlignment="1" applyProtection="1">
      <alignment horizontal="left" vertical="center" wrapText="1"/>
      <protection locked="0"/>
    </xf>
    <xf numFmtId="0" fontId="14" fillId="2" borderId="4" xfId="0" applyFont="1" applyFill="1" applyBorder="1" applyAlignment="1" applyProtection="1">
      <alignment horizontal="left" vertical="center" wrapText="1"/>
      <protection locked="0"/>
    </xf>
    <xf numFmtId="0" fontId="21" fillId="2" borderId="2" xfId="0" applyFont="1" applyFill="1" applyBorder="1" applyAlignment="1" applyProtection="1">
      <alignment horizontal="left" vertical="center" wrapText="1"/>
      <protection locked="0"/>
    </xf>
    <xf numFmtId="0" fontId="19" fillId="2" borderId="3" xfId="0" applyFont="1" applyFill="1" applyBorder="1" applyAlignment="1" applyProtection="1">
      <alignment horizontal="left" vertical="center" wrapText="1"/>
      <protection locked="0"/>
    </xf>
    <xf numFmtId="0" fontId="15" fillId="2" borderId="2" xfId="0" applyFont="1" applyFill="1" applyBorder="1" applyAlignment="1" applyProtection="1">
      <alignment horizontal="left" vertical="center" wrapText="1"/>
      <protection locked="0"/>
    </xf>
    <xf numFmtId="0" fontId="15" fillId="2" borderId="3" xfId="0" applyFont="1" applyFill="1" applyBorder="1" applyAlignment="1" applyProtection="1">
      <alignment horizontal="left" vertical="center" wrapText="1"/>
      <protection locked="0"/>
    </xf>
    <xf numFmtId="0" fontId="16" fillId="2" borderId="3" xfId="0" applyFont="1" applyFill="1" applyBorder="1" applyAlignment="1" applyProtection="1">
      <alignment horizontal="left" vertical="center" wrapText="1"/>
      <protection locked="0"/>
    </xf>
    <xf numFmtId="0" fontId="22" fillId="2" borderId="3" xfId="0" applyFont="1" applyFill="1" applyBorder="1" applyAlignment="1" applyProtection="1">
      <alignment horizontal="left" vertical="center" wrapText="1"/>
      <protection locked="0"/>
    </xf>
    <xf numFmtId="0" fontId="23" fillId="2" borderId="3" xfId="0" applyFont="1" applyFill="1" applyBorder="1" applyAlignment="1" applyProtection="1">
      <alignment horizontal="left" vertical="center" wrapText="1"/>
      <protection locked="0"/>
    </xf>
    <xf numFmtId="0" fontId="14" fillId="2" borderId="1" xfId="0" applyFont="1" applyFill="1" applyBorder="1" applyAlignment="1" applyProtection="1">
      <alignment horizontal="left" vertical="top" wrapText="1"/>
      <protection locked="0"/>
    </xf>
    <xf numFmtId="0" fontId="14" fillId="2" borderId="1" xfId="0" applyFont="1" applyFill="1" applyBorder="1" applyAlignment="1" applyProtection="1">
      <alignment horizontal="left" vertical="top"/>
      <protection locked="0"/>
    </xf>
    <xf numFmtId="0" fontId="14" fillId="2" borderId="1" xfId="0" applyFont="1" applyFill="1" applyBorder="1" applyAlignment="1" applyProtection="1">
      <alignment vertical="top" wrapText="1"/>
      <protection locked="0"/>
    </xf>
    <xf numFmtId="0" fontId="29" fillId="0" borderId="13" xfId="0" applyFont="1" applyBorder="1" applyAlignment="1">
      <alignment horizontal="center" vertical="center"/>
    </xf>
    <xf numFmtId="0" fontId="0" fillId="0" borderId="13" xfId="0" applyBorder="1" applyAlignment="1">
      <alignment horizontal="center" vertical="center"/>
    </xf>
    <xf numFmtId="0" fontId="0" fillId="4" borderId="1" xfId="0" applyFill="1" applyBorder="1" applyAlignment="1">
      <alignment horizontal="center" vertical="center"/>
    </xf>
    <xf numFmtId="0" fontId="0" fillId="4" borderId="5" xfId="0" applyFill="1" applyBorder="1" applyAlignment="1">
      <alignment horizontal="center" vertical="center"/>
    </xf>
    <xf numFmtId="0" fontId="31" fillId="0" borderId="14" xfId="0" applyFont="1" applyBorder="1" applyAlignment="1">
      <alignment horizontal="center"/>
    </xf>
  </cellXfs>
  <cellStyles count="8">
    <cellStyle name="40% - Accent1" xfId="2"/>
    <cellStyle name="Normal 6" xfId="4"/>
    <cellStyle name="常规" xfId="0" builtinId="0"/>
    <cellStyle name="常规 2" xfId="3"/>
    <cellStyle name="常规 3" xfId="1"/>
    <cellStyle name="常规 3 2" xfId="5"/>
    <cellStyle name="超链接" xfId="6" builtinId="8"/>
    <cellStyle name="适中" xfId="7" builtinId="28"/>
  </cellStyles>
  <dxfs count="205">
    <dxf>
      <font>
        <b val="0"/>
        <i val="0"/>
        <strike val="0"/>
        <condense val="0"/>
        <extend val="0"/>
        <outline val="0"/>
        <shadow val="0"/>
        <u val="none"/>
        <vertAlign val="baseline"/>
        <sz val="10"/>
        <color theme="1"/>
        <name val="微软雅黑"/>
        <scheme val="none"/>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微软雅黑"/>
        <scheme val="none"/>
      </font>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0"/>
        <color theme="1"/>
        <name val="微软雅黑"/>
        <scheme val="none"/>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微软雅黑"/>
        <scheme val="none"/>
      </font>
      <fill>
        <patternFill patternType="solid">
          <fgColor indexed="64"/>
          <bgColor theme="0"/>
        </patternFill>
      </fill>
      <alignment horizontal="center" vertical="center" textRotation="0" wrapText="1" indent="0" justifyLastLine="0" shrinkToFit="0" readingOrder="0"/>
      <protection locked="0" hidden="0"/>
    </dxf>
    <dxf>
      <border outline="0">
        <bottom style="thin">
          <color indexed="64"/>
        </bottom>
      </border>
    </dxf>
    <dxf>
      <font>
        <b/>
        <i val="0"/>
        <strike val="0"/>
        <condense val="0"/>
        <extend val="0"/>
        <outline val="0"/>
        <shadow val="0"/>
        <u val="none"/>
        <vertAlign val="baseline"/>
        <sz val="12"/>
        <color auto="1"/>
        <name val="微软雅黑"/>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4D4C58"/>
      <color rgb="FF9791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png"/><Relationship Id="rId18" Type="http://schemas.openxmlformats.org/officeDocument/2006/relationships/image" Target="../media/image25.png"/><Relationship Id="rId26" Type="http://schemas.openxmlformats.org/officeDocument/2006/relationships/image" Target="../media/image33.png"/><Relationship Id="rId3" Type="http://schemas.openxmlformats.org/officeDocument/2006/relationships/image" Target="../media/image10.png"/><Relationship Id="rId21" Type="http://schemas.openxmlformats.org/officeDocument/2006/relationships/image" Target="../media/image28.png"/><Relationship Id="rId7" Type="http://schemas.openxmlformats.org/officeDocument/2006/relationships/image" Target="../media/image14.png"/><Relationship Id="rId12" Type="http://schemas.openxmlformats.org/officeDocument/2006/relationships/image" Target="../media/image19.png"/><Relationship Id="rId17" Type="http://schemas.openxmlformats.org/officeDocument/2006/relationships/image" Target="../media/image24.png"/><Relationship Id="rId25" Type="http://schemas.openxmlformats.org/officeDocument/2006/relationships/image" Target="../media/image32.png"/><Relationship Id="rId2" Type="http://schemas.openxmlformats.org/officeDocument/2006/relationships/image" Target="../media/image9.png"/><Relationship Id="rId16" Type="http://schemas.openxmlformats.org/officeDocument/2006/relationships/image" Target="../media/image23.png"/><Relationship Id="rId20" Type="http://schemas.openxmlformats.org/officeDocument/2006/relationships/image" Target="../media/image27.png"/><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image" Target="../media/image18.png"/><Relationship Id="rId24" Type="http://schemas.openxmlformats.org/officeDocument/2006/relationships/image" Target="../media/image31.png"/><Relationship Id="rId5" Type="http://schemas.openxmlformats.org/officeDocument/2006/relationships/image" Target="../media/image12.png"/><Relationship Id="rId15" Type="http://schemas.openxmlformats.org/officeDocument/2006/relationships/image" Target="../media/image22.png"/><Relationship Id="rId23" Type="http://schemas.openxmlformats.org/officeDocument/2006/relationships/image" Target="../media/image30.png"/><Relationship Id="rId10" Type="http://schemas.openxmlformats.org/officeDocument/2006/relationships/image" Target="../media/image17.png"/><Relationship Id="rId19" Type="http://schemas.openxmlformats.org/officeDocument/2006/relationships/image" Target="../media/image26.png"/><Relationship Id="rId4" Type="http://schemas.openxmlformats.org/officeDocument/2006/relationships/image" Target="../media/image11.png"/><Relationship Id="rId9" Type="http://schemas.openxmlformats.org/officeDocument/2006/relationships/image" Target="../media/image16.png"/><Relationship Id="rId14" Type="http://schemas.openxmlformats.org/officeDocument/2006/relationships/image" Target="../media/image21.png"/><Relationship Id="rId22" Type="http://schemas.openxmlformats.org/officeDocument/2006/relationships/image" Target="../media/image29.png"/><Relationship Id="rId27" Type="http://schemas.openxmlformats.org/officeDocument/2006/relationships/image" Target="../media/image3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7.png"/><Relationship Id="rId2" Type="http://schemas.openxmlformats.org/officeDocument/2006/relationships/image" Target="../media/image36.png"/><Relationship Id="rId1" Type="http://schemas.openxmlformats.org/officeDocument/2006/relationships/image" Target="../media/image35.png"/><Relationship Id="rId5" Type="http://schemas.openxmlformats.org/officeDocument/2006/relationships/image" Target="../media/image7.png"/><Relationship Id="rId4" Type="http://schemas.openxmlformats.org/officeDocument/2006/relationships/image" Target="../media/image3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1</xdr:col>
          <xdr:colOff>9525</xdr:colOff>
          <xdr:row>1</xdr:row>
          <xdr:rowOff>9525</xdr:rowOff>
        </xdr:to>
        <xdr:sp macro="" textlink="">
          <xdr:nvSpPr>
            <xdr:cNvPr id="21505" name="Object 1" hidden="1">
              <a:extLst>
                <a:ext uri="{63B3BB69-23CF-44E3-9099-C40C66FF867C}">
                  <a14:compatExt spid="_x0000_s215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oneCellAnchor>
    <xdr:from>
      <xdr:col>10</xdr:col>
      <xdr:colOff>1312794</xdr:colOff>
      <xdr:row>24</xdr:row>
      <xdr:rowOff>894521</xdr:rowOff>
    </xdr:from>
    <xdr:ext cx="184731" cy="280205"/>
    <xdr:sp macro="" textlink="">
      <xdr:nvSpPr>
        <xdr:cNvPr id="3" name="文本框 2"/>
        <xdr:cNvSpPr txBox="1"/>
      </xdr:nvSpPr>
      <xdr:spPr>
        <a:xfrm>
          <a:off x="15143094" y="24468896"/>
          <a:ext cx="18473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zh-CN" altLang="en-US" sz="1200"/>
        </a:p>
      </xdr:txBody>
    </xdr:sp>
    <xdr:clientData/>
  </xdr:oneCellAnchor>
  <xdr:twoCellAnchor>
    <xdr:from>
      <xdr:col>21</xdr:col>
      <xdr:colOff>35875</xdr:colOff>
      <xdr:row>19</xdr:row>
      <xdr:rowOff>1464870</xdr:rowOff>
    </xdr:from>
    <xdr:to>
      <xdr:col>27</xdr:col>
      <xdr:colOff>416656</xdr:colOff>
      <xdr:row>19</xdr:row>
      <xdr:rowOff>2158513</xdr:rowOff>
    </xdr:to>
    <xdr:sp macro="" textlink="">
      <xdr:nvSpPr>
        <xdr:cNvPr id="4" name="文本框 3"/>
        <xdr:cNvSpPr txBox="1"/>
      </xdr:nvSpPr>
      <xdr:spPr>
        <a:xfrm>
          <a:off x="26515375" y="12617779"/>
          <a:ext cx="4329326" cy="693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solidFill>
                <a:srgbClr val="FF0000"/>
              </a:solidFill>
            </a:rPr>
            <a:t>越详细越好，图越能说明原理越好</a:t>
          </a:r>
        </a:p>
      </xdr:txBody>
    </xdr:sp>
    <xdr:clientData/>
  </xdr:twoCellAnchor>
  <xdr:twoCellAnchor>
    <xdr:from>
      <xdr:col>20</xdr:col>
      <xdr:colOff>425046</xdr:colOff>
      <xdr:row>18</xdr:row>
      <xdr:rowOff>854701</xdr:rowOff>
    </xdr:from>
    <xdr:to>
      <xdr:col>27</xdr:col>
      <xdr:colOff>647904</xdr:colOff>
      <xdr:row>18</xdr:row>
      <xdr:rowOff>2468350</xdr:rowOff>
    </xdr:to>
    <xdr:sp macro="" textlink="">
      <xdr:nvSpPr>
        <xdr:cNvPr id="5" name="文本框 4"/>
        <xdr:cNvSpPr txBox="1"/>
      </xdr:nvSpPr>
      <xdr:spPr>
        <a:xfrm>
          <a:off x="26246455" y="8578610"/>
          <a:ext cx="4829494" cy="1613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solidFill>
                <a:srgbClr val="FF0000"/>
              </a:solidFill>
            </a:rPr>
            <a:t>文字要结合图表进行详细说明，有层次，包含在系统中的状态等。如果工作原理是众所周知的，可以写其特点，比如调整无刷电机；又如，有些工作原理不好描述的，可不写，如锅盖。</a:t>
          </a:r>
        </a:p>
      </xdr:txBody>
    </xdr:sp>
    <xdr:clientData/>
  </xdr:twoCellAnchor>
  <xdr:twoCellAnchor>
    <xdr:from>
      <xdr:col>20</xdr:col>
      <xdr:colOff>594778</xdr:colOff>
      <xdr:row>21</xdr:row>
      <xdr:rowOff>894941</xdr:rowOff>
    </xdr:from>
    <xdr:to>
      <xdr:col>24</xdr:col>
      <xdr:colOff>283202</xdr:colOff>
      <xdr:row>21</xdr:row>
      <xdr:rowOff>1388000</xdr:rowOff>
    </xdr:to>
    <xdr:sp macro="" textlink="">
      <xdr:nvSpPr>
        <xdr:cNvPr id="6" name="文本框 5"/>
        <xdr:cNvSpPr txBox="1"/>
      </xdr:nvSpPr>
      <xdr:spPr>
        <a:xfrm>
          <a:off x="26416187" y="17381850"/>
          <a:ext cx="2320788" cy="4930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solidFill>
                <a:srgbClr val="FF0000"/>
              </a:solidFill>
            </a:rPr>
            <a:t>说明参数是怎么来的？</a:t>
          </a:r>
        </a:p>
      </xdr:txBody>
    </xdr:sp>
    <xdr:clientData/>
  </xdr:twoCellAnchor>
  <xdr:twoCellAnchor>
    <xdr:from>
      <xdr:col>20</xdr:col>
      <xdr:colOff>621673</xdr:colOff>
      <xdr:row>22</xdr:row>
      <xdr:rowOff>1116309</xdr:rowOff>
    </xdr:from>
    <xdr:to>
      <xdr:col>24</xdr:col>
      <xdr:colOff>248568</xdr:colOff>
      <xdr:row>22</xdr:row>
      <xdr:rowOff>1631780</xdr:rowOff>
    </xdr:to>
    <xdr:sp macro="" textlink="">
      <xdr:nvSpPr>
        <xdr:cNvPr id="7" name="文本框 6"/>
        <xdr:cNvSpPr txBox="1"/>
      </xdr:nvSpPr>
      <xdr:spPr>
        <a:xfrm>
          <a:off x="26443082" y="20183627"/>
          <a:ext cx="2259259" cy="515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solidFill>
                <a:srgbClr val="FF0000"/>
              </a:solidFill>
            </a:rPr>
            <a:t>说明参数是怎么来的？</a:t>
          </a:r>
        </a:p>
      </xdr:txBody>
    </xdr:sp>
    <xdr:clientData/>
  </xdr:twoCellAnchor>
  <xdr:oneCellAnchor>
    <xdr:from>
      <xdr:col>20</xdr:col>
      <xdr:colOff>524640</xdr:colOff>
      <xdr:row>25</xdr:row>
      <xdr:rowOff>1591236</xdr:rowOff>
    </xdr:from>
    <xdr:ext cx="4896970" cy="405047"/>
    <xdr:sp macro="" textlink="">
      <xdr:nvSpPr>
        <xdr:cNvPr id="11" name="文本框 10">
          <a:extLst>
            <a:ext uri="{FF2B5EF4-FFF2-40B4-BE49-F238E27FC236}">
              <a16:creationId xmlns:a16="http://schemas.microsoft.com/office/drawing/2014/main" id="{00000000-0008-0000-0000-000014000000}"/>
            </a:ext>
          </a:extLst>
        </xdr:cNvPr>
        <xdr:cNvSpPr txBox="1"/>
      </xdr:nvSpPr>
      <xdr:spPr>
        <a:xfrm>
          <a:off x="26346049" y="33837691"/>
          <a:ext cx="4896970" cy="405047"/>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800">
              <a:solidFill>
                <a:srgbClr val="FF0000"/>
              </a:solidFill>
              <a:effectLst/>
            </a:rPr>
            <a:t>部件实现所需功能怎样控制的，怎样触</a:t>
          </a:r>
          <a:r>
            <a:rPr lang="zh-CN" altLang="en-US" sz="1800" baseline="0">
              <a:solidFill>
                <a:srgbClr val="FF0000"/>
              </a:solidFill>
              <a:effectLst/>
            </a:rPr>
            <a:t>发的</a:t>
          </a:r>
          <a:endParaRPr lang="zh-CN" altLang="zh-CN" sz="1800">
            <a:solidFill>
              <a:srgbClr val="FF0000"/>
            </a:solidFill>
            <a:effectLst/>
          </a:endParaRPr>
        </a:p>
      </xdr:txBody>
    </xdr:sp>
    <xdr:clientData/>
  </xdr:oneCellAnchor>
  <xdr:twoCellAnchor editAs="oneCell">
    <xdr:from>
      <xdr:col>9</xdr:col>
      <xdr:colOff>999778</xdr:colOff>
      <xdr:row>23</xdr:row>
      <xdr:rowOff>2013420</xdr:rowOff>
    </xdr:from>
    <xdr:to>
      <xdr:col>9</xdr:col>
      <xdr:colOff>2222742</xdr:colOff>
      <xdr:row>23</xdr:row>
      <xdr:rowOff>2935668</xdr:rowOff>
    </xdr:to>
    <xdr:pic>
      <xdr:nvPicPr>
        <xdr:cNvPr id="8" name="图片 7"/>
        <xdr:cNvPicPr>
          <a:picLocks noChangeAspect="1"/>
        </xdr:cNvPicPr>
      </xdr:nvPicPr>
      <xdr:blipFill>
        <a:blip xmlns:r="http://schemas.openxmlformats.org/officeDocument/2006/relationships" r:embed="rId1"/>
        <a:stretch>
          <a:fillRect/>
        </a:stretch>
      </xdr:blipFill>
      <xdr:spPr>
        <a:xfrm>
          <a:off x="11217505" y="22396920"/>
          <a:ext cx="1222964" cy="922248"/>
        </a:xfrm>
        <a:prstGeom prst="rect">
          <a:avLst/>
        </a:prstGeom>
      </xdr:spPr>
    </xdr:pic>
    <xdr:clientData/>
  </xdr:twoCellAnchor>
  <xdr:twoCellAnchor editAs="oneCell">
    <xdr:from>
      <xdr:col>9</xdr:col>
      <xdr:colOff>1319893</xdr:colOff>
      <xdr:row>19</xdr:row>
      <xdr:rowOff>149080</xdr:rowOff>
    </xdr:from>
    <xdr:to>
      <xdr:col>14</xdr:col>
      <xdr:colOff>27126</xdr:colOff>
      <xdr:row>19</xdr:row>
      <xdr:rowOff>3617447</xdr:rowOff>
    </xdr:to>
    <xdr:pic>
      <xdr:nvPicPr>
        <xdr:cNvPr id="2" name="图片 1"/>
        <xdr:cNvPicPr>
          <a:picLocks noChangeAspect="1"/>
        </xdr:cNvPicPr>
      </xdr:nvPicPr>
      <xdr:blipFill>
        <a:blip xmlns:r="http://schemas.openxmlformats.org/officeDocument/2006/relationships" r:embed="rId2"/>
        <a:stretch>
          <a:fillRect/>
        </a:stretch>
      </xdr:blipFill>
      <xdr:spPr>
        <a:xfrm>
          <a:off x="11552464" y="11266116"/>
          <a:ext cx="6585768" cy="3468367"/>
        </a:xfrm>
        <a:prstGeom prst="rect">
          <a:avLst/>
        </a:prstGeom>
      </xdr:spPr>
    </xdr:pic>
    <xdr:clientData/>
  </xdr:twoCellAnchor>
  <xdr:twoCellAnchor editAs="oneCell">
    <xdr:from>
      <xdr:col>1</xdr:col>
      <xdr:colOff>136071</xdr:colOff>
      <xdr:row>19</xdr:row>
      <xdr:rowOff>747570</xdr:rowOff>
    </xdr:from>
    <xdr:to>
      <xdr:col>8</xdr:col>
      <xdr:colOff>2401657</xdr:colOff>
      <xdr:row>19</xdr:row>
      <xdr:rowOff>3061607</xdr:rowOff>
    </xdr:to>
    <xdr:pic>
      <xdr:nvPicPr>
        <xdr:cNvPr id="12" name="图片 11"/>
        <xdr:cNvPicPr>
          <a:picLocks noChangeAspect="1"/>
        </xdr:cNvPicPr>
      </xdr:nvPicPr>
      <xdr:blipFill>
        <a:blip xmlns:r="http://schemas.openxmlformats.org/officeDocument/2006/relationships" r:embed="rId3"/>
        <a:stretch>
          <a:fillRect/>
        </a:stretch>
      </xdr:blipFill>
      <xdr:spPr>
        <a:xfrm>
          <a:off x="816428" y="10163713"/>
          <a:ext cx="9967229" cy="2314037"/>
        </a:xfrm>
        <a:prstGeom prst="rect">
          <a:avLst/>
        </a:prstGeom>
      </xdr:spPr>
    </xdr:pic>
    <xdr:clientData/>
  </xdr:twoCellAnchor>
  <xdr:twoCellAnchor editAs="oneCell">
    <xdr:from>
      <xdr:col>9</xdr:col>
      <xdr:colOff>2078183</xdr:colOff>
      <xdr:row>24</xdr:row>
      <xdr:rowOff>86592</xdr:rowOff>
    </xdr:from>
    <xdr:to>
      <xdr:col>15</xdr:col>
      <xdr:colOff>207818</xdr:colOff>
      <xdr:row>24</xdr:row>
      <xdr:rowOff>5174782</xdr:rowOff>
    </xdr:to>
    <xdr:pic>
      <xdr:nvPicPr>
        <xdr:cNvPr id="13" name="图片 12"/>
        <xdr:cNvPicPr>
          <a:picLocks noChangeAspect="1"/>
        </xdr:cNvPicPr>
      </xdr:nvPicPr>
      <xdr:blipFill>
        <a:blip xmlns:r="http://schemas.openxmlformats.org/officeDocument/2006/relationships" r:embed="rId4"/>
        <a:stretch>
          <a:fillRect/>
        </a:stretch>
      </xdr:blipFill>
      <xdr:spPr>
        <a:xfrm>
          <a:off x="12919365" y="25665547"/>
          <a:ext cx="6875317" cy="5088190"/>
        </a:xfrm>
        <a:prstGeom prst="rect">
          <a:avLst/>
        </a:prstGeom>
      </xdr:spPr>
    </xdr:pic>
    <xdr:clientData/>
  </xdr:twoCellAnchor>
  <xdr:twoCellAnchor editAs="oneCell">
    <xdr:from>
      <xdr:col>2</xdr:col>
      <xdr:colOff>1352280</xdr:colOff>
      <xdr:row>24</xdr:row>
      <xdr:rowOff>51956</xdr:rowOff>
    </xdr:from>
    <xdr:to>
      <xdr:col>7</xdr:col>
      <xdr:colOff>329045</xdr:colOff>
      <xdr:row>24</xdr:row>
      <xdr:rowOff>5097338</xdr:rowOff>
    </xdr:to>
    <xdr:pic>
      <xdr:nvPicPr>
        <xdr:cNvPr id="16" name="图片 15"/>
        <xdr:cNvPicPr>
          <a:picLocks noChangeAspect="1"/>
        </xdr:cNvPicPr>
      </xdr:nvPicPr>
      <xdr:blipFill>
        <a:blip xmlns:r="http://schemas.openxmlformats.org/officeDocument/2006/relationships" r:embed="rId5"/>
        <a:stretch>
          <a:fillRect/>
        </a:stretch>
      </xdr:blipFill>
      <xdr:spPr>
        <a:xfrm>
          <a:off x="2945553" y="25630911"/>
          <a:ext cx="5020810" cy="5045382"/>
        </a:xfrm>
        <a:prstGeom prst="rect">
          <a:avLst/>
        </a:prstGeom>
        <a:ln>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xdr:col>
          <xdr:colOff>895350</xdr:colOff>
          <xdr:row>1</xdr:row>
          <xdr:rowOff>1181100</xdr:rowOff>
        </xdr:from>
        <xdr:to>
          <xdr:col>3</xdr:col>
          <xdr:colOff>895350</xdr:colOff>
          <xdr:row>1</xdr:row>
          <xdr:rowOff>1714500</xdr:rowOff>
        </xdr:to>
        <xdr:sp macro="" textlink="">
          <xdr:nvSpPr>
            <xdr:cNvPr id="21542" name="Object 38" hidden="1">
              <a:extLst>
                <a:ext uri="{63B3BB69-23CF-44E3-9099-C40C66FF867C}">
                  <a14:compatExt spid="_x0000_s2154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114301</xdr:colOff>
      <xdr:row>14</xdr:row>
      <xdr:rowOff>47625</xdr:rowOff>
    </xdr:from>
    <xdr:to>
      <xdr:col>6</xdr:col>
      <xdr:colOff>342901</xdr:colOff>
      <xdr:row>35</xdr:row>
      <xdr:rowOff>28575</xdr:rowOff>
    </xdr:to>
    <xdr:grpSp>
      <xdr:nvGrpSpPr>
        <xdr:cNvPr id="2" name="组合 1"/>
        <xdr:cNvGrpSpPr/>
      </xdr:nvGrpSpPr>
      <xdr:grpSpPr>
        <a:xfrm>
          <a:off x="513444" y="2995839"/>
          <a:ext cx="9236528" cy="3790950"/>
          <a:chOff x="1085850" y="2924175"/>
          <a:chExt cx="11521281" cy="4744098"/>
        </a:xfrm>
      </xdr:grpSpPr>
      <xdr:pic>
        <xdr:nvPicPr>
          <xdr:cNvPr id="3" name="table"/>
          <xdr:cNvPicPr>
            <a:picLocks noChangeAspect="1"/>
          </xdr:cNvPicPr>
        </xdr:nvPicPr>
        <xdr:blipFill>
          <a:blip xmlns:r="http://schemas.openxmlformats.org/officeDocument/2006/relationships" r:embed="rId1"/>
          <a:stretch>
            <a:fillRect/>
          </a:stretch>
        </xdr:blipFill>
        <xdr:spPr>
          <a:xfrm>
            <a:off x="1085850" y="5925833"/>
            <a:ext cx="2112235" cy="1714513"/>
          </a:xfrm>
          <a:prstGeom prst="rect">
            <a:avLst/>
          </a:prstGeom>
        </xdr:spPr>
      </xdr:pic>
      <xdr:pic>
        <xdr:nvPicPr>
          <xdr:cNvPr id="4" name="table"/>
          <xdr:cNvPicPr>
            <a:picLocks noChangeAspect="1"/>
          </xdr:cNvPicPr>
        </xdr:nvPicPr>
        <xdr:blipFill>
          <a:blip xmlns:r="http://schemas.openxmlformats.org/officeDocument/2006/relationships" r:embed="rId2"/>
          <a:stretch>
            <a:fillRect/>
          </a:stretch>
        </xdr:blipFill>
        <xdr:spPr>
          <a:xfrm>
            <a:off x="10494896" y="4527827"/>
            <a:ext cx="2112235" cy="1259840"/>
          </a:xfrm>
          <a:prstGeom prst="rect">
            <a:avLst/>
          </a:prstGeom>
        </xdr:spPr>
      </xdr:pic>
      <xdr:pic>
        <xdr:nvPicPr>
          <xdr:cNvPr id="5" name="table"/>
          <xdr:cNvPicPr>
            <a:picLocks noChangeAspect="1"/>
          </xdr:cNvPicPr>
        </xdr:nvPicPr>
        <xdr:blipFill>
          <a:blip xmlns:r="http://schemas.openxmlformats.org/officeDocument/2006/relationships" r:embed="rId3"/>
          <a:stretch>
            <a:fillRect/>
          </a:stretch>
        </xdr:blipFill>
        <xdr:spPr>
          <a:xfrm>
            <a:off x="1085850" y="4531889"/>
            <a:ext cx="2112235" cy="1251719"/>
          </a:xfrm>
          <a:prstGeom prst="rect">
            <a:avLst/>
          </a:prstGeom>
        </xdr:spPr>
      </xdr:pic>
      <xdr:pic>
        <xdr:nvPicPr>
          <xdr:cNvPr id="6" name="table"/>
          <xdr:cNvPicPr>
            <a:picLocks noChangeAspect="1"/>
          </xdr:cNvPicPr>
        </xdr:nvPicPr>
        <xdr:blipFill>
          <a:blip xmlns:r="http://schemas.openxmlformats.org/officeDocument/2006/relationships" r:embed="rId4"/>
          <a:stretch>
            <a:fillRect/>
          </a:stretch>
        </xdr:blipFill>
        <xdr:spPr>
          <a:xfrm>
            <a:off x="8047626" y="2950496"/>
            <a:ext cx="2112235" cy="1250131"/>
          </a:xfrm>
          <a:prstGeom prst="rect">
            <a:avLst/>
          </a:prstGeom>
        </xdr:spPr>
      </xdr:pic>
      <xdr:pic>
        <xdr:nvPicPr>
          <xdr:cNvPr id="7" name="table"/>
          <xdr:cNvPicPr>
            <a:picLocks noChangeAspect="1"/>
          </xdr:cNvPicPr>
        </xdr:nvPicPr>
        <xdr:blipFill>
          <a:blip xmlns:r="http://schemas.openxmlformats.org/officeDocument/2006/relationships" r:embed="rId5"/>
          <a:stretch>
            <a:fillRect/>
          </a:stretch>
        </xdr:blipFill>
        <xdr:spPr>
          <a:xfrm>
            <a:off x="5838378" y="2929713"/>
            <a:ext cx="2112235" cy="1447477"/>
          </a:xfrm>
          <a:prstGeom prst="rect">
            <a:avLst/>
          </a:prstGeom>
        </xdr:spPr>
      </xdr:pic>
      <xdr:pic>
        <xdr:nvPicPr>
          <xdr:cNvPr id="8" name="table"/>
          <xdr:cNvPicPr>
            <a:picLocks noChangeAspect="1"/>
          </xdr:cNvPicPr>
        </xdr:nvPicPr>
        <xdr:blipFill>
          <a:blip xmlns:r="http://schemas.openxmlformats.org/officeDocument/2006/relationships" r:embed="rId6"/>
          <a:stretch>
            <a:fillRect/>
          </a:stretch>
        </xdr:blipFill>
        <xdr:spPr>
          <a:xfrm>
            <a:off x="3679008" y="2925014"/>
            <a:ext cx="2112235" cy="1452177"/>
          </a:xfrm>
          <a:prstGeom prst="rect">
            <a:avLst/>
          </a:prstGeom>
        </xdr:spPr>
      </xdr:pic>
      <xdr:pic>
        <xdr:nvPicPr>
          <xdr:cNvPr id="9" name="table"/>
          <xdr:cNvPicPr>
            <a:picLocks noChangeAspect="1"/>
          </xdr:cNvPicPr>
        </xdr:nvPicPr>
        <xdr:blipFill>
          <a:blip xmlns:r="http://schemas.openxmlformats.org/officeDocument/2006/relationships" r:embed="rId7"/>
          <a:stretch>
            <a:fillRect/>
          </a:stretch>
        </xdr:blipFill>
        <xdr:spPr>
          <a:xfrm>
            <a:off x="1085850" y="2924175"/>
            <a:ext cx="2543280" cy="1627016"/>
          </a:xfrm>
          <a:prstGeom prst="rect">
            <a:avLst/>
          </a:prstGeom>
        </xdr:spPr>
      </xdr:pic>
      <xdr:pic>
        <xdr:nvPicPr>
          <xdr:cNvPr id="10" name="table"/>
          <xdr:cNvPicPr>
            <a:picLocks noChangeAspect="1"/>
          </xdr:cNvPicPr>
        </xdr:nvPicPr>
        <xdr:blipFill>
          <a:blip xmlns:r="http://schemas.openxmlformats.org/officeDocument/2006/relationships" r:embed="rId8"/>
          <a:stretch>
            <a:fillRect/>
          </a:stretch>
        </xdr:blipFill>
        <xdr:spPr>
          <a:xfrm>
            <a:off x="10398886" y="2969883"/>
            <a:ext cx="2208245" cy="1248138"/>
          </a:xfrm>
          <a:prstGeom prst="rect">
            <a:avLst/>
          </a:prstGeom>
        </xdr:spPr>
      </xdr:pic>
      <xdr:pic>
        <xdr:nvPicPr>
          <xdr:cNvPr id="11" name="table"/>
          <xdr:cNvPicPr>
            <a:picLocks noChangeAspect="1"/>
          </xdr:cNvPicPr>
        </xdr:nvPicPr>
        <xdr:blipFill>
          <a:blip xmlns:r="http://schemas.openxmlformats.org/officeDocument/2006/relationships" r:embed="rId9"/>
          <a:stretch>
            <a:fillRect/>
          </a:stretch>
        </xdr:blipFill>
        <xdr:spPr>
          <a:xfrm>
            <a:off x="10494896" y="5925833"/>
            <a:ext cx="2112235" cy="1742440"/>
          </a:xfrm>
          <a:prstGeom prst="rect">
            <a:avLst/>
          </a:prstGeom>
        </xdr:spPr>
      </xdr:pic>
      <xdr:pic>
        <xdr:nvPicPr>
          <xdr:cNvPr id="12" name="table"/>
          <xdr:cNvPicPr>
            <a:picLocks noChangeAspect="1"/>
          </xdr:cNvPicPr>
        </xdr:nvPicPr>
        <xdr:blipFill>
          <a:blip xmlns:r="http://schemas.openxmlformats.org/officeDocument/2006/relationships" r:embed="rId10"/>
          <a:stretch>
            <a:fillRect/>
          </a:stretch>
        </xdr:blipFill>
        <xdr:spPr>
          <a:xfrm>
            <a:off x="5838378" y="5925833"/>
            <a:ext cx="2112235" cy="1381760"/>
          </a:xfrm>
          <a:prstGeom prst="rect">
            <a:avLst/>
          </a:prstGeom>
        </xdr:spPr>
      </xdr:pic>
      <xdr:pic>
        <xdr:nvPicPr>
          <xdr:cNvPr id="13" name="table"/>
          <xdr:cNvPicPr>
            <a:picLocks noChangeAspect="1"/>
          </xdr:cNvPicPr>
        </xdr:nvPicPr>
        <xdr:blipFill>
          <a:blip xmlns:r="http://schemas.openxmlformats.org/officeDocument/2006/relationships" r:embed="rId11"/>
          <a:stretch>
            <a:fillRect/>
          </a:stretch>
        </xdr:blipFill>
        <xdr:spPr>
          <a:xfrm>
            <a:off x="3510120" y="5925833"/>
            <a:ext cx="2112235" cy="1381760"/>
          </a:xfrm>
          <a:prstGeom prst="rect">
            <a:avLst/>
          </a:prstGeom>
        </xdr:spPr>
      </xdr:pic>
      <xdr:pic>
        <xdr:nvPicPr>
          <xdr:cNvPr id="14" name="table"/>
          <xdr:cNvPicPr>
            <a:picLocks noChangeAspect="1"/>
          </xdr:cNvPicPr>
        </xdr:nvPicPr>
        <xdr:blipFill>
          <a:blip xmlns:r="http://schemas.openxmlformats.org/officeDocument/2006/relationships" r:embed="rId12"/>
          <a:stretch>
            <a:fillRect/>
          </a:stretch>
        </xdr:blipFill>
        <xdr:spPr>
          <a:xfrm>
            <a:off x="8166637" y="5925833"/>
            <a:ext cx="2112235" cy="1381760"/>
          </a:xfrm>
          <a:prstGeom prst="rect">
            <a:avLst/>
          </a:prstGeom>
        </xdr:spPr>
      </xdr:pic>
      <xdr:pic>
        <xdr:nvPicPr>
          <xdr:cNvPr id="15" name="table"/>
          <xdr:cNvPicPr>
            <a:picLocks noChangeAspect="1"/>
          </xdr:cNvPicPr>
        </xdr:nvPicPr>
        <xdr:blipFill>
          <a:blip xmlns:r="http://schemas.openxmlformats.org/officeDocument/2006/relationships" r:embed="rId13"/>
          <a:stretch>
            <a:fillRect/>
          </a:stretch>
        </xdr:blipFill>
        <xdr:spPr>
          <a:xfrm>
            <a:off x="4734256" y="4410988"/>
            <a:ext cx="4224469" cy="1325880"/>
          </a:xfrm>
          <a:prstGeom prst="rect">
            <a:avLst/>
          </a:prstGeom>
        </xdr:spPr>
      </xdr:pic>
      <xdr:sp macro="" textlink="">
        <xdr:nvSpPr>
          <xdr:cNvPr id="16" name="右箭头 15"/>
          <xdr:cNvSpPr/>
        </xdr:nvSpPr>
        <xdr:spPr>
          <a:xfrm>
            <a:off x="3381883" y="4906287"/>
            <a:ext cx="1155469" cy="49045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17" name="右箭头 16"/>
          <xdr:cNvSpPr/>
        </xdr:nvSpPr>
        <xdr:spPr>
          <a:xfrm>
            <a:off x="9155629" y="4893817"/>
            <a:ext cx="1155469" cy="49045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a:p>
        </xdr:txBody>
      </xdr:sp>
      <xdr:pic>
        <xdr:nvPicPr>
          <xdr:cNvPr id="18" name="图片 17"/>
          <xdr:cNvPicPr>
            <a:picLocks noChangeAspect="1"/>
          </xdr:cNvPicPr>
        </xdr:nvPicPr>
        <xdr:blipFill>
          <a:blip xmlns:r="http://schemas.openxmlformats.org/officeDocument/2006/relationships" r:embed="rId14"/>
          <a:stretch>
            <a:fillRect/>
          </a:stretch>
        </xdr:blipFill>
        <xdr:spPr>
          <a:xfrm>
            <a:off x="7629689" y="4944315"/>
            <a:ext cx="1276763" cy="753896"/>
          </a:xfrm>
          <a:prstGeom prst="rect">
            <a:avLst/>
          </a:prstGeom>
        </xdr:spPr>
      </xdr:pic>
    </xdr:grpSp>
    <xdr:clientData/>
  </xdr:twoCellAnchor>
  <xdr:twoCellAnchor>
    <xdr:from>
      <xdr:col>7</xdr:col>
      <xdr:colOff>123827</xdr:colOff>
      <xdr:row>14</xdr:row>
      <xdr:rowOff>85725</xdr:rowOff>
    </xdr:from>
    <xdr:to>
      <xdr:col>15</xdr:col>
      <xdr:colOff>2055092</xdr:colOff>
      <xdr:row>35</xdr:row>
      <xdr:rowOff>123825</xdr:rowOff>
    </xdr:to>
    <xdr:grpSp>
      <xdr:nvGrpSpPr>
        <xdr:cNvPr id="19" name="组合 18"/>
        <xdr:cNvGrpSpPr/>
      </xdr:nvGrpSpPr>
      <xdr:grpSpPr>
        <a:xfrm>
          <a:off x="10193113" y="3033939"/>
          <a:ext cx="13297765" cy="3848100"/>
          <a:chOff x="12944475" y="3038475"/>
          <a:chExt cx="11521281" cy="4359110"/>
        </a:xfrm>
      </xdr:grpSpPr>
      <xdr:pic>
        <xdr:nvPicPr>
          <xdr:cNvPr id="20" name="table"/>
          <xdr:cNvPicPr>
            <a:picLocks noChangeAspect="1"/>
          </xdr:cNvPicPr>
        </xdr:nvPicPr>
        <xdr:blipFill>
          <a:blip xmlns:r="http://schemas.openxmlformats.org/officeDocument/2006/relationships" r:embed="rId15"/>
          <a:stretch>
            <a:fillRect/>
          </a:stretch>
        </xdr:blipFill>
        <xdr:spPr>
          <a:xfrm>
            <a:off x="12944475" y="5822785"/>
            <a:ext cx="2112235" cy="1381760"/>
          </a:xfrm>
          <a:prstGeom prst="rect">
            <a:avLst/>
          </a:prstGeom>
        </xdr:spPr>
      </xdr:pic>
      <xdr:pic>
        <xdr:nvPicPr>
          <xdr:cNvPr id="21" name="table"/>
          <xdr:cNvPicPr>
            <a:picLocks noChangeAspect="1"/>
          </xdr:cNvPicPr>
        </xdr:nvPicPr>
        <xdr:blipFill>
          <a:blip xmlns:r="http://schemas.openxmlformats.org/officeDocument/2006/relationships" r:embed="rId16"/>
          <a:stretch>
            <a:fillRect/>
          </a:stretch>
        </xdr:blipFill>
        <xdr:spPr>
          <a:xfrm>
            <a:off x="22353521" y="4424779"/>
            <a:ext cx="2112235" cy="1280160"/>
          </a:xfrm>
          <a:prstGeom prst="rect">
            <a:avLst/>
          </a:prstGeom>
        </xdr:spPr>
      </xdr:pic>
      <xdr:pic>
        <xdr:nvPicPr>
          <xdr:cNvPr id="22" name="table"/>
          <xdr:cNvPicPr>
            <a:picLocks noChangeAspect="1"/>
          </xdr:cNvPicPr>
        </xdr:nvPicPr>
        <xdr:blipFill>
          <a:blip xmlns:r="http://schemas.openxmlformats.org/officeDocument/2006/relationships" r:embed="rId17"/>
          <a:stretch>
            <a:fillRect/>
          </a:stretch>
        </xdr:blipFill>
        <xdr:spPr>
          <a:xfrm>
            <a:off x="12944475" y="4428841"/>
            <a:ext cx="2112235" cy="1251719"/>
          </a:xfrm>
          <a:prstGeom prst="rect">
            <a:avLst/>
          </a:prstGeom>
        </xdr:spPr>
      </xdr:pic>
      <xdr:pic>
        <xdr:nvPicPr>
          <xdr:cNvPr id="23" name="table"/>
          <xdr:cNvPicPr>
            <a:picLocks noChangeAspect="1"/>
          </xdr:cNvPicPr>
        </xdr:nvPicPr>
        <xdr:blipFill>
          <a:blip xmlns:r="http://schemas.openxmlformats.org/officeDocument/2006/relationships" r:embed="rId18"/>
          <a:stretch>
            <a:fillRect/>
          </a:stretch>
        </xdr:blipFill>
        <xdr:spPr>
          <a:xfrm>
            <a:off x="20001259" y="3038475"/>
            <a:ext cx="2112235" cy="1250131"/>
          </a:xfrm>
          <a:prstGeom prst="rect">
            <a:avLst/>
          </a:prstGeom>
        </xdr:spPr>
      </xdr:pic>
      <xdr:pic>
        <xdr:nvPicPr>
          <xdr:cNvPr id="24" name="table"/>
          <xdr:cNvPicPr>
            <a:picLocks noChangeAspect="1"/>
          </xdr:cNvPicPr>
        </xdr:nvPicPr>
        <xdr:blipFill>
          <a:blip xmlns:r="http://schemas.openxmlformats.org/officeDocument/2006/relationships" r:embed="rId19"/>
          <a:stretch>
            <a:fillRect/>
          </a:stretch>
        </xdr:blipFill>
        <xdr:spPr>
          <a:xfrm>
            <a:off x="17745009" y="3038475"/>
            <a:ext cx="2112235" cy="1303587"/>
          </a:xfrm>
          <a:prstGeom prst="rect">
            <a:avLst/>
          </a:prstGeom>
        </xdr:spPr>
      </xdr:pic>
      <xdr:pic>
        <xdr:nvPicPr>
          <xdr:cNvPr id="25" name="table"/>
          <xdr:cNvPicPr>
            <a:picLocks noChangeAspect="1"/>
          </xdr:cNvPicPr>
        </xdr:nvPicPr>
        <xdr:blipFill>
          <a:blip xmlns:r="http://schemas.openxmlformats.org/officeDocument/2006/relationships" r:embed="rId20"/>
          <a:stretch>
            <a:fillRect/>
          </a:stretch>
        </xdr:blipFill>
        <xdr:spPr>
          <a:xfrm>
            <a:off x="15488758" y="3038475"/>
            <a:ext cx="2112235" cy="1248140"/>
          </a:xfrm>
          <a:prstGeom prst="rect">
            <a:avLst/>
          </a:prstGeom>
        </xdr:spPr>
      </xdr:pic>
      <xdr:pic>
        <xdr:nvPicPr>
          <xdr:cNvPr id="26" name="table"/>
          <xdr:cNvPicPr>
            <a:picLocks noChangeAspect="1"/>
          </xdr:cNvPicPr>
        </xdr:nvPicPr>
        <xdr:blipFill>
          <a:blip xmlns:r="http://schemas.openxmlformats.org/officeDocument/2006/relationships" r:embed="rId21"/>
          <a:stretch>
            <a:fillRect/>
          </a:stretch>
        </xdr:blipFill>
        <xdr:spPr>
          <a:xfrm>
            <a:off x="12944475" y="3038475"/>
            <a:ext cx="2400267" cy="1248139"/>
          </a:xfrm>
          <a:prstGeom prst="rect">
            <a:avLst/>
          </a:prstGeom>
        </xdr:spPr>
      </xdr:pic>
      <xdr:pic>
        <xdr:nvPicPr>
          <xdr:cNvPr id="27" name="table"/>
          <xdr:cNvPicPr>
            <a:picLocks noChangeAspect="1"/>
          </xdr:cNvPicPr>
        </xdr:nvPicPr>
        <xdr:blipFill>
          <a:blip xmlns:r="http://schemas.openxmlformats.org/officeDocument/2006/relationships" r:embed="rId22"/>
          <a:stretch>
            <a:fillRect/>
          </a:stretch>
        </xdr:blipFill>
        <xdr:spPr>
          <a:xfrm>
            <a:off x="22257510" y="3038475"/>
            <a:ext cx="2208245" cy="1248138"/>
          </a:xfrm>
          <a:prstGeom prst="rect">
            <a:avLst/>
          </a:prstGeom>
        </xdr:spPr>
      </xdr:pic>
      <xdr:pic>
        <xdr:nvPicPr>
          <xdr:cNvPr id="28" name="table"/>
          <xdr:cNvPicPr>
            <a:picLocks noChangeAspect="1"/>
          </xdr:cNvPicPr>
        </xdr:nvPicPr>
        <xdr:blipFill>
          <a:blip xmlns:r="http://schemas.openxmlformats.org/officeDocument/2006/relationships" r:embed="rId23"/>
          <a:stretch>
            <a:fillRect/>
          </a:stretch>
        </xdr:blipFill>
        <xdr:spPr>
          <a:xfrm>
            <a:off x="22353521" y="5822785"/>
            <a:ext cx="2112235" cy="1574800"/>
          </a:xfrm>
          <a:prstGeom prst="rect">
            <a:avLst/>
          </a:prstGeom>
        </xdr:spPr>
      </xdr:pic>
      <xdr:pic>
        <xdr:nvPicPr>
          <xdr:cNvPr id="29" name="table"/>
          <xdr:cNvPicPr>
            <a:picLocks noChangeAspect="1"/>
          </xdr:cNvPicPr>
        </xdr:nvPicPr>
        <xdr:blipFill>
          <a:blip xmlns:r="http://schemas.openxmlformats.org/officeDocument/2006/relationships" r:embed="rId24"/>
          <a:stretch>
            <a:fillRect/>
          </a:stretch>
        </xdr:blipFill>
        <xdr:spPr>
          <a:xfrm>
            <a:off x="17697003" y="5822785"/>
            <a:ext cx="2112235" cy="1407160"/>
          </a:xfrm>
          <a:prstGeom prst="rect">
            <a:avLst/>
          </a:prstGeom>
        </xdr:spPr>
      </xdr:pic>
      <xdr:pic>
        <xdr:nvPicPr>
          <xdr:cNvPr id="30" name="table"/>
          <xdr:cNvPicPr>
            <a:picLocks noChangeAspect="1"/>
          </xdr:cNvPicPr>
        </xdr:nvPicPr>
        <xdr:blipFill>
          <a:blip xmlns:r="http://schemas.openxmlformats.org/officeDocument/2006/relationships" r:embed="rId25"/>
          <a:stretch>
            <a:fillRect/>
          </a:stretch>
        </xdr:blipFill>
        <xdr:spPr>
          <a:xfrm>
            <a:off x="15368745" y="5822785"/>
            <a:ext cx="2112235" cy="1381760"/>
          </a:xfrm>
          <a:prstGeom prst="rect">
            <a:avLst/>
          </a:prstGeom>
        </xdr:spPr>
      </xdr:pic>
      <xdr:pic>
        <xdr:nvPicPr>
          <xdr:cNvPr id="31" name="table"/>
          <xdr:cNvPicPr>
            <a:picLocks noChangeAspect="1"/>
          </xdr:cNvPicPr>
        </xdr:nvPicPr>
        <xdr:blipFill>
          <a:blip xmlns:r="http://schemas.openxmlformats.org/officeDocument/2006/relationships" r:embed="rId26"/>
          <a:stretch>
            <a:fillRect/>
          </a:stretch>
        </xdr:blipFill>
        <xdr:spPr>
          <a:xfrm>
            <a:off x="20025262" y="5822785"/>
            <a:ext cx="2112235" cy="1381760"/>
          </a:xfrm>
          <a:prstGeom prst="rect">
            <a:avLst/>
          </a:prstGeom>
        </xdr:spPr>
      </xdr:pic>
      <xdr:pic>
        <xdr:nvPicPr>
          <xdr:cNvPr id="32" name="table"/>
          <xdr:cNvPicPr>
            <a:picLocks noChangeAspect="1"/>
          </xdr:cNvPicPr>
        </xdr:nvPicPr>
        <xdr:blipFill>
          <a:blip xmlns:r="http://schemas.openxmlformats.org/officeDocument/2006/relationships" r:embed="rId27"/>
          <a:stretch>
            <a:fillRect/>
          </a:stretch>
        </xdr:blipFill>
        <xdr:spPr>
          <a:xfrm>
            <a:off x="16592881" y="4428841"/>
            <a:ext cx="4224469" cy="1251719"/>
          </a:xfrm>
          <a:prstGeom prst="rect">
            <a:avLst/>
          </a:prstGeom>
        </xdr:spPr>
      </xdr:pic>
      <xdr:sp macro="" textlink="">
        <xdr:nvSpPr>
          <xdr:cNvPr id="33" name="右箭头 32"/>
          <xdr:cNvSpPr/>
        </xdr:nvSpPr>
        <xdr:spPr>
          <a:xfrm>
            <a:off x="15240508" y="4803239"/>
            <a:ext cx="1155469" cy="49045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a:p>
        </xdr:txBody>
      </xdr:sp>
      <xdr:sp macro="" textlink="">
        <xdr:nvSpPr>
          <xdr:cNvPr id="34" name="右箭头 33"/>
          <xdr:cNvSpPr/>
        </xdr:nvSpPr>
        <xdr:spPr>
          <a:xfrm>
            <a:off x="21014254" y="4790769"/>
            <a:ext cx="1155469" cy="49045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CN"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619125</xdr:colOff>
      <xdr:row>57</xdr:row>
      <xdr:rowOff>71437</xdr:rowOff>
    </xdr:from>
    <xdr:to>
      <xdr:col>76</xdr:col>
      <xdr:colOff>557213</xdr:colOff>
      <xdr:row>128</xdr:row>
      <xdr:rowOff>23812</xdr:rowOff>
    </xdr:to>
    <xdr:sp macro="" textlink="">
      <xdr:nvSpPr>
        <xdr:cNvPr id="180" name="矩形 179"/>
        <xdr:cNvSpPr/>
      </xdr:nvSpPr>
      <xdr:spPr>
        <a:xfrm>
          <a:off x="13739813" y="10929937"/>
          <a:ext cx="39300150" cy="134778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19</xdr:col>
      <xdr:colOff>595312</xdr:colOff>
      <xdr:row>9</xdr:row>
      <xdr:rowOff>142874</xdr:rowOff>
    </xdr:from>
    <xdr:to>
      <xdr:col>76</xdr:col>
      <xdr:colOff>533400</xdr:colOff>
      <xdr:row>57</xdr:row>
      <xdr:rowOff>38099</xdr:rowOff>
    </xdr:to>
    <xdr:sp macro="" textlink="">
      <xdr:nvSpPr>
        <xdr:cNvPr id="50" name="矩形 49"/>
        <xdr:cNvSpPr/>
      </xdr:nvSpPr>
      <xdr:spPr>
        <a:xfrm>
          <a:off x="13625512" y="1857374"/>
          <a:ext cx="39028688" cy="903922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oneCell">
    <xdr:from>
      <xdr:col>20</xdr:col>
      <xdr:colOff>84844</xdr:colOff>
      <xdr:row>10</xdr:row>
      <xdr:rowOff>24011</xdr:rowOff>
    </xdr:from>
    <xdr:to>
      <xdr:col>34</xdr:col>
      <xdr:colOff>122464</xdr:colOff>
      <xdr:row>52</xdr:row>
      <xdr:rowOff>1392</xdr:rowOff>
    </xdr:to>
    <xdr:pic>
      <xdr:nvPicPr>
        <xdr:cNvPr id="66" name="图片 65"/>
        <xdr:cNvPicPr>
          <a:picLocks noChangeAspect="1"/>
        </xdr:cNvPicPr>
      </xdr:nvPicPr>
      <xdr:blipFill>
        <a:blip xmlns:r="http://schemas.openxmlformats.org/officeDocument/2006/relationships" r:embed="rId1"/>
        <a:stretch>
          <a:fillRect/>
        </a:stretch>
      </xdr:blipFill>
      <xdr:spPr>
        <a:xfrm>
          <a:off x="13896094" y="1929011"/>
          <a:ext cx="9705495" cy="7978381"/>
        </a:xfrm>
        <a:prstGeom prst="rect">
          <a:avLst/>
        </a:prstGeom>
      </xdr:spPr>
    </xdr:pic>
    <xdr:clientData/>
  </xdr:twoCellAnchor>
  <xdr:twoCellAnchor>
    <xdr:from>
      <xdr:col>20</xdr:col>
      <xdr:colOff>163285</xdr:colOff>
      <xdr:row>11</xdr:row>
      <xdr:rowOff>122465</xdr:rowOff>
    </xdr:from>
    <xdr:to>
      <xdr:col>25</xdr:col>
      <xdr:colOff>231322</xdr:colOff>
      <xdr:row>24</xdr:row>
      <xdr:rowOff>54429</xdr:rowOff>
    </xdr:to>
    <xdr:sp macro="" textlink="">
      <xdr:nvSpPr>
        <xdr:cNvPr id="69" name="任意多边形 68"/>
        <xdr:cNvSpPr/>
      </xdr:nvSpPr>
      <xdr:spPr>
        <a:xfrm>
          <a:off x="13974535" y="2217965"/>
          <a:ext cx="3520850" cy="2408464"/>
        </a:xfrm>
        <a:custGeom>
          <a:avLst/>
          <a:gdLst>
            <a:gd name="connsiteX0" fmla="*/ 13607 w 3469822"/>
            <a:gd name="connsiteY0" fmla="*/ 0 h 2231571"/>
            <a:gd name="connsiteX1" fmla="*/ 1115786 w 3469822"/>
            <a:gd name="connsiteY1" fmla="*/ 816428 h 2231571"/>
            <a:gd name="connsiteX2" fmla="*/ 3469822 w 3469822"/>
            <a:gd name="connsiteY2" fmla="*/ 843643 h 2231571"/>
            <a:gd name="connsiteX3" fmla="*/ 3469822 w 3469822"/>
            <a:gd name="connsiteY3" fmla="*/ 2041071 h 2231571"/>
            <a:gd name="connsiteX4" fmla="*/ 3143250 w 3469822"/>
            <a:gd name="connsiteY4" fmla="*/ 1850571 h 2231571"/>
            <a:gd name="connsiteX5" fmla="*/ 3129643 w 3469822"/>
            <a:gd name="connsiteY5" fmla="*/ 1646464 h 2231571"/>
            <a:gd name="connsiteX6" fmla="*/ 1115786 w 3469822"/>
            <a:gd name="connsiteY6" fmla="*/ 1646464 h 2231571"/>
            <a:gd name="connsiteX7" fmla="*/ 0 w 3469822"/>
            <a:gd name="connsiteY7" fmla="*/ 2231571 h 2231571"/>
            <a:gd name="connsiteX8" fmla="*/ 13607 w 3469822"/>
            <a:gd name="connsiteY8" fmla="*/ 0 h 22315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469822" h="2231571">
              <a:moveTo>
                <a:pt x="13607" y="0"/>
              </a:moveTo>
              <a:lnTo>
                <a:pt x="1115786" y="816428"/>
              </a:lnTo>
              <a:lnTo>
                <a:pt x="3469822" y="843643"/>
              </a:lnTo>
              <a:lnTo>
                <a:pt x="3469822" y="2041071"/>
              </a:lnTo>
              <a:lnTo>
                <a:pt x="3143250" y="1850571"/>
              </a:lnTo>
              <a:lnTo>
                <a:pt x="3129643" y="1646464"/>
              </a:lnTo>
              <a:lnTo>
                <a:pt x="1115786" y="1646464"/>
              </a:lnTo>
              <a:lnTo>
                <a:pt x="0" y="2231571"/>
              </a:lnTo>
              <a:cubicBezTo>
                <a:pt x="4536" y="1501321"/>
                <a:pt x="9071" y="771071"/>
                <a:pt x="13607" y="0"/>
              </a:cubicBezTo>
              <a:close/>
            </a:path>
          </a:pathLst>
        </a:cu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oneCell">
    <xdr:from>
      <xdr:col>9</xdr:col>
      <xdr:colOff>95250</xdr:colOff>
      <xdr:row>15</xdr:row>
      <xdr:rowOff>99580</xdr:rowOff>
    </xdr:from>
    <xdr:to>
      <xdr:col>16</xdr:col>
      <xdr:colOff>540328</xdr:colOff>
      <xdr:row>51</xdr:row>
      <xdr:rowOff>53726</xdr:rowOff>
    </xdr:to>
    <xdr:pic>
      <xdr:nvPicPr>
        <xdr:cNvPr id="25" name="图片 24"/>
        <xdr:cNvPicPr>
          <a:picLocks noChangeAspect="1"/>
        </xdr:cNvPicPr>
      </xdr:nvPicPr>
      <xdr:blipFill>
        <a:blip xmlns:r="http://schemas.openxmlformats.org/officeDocument/2006/relationships" r:embed="rId2"/>
        <a:stretch>
          <a:fillRect/>
        </a:stretch>
      </xdr:blipFill>
      <xdr:spPr>
        <a:xfrm>
          <a:off x="6329795" y="2697307"/>
          <a:ext cx="5294169" cy="6188692"/>
        </a:xfrm>
        <a:prstGeom prst="rect">
          <a:avLst/>
        </a:prstGeom>
      </xdr:spPr>
    </xdr:pic>
    <xdr:clientData/>
  </xdr:twoCellAnchor>
  <xdr:twoCellAnchor>
    <xdr:from>
      <xdr:col>13</xdr:col>
      <xdr:colOff>244492</xdr:colOff>
      <xdr:row>17</xdr:row>
      <xdr:rowOff>119190</xdr:rowOff>
    </xdr:from>
    <xdr:to>
      <xdr:col>16</xdr:col>
      <xdr:colOff>401375</xdr:colOff>
      <xdr:row>22</xdr:row>
      <xdr:rowOff>35655</xdr:rowOff>
    </xdr:to>
    <xdr:sp macro="" textlink="">
      <xdr:nvSpPr>
        <xdr:cNvPr id="41" name="任意多边形 40"/>
        <xdr:cNvSpPr/>
      </xdr:nvSpPr>
      <xdr:spPr>
        <a:xfrm>
          <a:off x="9249947" y="3063281"/>
          <a:ext cx="2235064" cy="782374"/>
        </a:xfrm>
        <a:custGeom>
          <a:avLst/>
          <a:gdLst>
            <a:gd name="connsiteX0" fmla="*/ 0 w 2207559"/>
            <a:gd name="connsiteY0" fmla="*/ 0 h 806823"/>
            <a:gd name="connsiteX1" fmla="*/ 33618 w 2207559"/>
            <a:gd name="connsiteY1" fmla="*/ 537882 h 806823"/>
            <a:gd name="connsiteX2" fmla="*/ 347382 w 2207559"/>
            <a:gd name="connsiteY2" fmla="*/ 806823 h 806823"/>
            <a:gd name="connsiteX3" fmla="*/ 2196353 w 2207559"/>
            <a:gd name="connsiteY3" fmla="*/ 784411 h 806823"/>
            <a:gd name="connsiteX4" fmla="*/ 2207559 w 2207559"/>
            <a:gd name="connsiteY4" fmla="*/ 11206 h 806823"/>
            <a:gd name="connsiteX5" fmla="*/ 0 w 2207559"/>
            <a:gd name="connsiteY5" fmla="*/ 0 h 80682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207559" h="806823">
              <a:moveTo>
                <a:pt x="0" y="0"/>
              </a:moveTo>
              <a:lnTo>
                <a:pt x="33618" y="537882"/>
              </a:lnTo>
              <a:lnTo>
                <a:pt x="347382" y="806823"/>
              </a:lnTo>
              <a:lnTo>
                <a:pt x="2196353" y="784411"/>
              </a:lnTo>
              <a:lnTo>
                <a:pt x="2207559" y="11206"/>
              </a:lnTo>
              <a:lnTo>
                <a:pt x="0" y="0"/>
              </a:lnTo>
              <a:close/>
            </a:path>
          </a:pathLst>
        </a:cu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editAs="oneCell">
    <xdr:from>
      <xdr:col>1</xdr:col>
      <xdr:colOff>57150</xdr:colOff>
      <xdr:row>7</xdr:row>
      <xdr:rowOff>0</xdr:rowOff>
    </xdr:from>
    <xdr:to>
      <xdr:col>3</xdr:col>
      <xdr:colOff>676275</xdr:colOff>
      <xdr:row>24</xdr:row>
      <xdr:rowOff>161214</xdr:rowOff>
    </xdr:to>
    <xdr:pic>
      <xdr:nvPicPr>
        <xdr:cNvPr id="3" name="图片 2"/>
        <xdr:cNvPicPr>
          <a:picLocks noChangeAspect="1"/>
        </xdr:cNvPicPr>
      </xdr:nvPicPr>
      <xdr:blipFill>
        <a:blip xmlns:r="http://schemas.openxmlformats.org/officeDocument/2006/relationships" r:embed="rId3"/>
        <a:stretch>
          <a:fillRect/>
        </a:stretch>
      </xdr:blipFill>
      <xdr:spPr>
        <a:xfrm>
          <a:off x="742950" y="1266825"/>
          <a:ext cx="1990725" cy="3237789"/>
        </a:xfrm>
        <a:prstGeom prst="rect">
          <a:avLst/>
        </a:prstGeom>
      </xdr:spPr>
    </xdr:pic>
    <xdr:clientData/>
  </xdr:twoCellAnchor>
  <xdr:twoCellAnchor>
    <xdr:from>
      <xdr:col>9</xdr:col>
      <xdr:colOff>473653</xdr:colOff>
      <xdr:row>44</xdr:row>
      <xdr:rowOff>2598</xdr:rowOff>
    </xdr:from>
    <xdr:to>
      <xdr:col>16</xdr:col>
      <xdr:colOff>245053</xdr:colOff>
      <xdr:row>44</xdr:row>
      <xdr:rowOff>2598</xdr:rowOff>
    </xdr:to>
    <xdr:cxnSp macro="">
      <xdr:nvCxnSpPr>
        <xdr:cNvPr id="27" name="直接连接符 26"/>
        <xdr:cNvCxnSpPr/>
      </xdr:nvCxnSpPr>
      <xdr:spPr>
        <a:xfrm>
          <a:off x="6708198" y="7622598"/>
          <a:ext cx="462049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473653</xdr:colOff>
      <xdr:row>44</xdr:row>
      <xdr:rowOff>156730</xdr:rowOff>
    </xdr:from>
    <xdr:to>
      <xdr:col>16</xdr:col>
      <xdr:colOff>245053</xdr:colOff>
      <xdr:row>44</xdr:row>
      <xdr:rowOff>156730</xdr:rowOff>
    </xdr:to>
    <xdr:cxnSp macro="">
      <xdr:nvCxnSpPr>
        <xdr:cNvPr id="28" name="直接连接符 27"/>
        <xdr:cNvCxnSpPr/>
      </xdr:nvCxnSpPr>
      <xdr:spPr>
        <a:xfrm>
          <a:off x="6708198" y="7776730"/>
          <a:ext cx="462049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473653</xdr:colOff>
      <xdr:row>45</xdr:row>
      <xdr:rowOff>147204</xdr:rowOff>
    </xdr:from>
    <xdr:to>
      <xdr:col>16</xdr:col>
      <xdr:colOff>245053</xdr:colOff>
      <xdr:row>45</xdr:row>
      <xdr:rowOff>147204</xdr:rowOff>
    </xdr:to>
    <xdr:cxnSp macro="">
      <xdr:nvCxnSpPr>
        <xdr:cNvPr id="29" name="直接连接符 28"/>
        <xdr:cNvCxnSpPr/>
      </xdr:nvCxnSpPr>
      <xdr:spPr>
        <a:xfrm>
          <a:off x="6708198" y="7940386"/>
          <a:ext cx="462049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473653</xdr:colOff>
      <xdr:row>46</xdr:row>
      <xdr:rowOff>128154</xdr:rowOff>
    </xdr:from>
    <xdr:to>
      <xdr:col>16</xdr:col>
      <xdr:colOff>245053</xdr:colOff>
      <xdr:row>46</xdr:row>
      <xdr:rowOff>128154</xdr:rowOff>
    </xdr:to>
    <xdr:cxnSp macro="">
      <xdr:nvCxnSpPr>
        <xdr:cNvPr id="30" name="直接连接符 29"/>
        <xdr:cNvCxnSpPr/>
      </xdr:nvCxnSpPr>
      <xdr:spPr>
        <a:xfrm>
          <a:off x="6708198" y="8094518"/>
          <a:ext cx="462049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473653</xdr:colOff>
      <xdr:row>47</xdr:row>
      <xdr:rowOff>109105</xdr:rowOff>
    </xdr:from>
    <xdr:to>
      <xdr:col>16</xdr:col>
      <xdr:colOff>245053</xdr:colOff>
      <xdr:row>47</xdr:row>
      <xdr:rowOff>109105</xdr:rowOff>
    </xdr:to>
    <xdr:cxnSp macro="">
      <xdr:nvCxnSpPr>
        <xdr:cNvPr id="31" name="直接连接符 30"/>
        <xdr:cNvCxnSpPr/>
      </xdr:nvCxnSpPr>
      <xdr:spPr>
        <a:xfrm>
          <a:off x="6708198" y="8248650"/>
          <a:ext cx="462049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473653</xdr:colOff>
      <xdr:row>48</xdr:row>
      <xdr:rowOff>99580</xdr:rowOff>
    </xdr:from>
    <xdr:to>
      <xdr:col>16</xdr:col>
      <xdr:colOff>245053</xdr:colOff>
      <xdr:row>48</xdr:row>
      <xdr:rowOff>99580</xdr:rowOff>
    </xdr:to>
    <xdr:cxnSp macro="">
      <xdr:nvCxnSpPr>
        <xdr:cNvPr id="32" name="直接连接符 31"/>
        <xdr:cNvCxnSpPr/>
      </xdr:nvCxnSpPr>
      <xdr:spPr>
        <a:xfrm>
          <a:off x="6708198" y="8412307"/>
          <a:ext cx="462049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56029</xdr:colOff>
      <xdr:row>22</xdr:row>
      <xdr:rowOff>130396</xdr:rowOff>
    </xdr:from>
    <xdr:to>
      <xdr:col>12</xdr:col>
      <xdr:colOff>378963</xdr:colOff>
      <xdr:row>23</xdr:row>
      <xdr:rowOff>152807</xdr:rowOff>
    </xdr:to>
    <xdr:cxnSp macro="">
      <xdr:nvCxnSpPr>
        <xdr:cNvPr id="34" name="直接连接符 33"/>
        <xdr:cNvCxnSpPr/>
      </xdr:nvCxnSpPr>
      <xdr:spPr>
        <a:xfrm>
          <a:off x="8368756" y="3940396"/>
          <a:ext cx="322934" cy="195593"/>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266904</xdr:colOff>
      <xdr:row>20</xdr:row>
      <xdr:rowOff>96778</xdr:rowOff>
    </xdr:from>
    <xdr:to>
      <xdr:col>13</xdr:col>
      <xdr:colOff>569463</xdr:colOff>
      <xdr:row>22</xdr:row>
      <xdr:rowOff>13243</xdr:rowOff>
    </xdr:to>
    <xdr:cxnSp macro="">
      <xdr:nvCxnSpPr>
        <xdr:cNvPr id="36" name="直接连接符 35"/>
        <xdr:cNvCxnSpPr/>
      </xdr:nvCxnSpPr>
      <xdr:spPr>
        <a:xfrm flipH="1" flipV="1">
          <a:off x="9272359" y="3560414"/>
          <a:ext cx="302559" cy="262829"/>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350947</xdr:colOff>
      <xdr:row>21</xdr:row>
      <xdr:rowOff>147204</xdr:rowOff>
    </xdr:from>
    <xdr:to>
      <xdr:col>12</xdr:col>
      <xdr:colOff>306124</xdr:colOff>
      <xdr:row>25</xdr:row>
      <xdr:rowOff>57557</xdr:rowOff>
    </xdr:to>
    <xdr:sp macro="" textlink="">
      <xdr:nvSpPr>
        <xdr:cNvPr id="37" name="弧形 36"/>
        <xdr:cNvSpPr/>
      </xdr:nvSpPr>
      <xdr:spPr>
        <a:xfrm rot="5400000">
          <a:off x="7993359" y="3761610"/>
          <a:ext cx="603080" cy="647904"/>
        </a:xfrm>
        <a:prstGeom prst="arc">
          <a:avLst>
            <a:gd name="adj1" fmla="val 17943520"/>
            <a:gd name="adj2" fmla="val 0"/>
          </a:avLst>
        </a:prstGeom>
        <a:ln>
          <a:solidFill>
            <a:sysClr val="windowText" lastClr="000000"/>
          </a:solidFill>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13</xdr:col>
      <xdr:colOff>121227</xdr:colOff>
      <xdr:row>19</xdr:row>
      <xdr:rowOff>130393</xdr:rowOff>
    </xdr:from>
    <xdr:to>
      <xdr:col>14</xdr:col>
      <xdr:colOff>56029</xdr:colOff>
      <xdr:row>23</xdr:row>
      <xdr:rowOff>58065</xdr:rowOff>
    </xdr:to>
    <xdr:sp macro="" textlink="">
      <xdr:nvSpPr>
        <xdr:cNvPr id="38" name="弧形 37"/>
        <xdr:cNvSpPr/>
      </xdr:nvSpPr>
      <xdr:spPr>
        <a:xfrm rot="19466963">
          <a:off x="9126682" y="3420848"/>
          <a:ext cx="627529" cy="620399"/>
        </a:xfrm>
        <a:prstGeom prst="arc">
          <a:avLst>
            <a:gd name="adj1" fmla="val 17943520"/>
            <a:gd name="adj2" fmla="val 0"/>
          </a:avLst>
        </a:prstGeom>
        <a:noFill/>
        <a:ln>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9</xdr:col>
      <xdr:colOff>278110</xdr:colOff>
      <xdr:row>17</xdr:row>
      <xdr:rowOff>119190</xdr:rowOff>
    </xdr:from>
    <xdr:to>
      <xdr:col>12</xdr:col>
      <xdr:colOff>378963</xdr:colOff>
      <xdr:row>23</xdr:row>
      <xdr:rowOff>141601</xdr:rowOff>
    </xdr:to>
    <xdr:sp macro="" textlink="">
      <xdr:nvSpPr>
        <xdr:cNvPr id="40" name="任意多边形 39"/>
        <xdr:cNvSpPr/>
      </xdr:nvSpPr>
      <xdr:spPr>
        <a:xfrm>
          <a:off x="6512655" y="3063281"/>
          <a:ext cx="2179035" cy="1061502"/>
        </a:xfrm>
        <a:custGeom>
          <a:avLst/>
          <a:gdLst>
            <a:gd name="connsiteX0" fmla="*/ 0 w 2151530"/>
            <a:gd name="connsiteY0" fmla="*/ 0 h 1098176"/>
            <a:gd name="connsiteX1" fmla="*/ 2151530 w 2151530"/>
            <a:gd name="connsiteY1" fmla="*/ 11206 h 1098176"/>
            <a:gd name="connsiteX2" fmla="*/ 2151530 w 2151530"/>
            <a:gd name="connsiteY2" fmla="*/ 1098176 h 1098176"/>
            <a:gd name="connsiteX3" fmla="*/ 1871383 w 2151530"/>
            <a:gd name="connsiteY3" fmla="*/ 907676 h 1098176"/>
            <a:gd name="connsiteX4" fmla="*/ 1860177 w 2151530"/>
            <a:gd name="connsiteY4" fmla="*/ 762000 h 1098176"/>
            <a:gd name="connsiteX5" fmla="*/ 0 w 2151530"/>
            <a:gd name="connsiteY5" fmla="*/ 784411 h 1098176"/>
            <a:gd name="connsiteX6" fmla="*/ 0 w 2151530"/>
            <a:gd name="connsiteY6" fmla="*/ 0 h 10981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2151530" h="1098176">
              <a:moveTo>
                <a:pt x="0" y="0"/>
              </a:moveTo>
              <a:lnTo>
                <a:pt x="2151530" y="11206"/>
              </a:lnTo>
              <a:lnTo>
                <a:pt x="2151530" y="1098176"/>
              </a:lnTo>
              <a:lnTo>
                <a:pt x="1871383" y="907676"/>
              </a:lnTo>
              <a:lnTo>
                <a:pt x="1860177" y="762000"/>
              </a:lnTo>
              <a:lnTo>
                <a:pt x="0" y="784411"/>
              </a:lnTo>
              <a:lnTo>
                <a:pt x="0" y="0"/>
              </a:lnTo>
              <a:close/>
            </a:path>
          </a:pathLst>
        </a:cu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10</xdr:col>
      <xdr:colOff>89647</xdr:colOff>
      <xdr:row>18</xdr:row>
      <xdr:rowOff>164013</xdr:rowOff>
    </xdr:from>
    <xdr:to>
      <xdr:col>11</xdr:col>
      <xdr:colOff>199668</xdr:colOff>
      <xdr:row>18</xdr:row>
      <xdr:rowOff>164013</xdr:rowOff>
    </xdr:to>
    <xdr:cxnSp macro="">
      <xdr:nvCxnSpPr>
        <xdr:cNvPr id="44" name="直接箭头连接符 43"/>
        <xdr:cNvCxnSpPr/>
      </xdr:nvCxnSpPr>
      <xdr:spPr>
        <a:xfrm>
          <a:off x="7016920" y="3281286"/>
          <a:ext cx="802748"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89647</xdr:colOff>
      <xdr:row>19</xdr:row>
      <xdr:rowOff>107983</xdr:rowOff>
    </xdr:from>
    <xdr:to>
      <xdr:col>11</xdr:col>
      <xdr:colOff>199668</xdr:colOff>
      <xdr:row>19</xdr:row>
      <xdr:rowOff>107983</xdr:rowOff>
    </xdr:to>
    <xdr:cxnSp macro="">
      <xdr:nvCxnSpPr>
        <xdr:cNvPr id="45" name="直接箭头连接符 44"/>
        <xdr:cNvCxnSpPr/>
      </xdr:nvCxnSpPr>
      <xdr:spPr>
        <a:xfrm>
          <a:off x="7016920" y="3398438"/>
          <a:ext cx="802748"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89647</xdr:colOff>
      <xdr:row>20</xdr:row>
      <xdr:rowOff>74366</xdr:rowOff>
    </xdr:from>
    <xdr:to>
      <xdr:col>11</xdr:col>
      <xdr:colOff>199668</xdr:colOff>
      <xdr:row>20</xdr:row>
      <xdr:rowOff>74366</xdr:rowOff>
    </xdr:to>
    <xdr:cxnSp macro="">
      <xdr:nvCxnSpPr>
        <xdr:cNvPr id="46" name="直接箭头连接符 45"/>
        <xdr:cNvCxnSpPr/>
      </xdr:nvCxnSpPr>
      <xdr:spPr>
        <a:xfrm>
          <a:off x="7016920" y="3538002"/>
          <a:ext cx="802748"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378963</xdr:colOff>
      <xdr:row>18</xdr:row>
      <xdr:rowOff>164013</xdr:rowOff>
    </xdr:from>
    <xdr:to>
      <xdr:col>15</xdr:col>
      <xdr:colOff>479816</xdr:colOff>
      <xdr:row>18</xdr:row>
      <xdr:rowOff>164013</xdr:rowOff>
    </xdr:to>
    <xdr:cxnSp macro="">
      <xdr:nvCxnSpPr>
        <xdr:cNvPr id="47" name="直接箭头连接符 46"/>
        <xdr:cNvCxnSpPr/>
      </xdr:nvCxnSpPr>
      <xdr:spPr>
        <a:xfrm>
          <a:off x="10077145" y="3281286"/>
          <a:ext cx="7935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378963</xdr:colOff>
      <xdr:row>19</xdr:row>
      <xdr:rowOff>107983</xdr:rowOff>
    </xdr:from>
    <xdr:to>
      <xdr:col>15</xdr:col>
      <xdr:colOff>479816</xdr:colOff>
      <xdr:row>19</xdr:row>
      <xdr:rowOff>107983</xdr:rowOff>
    </xdr:to>
    <xdr:cxnSp macro="">
      <xdr:nvCxnSpPr>
        <xdr:cNvPr id="48" name="直接箭头连接符 47"/>
        <xdr:cNvCxnSpPr/>
      </xdr:nvCxnSpPr>
      <xdr:spPr>
        <a:xfrm>
          <a:off x="10077145" y="3398438"/>
          <a:ext cx="7935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378963</xdr:colOff>
      <xdr:row>20</xdr:row>
      <xdr:rowOff>74366</xdr:rowOff>
    </xdr:from>
    <xdr:to>
      <xdr:col>15</xdr:col>
      <xdr:colOff>479816</xdr:colOff>
      <xdr:row>20</xdr:row>
      <xdr:rowOff>74366</xdr:rowOff>
    </xdr:to>
    <xdr:cxnSp macro="">
      <xdr:nvCxnSpPr>
        <xdr:cNvPr id="49" name="直接箭头连接符 48"/>
        <xdr:cNvCxnSpPr/>
      </xdr:nvCxnSpPr>
      <xdr:spPr>
        <a:xfrm>
          <a:off x="10077145" y="3538002"/>
          <a:ext cx="7935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681522</xdr:colOff>
      <xdr:row>19</xdr:row>
      <xdr:rowOff>13243</xdr:rowOff>
    </xdr:from>
    <xdr:ext cx="1031051" cy="283411"/>
    <xdr:sp macro="" textlink="">
      <xdr:nvSpPr>
        <xdr:cNvPr id="51" name="文本框 50"/>
        <xdr:cNvSpPr txBox="1"/>
      </xdr:nvSpPr>
      <xdr:spPr>
        <a:xfrm>
          <a:off x="5530613" y="3303698"/>
          <a:ext cx="1031051"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压缩机进气口</a:t>
          </a:r>
        </a:p>
      </xdr:txBody>
    </xdr:sp>
    <xdr:clientData/>
  </xdr:oneCellAnchor>
  <xdr:oneCellAnchor>
    <xdr:from>
      <xdr:col>16</xdr:col>
      <xdr:colOff>468610</xdr:colOff>
      <xdr:row>19</xdr:row>
      <xdr:rowOff>13243</xdr:rowOff>
    </xdr:from>
    <xdr:ext cx="1031051" cy="283411"/>
    <xdr:sp macro="" textlink="">
      <xdr:nvSpPr>
        <xdr:cNvPr id="52" name="文本框 51"/>
        <xdr:cNvSpPr txBox="1"/>
      </xdr:nvSpPr>
      <xdr:spPr>
        <a:xfrm>
          <a:off x="11552246" y="3303698"/>
          <a:ext cx="1031051"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压缩机出气口</a:t>
          </a:r>
        </a:p>
      </xdr:txBody>
    </xdr:sp>
    <xdr:clientData/>
  </xdr:oneCellAnchor>
  <xdr:twoCellAnchor>
    <xdr:from>
      <xdr:col>12</xdr:col>
      <xdr:colOff>257735</xdr:colOff>
      <xdr:row>14</xdr:row>
      <xdr:rowOff>33617</xdr:rowOff>
    </xdr:from>
    <xdr:to>
      <xdr:col>12</xdr:col>
      <xdr:colOff>571500</xdr:colOff>
      <xdr:row>23</xdr:row>
      <xdr:rowOff>22411</xdr:rowOff>
    </xdr:to>
    <xdr:cxnSp macro="">
      <xdr:nvCxnSpPr>
        <xdr:cNvPr id="54" name="直接箭头连接符 53"/>
        <xdr:cNvCxnSpPr/>
      </xdr:nvCxnSpPr>
      <xdr:spPr>
        <a:xfrm flipH="1">
          <a:off x="8460441" y="2543735"/>
          <a:ext cx="313765" cy="160244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593912</xdr:colOff>
      <xdr:row>14</xdr:row>
      <xdr:rowOff>56029</xdr:rowOff>
    </xdr:from>
    <xdr:to>
      <xdr:col>13</xdr:col>
      <xdr:colOff>414618</xdr:colOff>
      <xdr:row>21</xdr:row>
      <xdr:rowOff>44824</xdr:rowOff>
    </xdr:to>
    <xdr:cxnSp macro="">
      <xdr:nvCxnSpPr>
        <xdr:cNvPr id="55" name="直接箭头连接符 54"/>
        <xdr:cNvCxnSpPr/>
      </xdr:nvCxnSpPr>
      <xdr:spPr>
        <a:xfrm>
          <a:off x="8796618" y="2566147"/>
          <a:ext cx="504265" cy="12438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280147</xdr:colOff>
      <xdr:row>13</xdr:row>
      <xdr:rowOff>33617</xdr:rowOff>
    </xdr:from>
    <xdr:ext cx="607859" cy="283411"/>
    <xdr:sp macro="" textlink="">
      <xdr:nvSpPr>
        <xdr:cNvPr id="57" name="文本框 56"/>
        <xdr:cNvSpPr txBox="1"/>
      </xdr:nvSpPr>
      <xdr:spPr>
        <a:xfrm>
          <a:off x="8482853" y="2364441"/>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单向阀</a:t>
          </a:r>
        </a:p>
      </xdr:txBody>
    </xdr:sp>
    <xdr:clientData/>
  </xdr:oneCellAnchor>
  <xdr:oneCellAnchor>
    <xdr:from>
      <xdr:col>10</xdr:col>
      <xdr:colOff>336177</xdr:colOff>
      <xdr:row>26</xdr:row>
      <xdr:rowOff>168088</xdr:rowOff>
    </xdr:from>
    <xdr:ext cx="607859" cy="283411"/>
    <xdr:sp macro="" textlink="">
      <xdr:nvSpPr>
        <xdr:cNvPr id="58" name="文本框 57"/>
        <xdr:cNvSpPr txBox="1"/>
      </xdr:nvSpPr>
      <xdr:spPr>
        <a:xfrm>
          <a:off x="7171765" y="482973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活塞缸</a:t>
          </a:r>
        </a:p>
      </xdr:txBody>
    </xdr:sp>
    <xdr:clientData/>
  </xdr:oneCellAnchor>
  <xdr:twoCellAnchor>
    <xdr:from>
      <xdr:col>11</xdr:col>
      <xdr:colOff>260477</xdr:colOff>
      <xdr:row>27</xdr:row>
      <xdr:rowOff>130500</xdr:rowOff>
    </xdr:from>
    <xdr:to>
      <xdr:col>11</xdr:col>
      <xdr:colOff>638736</xdr:colOff>
      <xdr:row>28</xdr:row>
      <xdr:rowOff>78441</xdr:rowOff>
    </xdr:to>
    <xdr:cxnSp macro="">
      <xdr:nvCxnSpPr>
        <xdr:cNvPr id="59" name="直接箭头连接符 58"/>
        <xdr:cNvCxnSpPr>
          <a:stCxn id="58" idx="3"/>
        </xdr:cNvCxnSpPr>
      </xdr:nvCxnSpPr>
      <xdr:spPr>
        <a:xfrm>
          <a:off x="7779624" y="4971441"/>
          <a:ext cx="378259" cy="12723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504264</xdr:colOff>
      <xdr:row>40</xdr:row>
      <xdr:rowOff>0</xdr:rowOff>
    </xdr:from>
    <xdr:ext cx="1101327" cy="283411"/>
    <xdr:sp macro="" textlink="">
      <xdr:nvSpPr>
        <xdr:cNvPr id="61" name="文本框 60"/>
        <xdr:cNvSpPr txBox="1"/>
      </xdr:nvSpPr>
      <xdr:spPr>
        <a:xfrm>
          <a:off x="5289176" y="7171765"/>
          <a:ext cx="1101327"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电机</a:t>
          </a:r>
          <a:r>
            <a:rPr lang="en-US" altLang="zh-CN" sz="1100"/>
            <a:t>+</a:t>
          </a:r>
          <a:r>
            <a:rPr lang="zh-CN" altLang="en-US" sz="1100"/>
            <a:t>曲柄连杆</a:t>
          </a:r>
        </a:p>
      </xdr:txBody>
    </xdr:sp>
    <xdr:clientData/>
  </xdr:oneCellAnchor>
  <xdr:twoCellAnchor>
    <xdr:from>
      <xdr:col>9</xdr:col>
      <xdr:colOff>238474</xdr:colOff>
      <xdr:row>40</xdr:row>
      <xdr:rowOff>141706</xdr:rowOff>
    </xdr:from>
    <xdr:to>
      <xdr:col>12</xdr:col>
      <xdr:colOff>381000</xdr:colOff>
      <xdr:row>41</xdr:row>
      <xdr:rowOff>44823</xdr:rowOff>
    </xdr:to>
    <xdr:cxnSp macro="">
      <xdr:nvCxnSpPr>
        <xdr:cNvPr id="62" name="直接箭头连接符 61"/>
        <xdr:cNvCxnSpPr>
          <a:stCxn id="61" idx="3"/>
        </xdr:cNvCxnSpPr>
      </xdr:nvCxnSpPr>
      <xdr:spPr>
        <a:xfrm>
          <a:off x="6390503" y="7313471"/>
          <a:ext cx="2193203" cy="8241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605117</xdr:colOff>
      <xdr:row>45</xdr:row>
      <xdr:rowOff>22411</xdr:rowOff>
    </xdr:from>
    <xdr:ext cx="748923" cy="283411"/>
    <xdr:sp macro="" textlink="">
      <xdr:nvSpPr>
        <xdr:cNvPr id="64" name="文本框 63"/>
        <xdr:cNvSpPr txBox="1"/>
      </xdr:nvSpPr>
      <xdr:spPr>
        <a:xfrm>
          <a:off x="5390029" y="8090646"/>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压缩机油</a:t>
          </a:r>
        </a:p>
      </xdr:txBody>
    </xdr:sp>
    <xdr:clientData/>
  </xdr:oneCellAnchor>
  <xdr:twoCellAnchor>
    <xdr:from>
      <xdr:col>8</xdr:col>
      <xdr:colOff>670481</xdr:colOff>
      <xdr:row>45</xdr:row>
      <xdr:rowOff>164117</xdr:rowOff>
    </xdr:from>
    <xdr:to>
      <xdr:col>12</xdr:col>
      <xdr:colOff>481853</xdr:colOff>
      <xdr:row>46</xdr:row>
      <xdr:rowOff>67234</xdr:rowOff>
    </xdr:to>
    <xdr:cxnSp macro="">
      <xdr:nvCxnSpPr>
        <xdr:cNvPr id="65" name="直接箭头连接符 64"/>
        <xdr:cNvCxnSpPr>
          <a:stCxn id="64" idx="3"/>
        </xdr:cNvCxnSpPr>
      </xdr:nvCxnSpPr>
      <xdr:spPr>
        <a:xfrm>
          <a:off x="6138952" y="8232352"/>
          <a:ext cx="2545607" cy="8241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610521</xdr:colOff>
      <xdr:row>22</xdr:row>
      <xdr:rowOff>35146</xdr:rowOff>
    </xdr:from>
    <xdr:to>
      <xdr:col>25</xdr:col>
      <xdr:colOff>242892</xdr:colOff>
      <xdr:row>23</xdr:row>
      <xdr:rowOff>57557</xdr:rowOff>
    </xdr:to>
    <xdr:cxnSp macro="">
      <xdr:nvCxnSpPr>
        <xdr:cNvPr id="67" name="直接连接符 66"/>
        <xdr:cNvCxnSpPr/>
      </xdr:nvCxnSpPr>
      <xdr:spPr>
        <a:xfrm>
          <a:off x="17184021" y="4226146"/>
          <a:ext cx="322934" cy="212911"/>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158048</xdr:colOff>
      <xdr:row>19</xdr:row>
      <xdr:rowOff>164814</xdr:rowOff>
    </xdr:from>
    <xdr:to>
      <xdr:col>26</xdr:col>
      <xdr:colOff>460607</xdr:colOff>
      <xdr:row>21</xdr:row>
      <xdr:rowOff>81279</xdr:rowOff>
    </xdr:to>
    <xdr:cxnSp macro="">
      <xdr:nvCxnSpPr>
        <xdr:cNvPr id="68" name="直接连接符 67"/>
        <xdr:cNvCxnSpPr/>
      </xdr:nvCxnSpPr>
      <xdr:spPr>
        <a:xfrm flipH="1" flipV="1">
          <a:off x="18112673" y="3784314"/>
          <a:ext cx="302559" cy="297465"/>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163286</xdr:colOff>
      <xdr:row>16</xdr:row>
      <xdr:rowOff>81642</xdr:rowOff>
    </xdr:from>
    <xdr:to>
      <xdr:col>34</xdr:col>
      <xdr:colOff>27214</xdr:colOff>
      <xdr:row>21</xdr:row>
      <xdr:rowOff>54428</xdr:rowOff>
    </xdr:to>
    <xdr:sp macro="" textlink="">
      <xdr:nvSpPr>
        <xdr:cNvPr id="70" name="任意多边形 69"/>
        <xdr:cNvSpPr/>
      </xdr:nvSpPr>
      <xdr:spPr>
        <a:xfrm>
          <a:off x="18117911" y="3129642"/>
          <a:ext cx="5388428" cy="925286"/>
        </a:xfrm>
        <a:custGeom>
          <a:avLst/>
          <a:gdLst>
            <a:gd name="connsiteX0" fmla="*/ 0 w 5306786"/>
            <a:gd name="connsiteY0" fmla="*/ 13608 h 857250"/>
            <a:gd name="connsiteX1" fmla="*/ 0 w 5306786"/>
            <a:gd name="connsiteY1" fmla="*/ 585108 h 857250"/>
            <a:gd name="connsiteX2" fmla="*/ 340179 w 5306786"/>
            <a:gd name="connsiteY2" fmla="*/ 857250 h 857250"/>
            <a:gd name="connsiteX3" fmla="*/ 2313214 w 5306786"/>
            <a:gd name="connsiteY3" fmla="*/ 816429 h 857250"/>
            <a:gd name="connsiteX4" fmla="*/ 3741964 w 5306786"/>
            <a:gd name="connsiteY4" fmla="*/ 598715 h 857250"/>
            <a:gd name="connsiteX5" fmla="*/ 5306786 w 5306786"/>
            <a:gd name="connsiteY5" fmla="*/ 598715 h 857250"/>
            <a:gd name="connsiteX6" fmla="*/ 5306786 w 5306786"/>
            <a:gd name="connsiteY6" fmla="*/ 231322 h 857250"/>
            <a:gd name="connsiteX7" fmla="*/ 3755572 w 5306786"/>
            <a:gd name="connsiteY7" fmla="*/ 231322 h 857250"/>
            <a:gd name="connsiteX8" fmla="*/ 2313214 w 5306786"/>
            <a:gd name="connsiteY8" fmla="*/ 0 h 857250"/>
            <a:gd name="connsiteX9" fmla="*/ 0 w 5306786"/>
            <a:gd name="connsiteY9" fmla="*/ 13608 h 857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5306786" h="857250">
              <a:moveTo>
                <a:pt x="0" y="13608"/>
              </a:moveTo>
              <a:lnTo>
                <a:pt x="0" y="585108"/>
              </a:lnTo>
              <a:lnTo>
                <a:pt x="340179" y="857250"/>
              </a:lnTo>
              <a:lnTo>
                <a:pt x="2313214" y="816429"/>
              </a:lnTo>
              <a:lnTo>
                <a:pt x="3741964" y="598715"/>
              </a:lnTo>
              <a:lnTo>
                <a:pt x="5306786" y="598715"/>
              </a:lnTo>
              <a:lnTo>
                <a:pt x="5306786" y="231322"/>
              </a:lnTo>
              <a:lnTo>
                <a:pt x="3755572" y="231322"/>
              </a:lnTo>
              <a:lnTo>
                <a:pt x="2313214" y="0"/>
              </a:lnTo>
              <a:lnTo>
                <a:pt x="0" y="13608"/>
              </a:lnTo>
              <a:close/>
            </a:path>
          </a:pathLst>
        </a:cu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22</xdr:col>
      <xdr:colOff>310367</xdr:colOff>
      <xdr:row>44</xdr:row>
      <xdr:rowOff>152277</xdr:rowOff>
    </xdr:from>
    <xdr:to>
      <xdr:col>29</xdr:col>
      <xdr:colOff>81767</xdr:colOff>
      <xdr:row>44</xdr:row>
      <xdr:rowOff>152277</xdr:rowOff>
    </xdr:to>
    <xdr:cxnSp macro="">
      <xdr:nvCxnSpPr>
        <xdr:cNvPr id="71" name="直接连接符 70"/>
        <xdr:cNvCxnSpPr/>
      </xdr:nvCxnSpPr>
      <xdr:spPr>
        <a:xfrm>
          <a:off x="15502742" y="8534277"/>
          <a:ext cx="4605338"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310367</xdr:colOff>
      <xdr:row>45</xdr:row>
      <xdr:rowOff>129517</xdr:rowOff>
    </xdr:from>
    <xdr:to>
      <xdr:col>29</xdr:col>
      <xdr:colOff>81767</xdr:colOff>
      <xdr:row>45</xdr:row>
      <xdr:rowOff>129517</xdr:rowOff>
    </xdr:to>
    <xdr:cxnSp macro="">
      <xdr:nvCxnSpPr>
        <xdr:cNvPr id="72" name="直接连接符 71"/>
        <xdr:cNvCxnSpPr/>
      </xdr:nvCxnSpPr>
      <xdr:spPr>
        <a:xfrm>
          <a:off x="15502742" y="8702017"/>
          <a:ext cx="4605338"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310367</xdr:colOff>
      <xdr:row>46</xdr:row>
      <xdr:rowOff>119991</xdr:rowOff>
    </xdr:from>
    <xdr:to>
      <xdr:col>29</xdr:col>
      <xdr:colOff>81767</xdr:colOff>
      <xdr:row>46</xdr:row>
      <xdr:rowOff>119991</xdr:rowOff>
    </xdr:to>
    <xdr:cxnSp macro="">
      <xdr:nvCxnSpPr>
        <xdr:cNvPr id="73" name="直接连接符 72"/>
        <xdr:cNvCxnSpPr/>
      </xdr:nvCxnSpPr>
      <xdr:spPr>
        <a:xfrm>
          <a:off x="15502742" y="8882991"/>
          <a:ext cx="4605338"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310367</xdr:colOff>
      <xdr:row>47</xdr:row>
      <xdr:rowOff>100940</xdr:rowOff>
    </xdr:from>
    <xdr:to>
      <xdr:col>29</xdr:col>
      <xdr:colOff>81767</xdr:colOff>
      <xdr:row>47</xdr:row>
      <xdr:rowOff>100940</xdr:rowOff>
    </xdr:to>
    <xdr:cxnSp macro="">
      <xdr:nvCxnSpPr>
        <xdr:cNvPr id="74" name="直接连接符 73"/>
        <xdr:cNvCxnSpPr/>
      </xdr:nvCxnSpPr>
      <xdr:spPr>
        <a:xfrm>
          <a:off x="15502742" y="9054440"/>
          <a:ext cx="4605338"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310367</xdr:colOff>
      <xdr:row>48</xdr:row>
      <xdr:rowOff>81891</xdr:rowOff>
    </xdr:from>
    <xdr:to>
      <xdr:col>29</xdr:col>
      <xdr:colOff>81767</xdr:colOff>
      <xdr:row>48</xdr:row>
      <xdr:rowOff>81891</xdr:rowOff>
    </xdr:to>
    <xdr:cxnSp macro="">
      <xdr:nvCxnSpPr>
        <xdr:cNvPr id="75" name="直接连接符 74"/>
        <xdr:cNvCxnSpPr/>
      </xdr:nvCxnSpPr>
      <xdr:spPr>
        <a:xfrm>
          <a:off x="15502742" y="9225891"/>
          <a:ext cx="4605338"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310367</xdr:colOff>
      <xdr:row>49</xdr:row>
      <xdr:rowOff>72366</xdr:rowOff>
    </xdr:from>
    <xdr:to>
      <xdr:col>29</xdr:col>
      <xdr:colOff>81767</xdr:colOff>
      <xdr:row>49</xdr:row>
      <xdr:rowOff>72366</xdr:rowOff>
    </xdr:to>
    <xdr:cxnSp macro="">
      <xdr:nvCxnSpPr>
        <xdr:cNvPr id="76" name="直接连接符 75"/>
        <xdr:cNvCxnSpPr/>
      </xdr:nvCxnSpPr>
      <xdr:spPr>
        <a:xfrm>
          <a:off x="15502742" y="9406866"/>
          <a:ext cx="4605338"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201269</xdr:colOff>
      <xdr:row>20</xdr:row>
      <xdr:rowOff>147204</xdr:rowOff>
    </xdr:from>
    <xdr:to>
      <xdr:col>25</xdr:col>
      <xdr:colOff>156446</xdr:colOff>
      <xdr:row>24</xdr:row>
      <xdr:rowOff>57557</xdr:rowOff>
    </xdr:to>
    <xdr:sp macro="" textlink="">
      <xdr:nvSpPr>
        <xdr:cNvPr id="77" name="弧形 76"/>
        <xdr:cNvSpPr/>
      </xdr:nvSpPr>
      <xdr:spPr>
        <a:xfrm rot="5400000">
          <a:off x="16761462" y="3970511"/>
          <a:ext cx="672353" cy="645740"/>
        </a:xfrm>
        <a:prstGeom prst="arc">
          <a:avLst>
            <a:gd name="adj1" fmla="val 17943520"/>
            <a:gd name="adj2" fmla="val 0"/>
          </a:avLst>
        </a:prstGeom>
        <a:ln>
          <a:solidFill>
            <a:sysClr val="windowText" lastClr="000000"/>
          </a:solidFill>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twoCellAnchor>
    <xdr:from>
      <xdr:col>25</xdr:col>
      <xdr:colOff>662111</xdr:colOff>
      <xdr:row>18</xdr:row>
      <xdr:rowOff>130393</xdr:rowOff>
    </xdr:from>
    <xdr:to>
      <xdr:col>26</xdr:col>
      <xdr:colOff>596913</xdr:colOff>
      <xdr:row>22</xdr:row>
      <xdr:rowOff>58065</xdr:rowOff>
    </xdr:to>
    <xdr:sp macro="" textlink="">
      <xdr:nvSpPr>
        <xdr:cNvPr id="78" name="弧形 77"/>
        <xdr:cNvSpPr/>
      </xdr:nvSpPr>
      <xdr:spPr>
        <a:xfrm rot="19466963">
          <a:off x="17926174" y="3559393"/>
          <a:ext cx="625364" cy="689672"/>
        </a:xfrm>
        <a:prstGeom prst="arc">
          <a:avLst>
            <a:gd name="adj1" fmla="val 17943520"/>
            <a:gd name="adj2" fmla="val 0"/>
          </a:avLst>
        </a:prstGeom>
        <a:noFill/>
        <a:ln>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zh-CN" altLang="en-US" sz="1100"/>
        </a:p>
      </xdr:txBody>
    </xdr:sp>
    <xdr:clientData/>
  </xdr:twoCellAnchor>
  <xdr:oneCellAnchor>
    <xdr:from>
      <xdr:col>20</xdr:col>
      <xdr:colOff>542049</xdr:colOff>
      <xdr:row>18</xdr:row>
      <xdr:rowOff>13243</xdr:rowOff>
    </xdr:from>
    <xdr:ext cx="1031051" cy="283411"/>
    <xdr:sp macro="" textlink="">
      <xdr:nvSpPr>
        <xdr:cNvPr id="79" name="文本框 78"/>
        <xdr:cNvSpPr txBox="1"/>
      </xdr:nvSpPr>
      <xdr:spPr>
        <a:xfrm>
          <a:off x="14353299" y="3442243"/>
          <a:ext cx="1031051"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压缩机进气口</a:t>
          </a:r>
        </a:p>
      </xdr:txBody>
    </xdr:sp>
    <xdr:clientData/>
  </xdr:oneCellAnchor>
  <xdr:oneCellAnchor>
    <xdr:from>
      <xdr:col>29</xdr:col>
      <xdr:colOff>318931</xdr:colOff>
      <xdr:row>18</xdr:row>
      <xdr:rowOff>13243</xdr:rowOff>
    </xdr:from>
    <xdr:ext cx="1031051" cy="283411"/>
    <xdr:sp macro="" textlink="">
      <xdr:nvSpPr>
        <xdr:cNvPr id="80" name="文本框 79"/>
        <xdr:cNvSpPr txBox="1"/>
      </xdr:nvSpPr>
      <xdr:spPr>
        <a:xfrm>
          <a:off x="20345244" y="3442243"/>
          <a:ext cx="1031051"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压缩机出气口</a:t>
          </a:r>
        </a:p>
      </xdr:txBody>
    </xdr:sp>
    <xdr:clientData/>
  </xdr:oneCellAnchor>
  <xdr:twoCellAnchor>
    <xdr:from>
      <xdr:col>25</xdr:col>
      <xdr:colOff>108057</xdr:colOff>
      <xdr:row>13</xdr:row>
      <xdr:rowOff>33617</xdr:rowOff>
    </xdr:from>
    <xdr:to>
      <xdr:col>25</xdr:col>
      <xdr:colOff>421822</xdr:colOff>
      <xdr:row>22</xdr:row>
      <xdr:rowOff>22411</xdr:rowOff>
    </xdr:to>
    <xdr:cxnSp macro="">
      <xdr:nvCxnSpPr>
        <xdr:cNvPr id="81" name="直接箭头连接符 80"/>
        <xdr:cNvCxnSpPr/>
      </xdr:nvCxnSpPr>
      <xdr:spPr>
        <a:xfrm flipH="1">
          <a:off x="17372120" y="2510117"/>
          <a:ext cx="313765" cy="170329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444234</xdr:colOff>
      <xdr:row>13</xdr:row>
      <xdr:rowOff>56029</xdr:rowOff>
    </xdr:from>
    <xdr:to>
      <xdr:col>26</xdr:col>
      <xdr:colOff>264940</xdr:colOff>
      <xdr:row>20</xdr:row>
      <xdr:rowOff>44824</xdr:rowOff>
    </xdr:to>
    <xdr:cxnSp macro="">
      <xdr:nvCxnSpPr>
        <xdr:cNvPr id="82" name="直接箭头连接符 81"/>
        <xdr:cNvCxnSpPr/>
      </xdr:nvCxnSpPr>
      <xdr:spPr>
        <a:xfrm>
          <a:off x="17708297" y="2532529"/>
          <a:ext cx="511268" cy="132229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25</xdr:col>
      <xdr:colOff>130469</xdr:colOff>
      <xdr:row>12</xdr:row>
      <xdr:rowOff>33617</xdr:rowOff>
    </xdr:from>
    <xdr:ext cx="607859" cy="283411"/>
    <xdr:sp macro="" textlink="">
      <xdr:nvSpPr>
        <xdr:cNvPr id="83" name="文本框 82"/>
        <xdr:cNvSpPr txBox="1"/>
      </xdr:nvSpPr>
      <xdr:spPr>
        <a:xfrm>
          <a:off x="17394532" y="2319617"/>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单向阀</a:t>
          </a:r>
        </a:p>
      </xdr:txBody>
    </xdr:sp>
    <xdr:clientData/>
  </xdr:oneCellAnchor>
  <xdr:oneCellAnchor>
    <xdr:from>
      <xdr:col>23</xdr:col>
      <xdr:colOff>186498</xdr:colOff>
      <xdr:row>25</xdr:row>
      <xdr:rowOff>168088</xdr:rowOff>
    </xdr:from>
    <xdr:ext cx="607859" cy="283411"/>
    <xdr:sp macro="" textlink="">
      <xdr:nvSpPr>
        <xdr:cNvPr id="84" name="文本框 83"/>
        <xdr:cNvSpPr txBox="1"/>
      </xdr:nvSpPr>
      <xdr:spPr>
        <a:xfrm>
          <a:off x="16069436" y="4930588"/>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活塞缸</a:t>
          </a:r>
        </a:p>
      </xdr:txBody>
    </xdr:sp>
    <xdr:clientData/>
  </xdr:oneCellAnchor>
  <xdr:twoCellAnchor>
    <xdr:from>
      <xdr:col>24</xdr:col>
      <xdr:colOff>110799</xdr:colOff>
      <xdr:row>26</xdr:row>
      <xdr:rowOff>130500</xdr:rowOff>
    </xdr:from>
    <xdr:to>
      <xdr:col>24</xdr:col>
      <xdr:colOff>489058</xdr:colOff>
      <xdr:row>27</xdr:row>
      <xdr:rowOff>78441</xdr:rowOff>
    </xdr:to>
    <xdr:cxnSp macro="">
      <xdr:nvCxnSpPr>
        <xdr:cNvPr id="85" name="直接箭头连接符 84"/>
        <xdr:cNvCxnSpPr>
          <a:stCxn id="84" idx="3"/>
        </xdr:cNvCxnSpPr>
      </xdr:nvCxnSpPr>
      <xdr:spPr>
        <a:xfrm>
          <a:off x="16684299" y="5083500"/>
          <a:ext cx="378259" cy="13844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20</xdr:col>
      <xdr:colOff>354585</xdr:colOff>
      <xdr:row>39</xdr:row>
      <xdr:rowOff>0</xdr:rowOff>
    </xdr:from>
    <xdr:ext cx="1101327" cy="283411"/>
    <xdr:sp macro="" textlink="">
      <xdr:nvSpPr>
        <xdr:cNvPr id="86" name="文本框 85"/>
        <xdr:cNvSpPr txBox="1"/>
      </xdr:nvSpPr>
      <xdr:spPr>
        <a:xfrm>
          <a:off x="14165835" y="7429500"/>
          <a:ext cx="1101327"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电机</a:t>
          </a:r>
          <a:r>
            <a:rPr lang="en-US" altLang="zh-CN" sz="1100"/>
            <a:t>+</a:t>
          </a:r>
          <a:r>
            <a:rPr lang="zh-CN" altLang="en-US" sz="1100"/>
            <a:t>曲柄连杆</a:t>
          </a:r>
        </a:p>
      </xdr:txBody>
    </xdr:sp>
    <xdr:clientData/>
  </xdr:oneCellAnchor>
  <xdr:twoCellAnchor>
    <xdr:from>
      <xdr:col>22</xdr:col>
      <xdr:colOff>88795</xdr:colOff>
      <xdr:row>39</xdr:row>
      <xdr:rowOff>141706</xdr:rowOff>
    </xdr:from>
    <xdr:to>
      <xdr:col>25</xdr:col>
      <xdr:colOff>231322</xdr:colOff>
      <xdr:row>40</xdr:row>
      <xdr:rowOff>44823</xdr:rowOff>
    </xdr:to>
    <xdr:cxnSp macro="">
      <xdr:nvCxnSpPr>
        <xdr:cNvPr id="87" name="直接箭头连接符 86"/>
        <xdr:cNvCxnSpPr>
          <a:stCxn id="86" idx="3"/>
        </xdr:cNvCxnSpPr>
      </xdr:nvCxnSpPr>
      <xdr:spPr>
        <a:xfrm>
          <a:off x="15281170" y="7571206"/>
          <a:ext cx="2214215" cy="936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20</xdr:col>
      <xdr:colOff>455438</xdr:colOff>
      <xdr:row>44</xdr:row>
      <xdr:rowOff>22411</xdr:rowOff>
    </xdr:from>
    <xdr:ext cx="748923" cy="283411"/>
    <xdr:sp macro="" textlink="">
      <xdr:nvSpPr>
        <xdr:cNvPr id="88" name="文本框 87"/>
        <xdr:cNvSpPr txBox="1"/>
      </xdr:nvSpPr>
      <xdr:spPr>
        <a:xfrm>
          <a:off x="14266688" y="8404411"/>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压缩机油</a:t>
          </a:r>
        </a:p>
      </xdr:txBody>
    </xdr:sp>
    <xdr:clientData/>
  </xdr:oneCellAnchor>
  <xdr:twoCellAnchor>
    <xdr:from>
      <xdr:col>21</xdr:col>
      <xdr:colOff>531007</xdr:colOff>
      <xdr:row>44</xdr:row>
      <xdr:rowOff>164117</xdr:rowOff>
    </xdr:from>
    <xdr:to>
      <xdr:col>25</xdr:col>
      <xdr:colOff>332175</xdr:colOff>
      <xdr:row>45</xdr:row>
      <xdr:rowOff>67234</xdr:rowOff>
    </xdr:to>
    <xdr:cxnSp macro="">
      <xdr:nvCxnSpPr>
        <xdr:cNvPr id="89" name="直接箭头连接符 88"/>
        <xdr:cNvCxnSpPr>
          <a:stCxn id="88" idx="3"/>
        </xdr:cNvCxnSpPr>
      </xdr:nvCxnSpPr>
      <xdr:spPr>
        <a:xfrm>
          <a:off x="15032820" y="8546117"/>
          <a:ext cx="2563418" cy="936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505283</xdr:colOff>
      <xdr:row>17</xdr:row>
      <xdr:rowOff>164013</xdr:rowOff>
    </xdr:from>
    <xdr:to>
      <xdr:col>23</xdr:col>
      <xdr:colOff>615304</xdr:colOff>
      <xdr:row>17</xdr:row>
      <xdr:rowOff>164013</xdr:rowOff>
    </xdr:to>
    <xdr:cxnSp macro="">
      <xdr:nvCxnSpPr>
        <xdr:cNvPr id="90" name="直接箭头连接符 89"/>
        <xdr:cNvCxnSpPr/>
      </xdr:nvCxnSpPr>
      <xdr:spPr>
        <a:xfrm>
          <a:off x="15745283" y="3108104"/>
          <a:ext cx="802748"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505283</xdr:colOff>
      <xdr:row>18</xdr:row>
      <xdr:rowOff>107983</xdr:rowOff>
    </xdr:from>
    <xdr:to>
      <xdr:col>23</xdr:col>
      <xdr:colOff>615304</xdr:colOff>
      <xdr:row>18</xdr:row>
      <xdr:rowOff>107983</xdr:rowOff>
    </xdr:to>
    <xdr:cxnSp macro="">
      <xdr:nvCxnSpPr>
        <xdr:cNvPr id="91" name="直接箭头连接符 90"/>
        <xdr:cNvCxnSpPr/>
      </xdr:nvCxnSpPr>
      <xdr:spPr>
        <a:xfrm>
          <a:off x="15745283" y="3225256"/>
          <a:ext cx="802748"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505283</xdr:colOff>
      <xdr:row>19</xdr:row>
      <xdr:rowOff>74365</xdr:rowOff>
    </xdr:from>
    <xdr:to>
      <xdr:col>23</xdr:col>
      <xdr:colOff>615304</xdr:colOff>
      <xdr:row>19</xdr:row>
      <xdr:rowOff>74365</xdr:rowOff>
    </xdr:to>
    <xdr:cxnSp macro="">
      <xdr:nvCxnSpPr>
        <xdr:cNvPr id="92" name="直接箭头连接符 91"/>
        <xdr:cNvCxnSpPr/>
      </xdr:nvCxnSpPr>
      <xdr:spPr>
        <a:xfrm>
          <a:off x="15745283" y="3364820"/>
          <a:ext cx="802748"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101872</xdr:colOff>
      <xdr:row>17</xdr:row>
      <xdr:rowOff>164013</xdr:rowOff>
    </xdr:from>
    <xdr:to>
      <xdr:col>28</xdr:col>
      <xdr:colOff>202724</xdr:colOff>
      <xdr:row>17</xdr:row>
      <xdr:rowOff>164013</xdr:rowOff>
    </xdr:to>
    <xdr:cxnSp macro="">
      <xdr:nvCxnSpPr>
        <xdr:cNvPr id="93" name="直接箭头连接符 92"/>
        <xdr:cNvCxnSpPr/>
      </xdr:nvCxnSpPr>
      <xdr:spPr>
        <a:xfrm>
          <a:off x="18805508" y="3108104"/>
          <a:ext cx="7935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101872</xdr:colOff>
      <xdr:row>18</xdr:row>
      <xdr:rowOff>107983</xdr:rowOff>
    </xdr:from>
    <xdr:to>
      <xdr:col>28</xdr:col>
      <xdr:colOff>202724</xdr:colOff>
      <xdr:row>18</xdr:row>
      <xdr:rowOff>107983</xdr:rowOff>
    </xdr:to>
    <xdr:cxnSp macro="">
      <xdr:nvCxnSpPr>
        <xdr:cNvPr id="94" name="直接箭头连接符 93"/>
        <xdr:cNvCxnSpPr/>
      </xdr:nvCxnSpPr>
      <xdr:spPr>
        <a:xfrm>
          <a:off x="18805508" y="3225256"/>
          <a:ext cx="7935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101872</xdr:colOff>
      <xdr:row>19</xdr:row>
      <xdr:rowOff>74365</xdr:rowOff>
    </xdr:from>
    <xdr:to>
      <xdr:col>28</xdr:col>
      <xdr:colOff>202724</xdr:colOff>
      <xdr:row>19</xdr:row>
      <xdr:rowOff>74365</xdr:rowOff>
    </xdr:to>
    <xdr:cxnSp macro="">
      <xdr:nvCxnSpPr>
        <xdr:cNvPr id="95" name="直接箭头连接符 94"/>
        <xdr:cNvCxnSpPr/>
      </xdr:nvCxnSpPr>
      <xdr:spPr>
        <a:xfrm>
          <a:off x="18805508" y="3364820"/>
          <a:ext cx="793580"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34</xdr:col>
      <xdr:colOff>132469</xdr:colOff>
      <xdr:row>10</xdr:row>
      <xdr:rowOff>24011</xdr:rowOff>
    </xdr:from>
    <xdr:to>
      <xdr:col>48</xdr:col>
      <xdr:colOff>170089</xdr:colOff>
      <xdr:row>52</xdr:row>
      <xdr:rowOff>1392</xdr:rowOff>
    </xdr:to>
    <xdr:pic>
      <xdr:nvPicPr>
        <xdr:cNvPr id="96" name="图片 95"/>
        <xdr:cNvPicPr>
          <a:picLocks noChangeAspect="1"/>
        </xdr:cNvPicPr>
      </xdr:nvPicPr>
      <xdr:blipFill>
        <a:blip xmlns:r="http://schemas.openxmlformats.org/officeDocument/2006/relationships" r:embed="rId1"/>
        <a:stretch>
          <a:fillRect/>
        </a:stretch>
      </xdr:blipFill>
      <xdr:spPr>
        <a:xfrm>
          <a:off x="23449669" y="1929011"/>
          <a:ext cx="9638820" cy="7978381"/>
        </a:xfrm>
        <a:prstGeom prst="rect">
          <a:avLst/>
        </a:prstGeom>
      </xdr:spPr>
    </xdr:pic>
    <xdr:clientData/>
  </xdr:twoCellAnchor>
  <xdr:twoCellAnchor>
    <xdr:from>
      <xdr:col>34</xdr:col>
      <xdr:colOff>210910</xdr:colOff>
      <xdr:row>11</xdr:row>
      <xdr:rowOff>122465</xdr:rowOff>
    </xdr:from>
    <xdr:to>
      <xdr:col>39</xdr:col>
      <xdr:colOff>278948</xdr:colOff>
      <xdr:row>24</xdr:row>
      <xdr:rowOff>54429</xdr:rowOff>
    </xdr:to>
    <xdr:sp macro="" textlink="">
      <xdr:nvSpPr>
        <xdr:cNvPr id="97" name="任意多边形 96"/>
        <xdr:cNvSpPr/>
      </xdr:nvSpPr>
      <xdr:spPr>
        <a:xfrm>
          <a:off x="23528110" y="2217965"/>
          <a:ext cx="3497038" cy="2408464"/>
        </a:xfrm>
        <a:custGeom>
          <a:avLst/>
          <a:gdLst>
            <a:gd name="connsiteX0" fmla="*/ 13607 w 3469822"/>
            <a:gd name="connsiteY0" fmla="*/ 0 h 2231571"/>
            <a:gd name="connsiteX1" fmla="*/ 1115786 w 3469822"/>
            <a:gd name="connsiteY1" fmla="*/ 816428 h 2231571"/>
            <a:gd name="connsiteX2" fmla="*/ 3469822 w 3469822"/>
            <a:gd name="connsiteY2" fmla="*/ 843643 h 2231571"/>
            <a:gd name="connsiteX3" fmla="*/ 3469822 w 3469822"/>
            <a:gd name="connsiteY3" fmla="*/ 2041071 h 2231571"/>
            <a:gd name="connsiteX4" fmla="*/ 3143250 w 3469822"/>
            <a:gd name="connsiteY4" fmla="*/ 1850571 h 2231571"/>
            <a:gd name="connsiteX5" fmla="*/ 3129643 w 3469822"/>
            <a:gd name="connsiteY5" fmla="*/ 1646464 h 2231571"/>
            <a:gd name="connsiteX6" fmla="*/ 1115786 w 3469822"/>
            <a:gd name="connsiteY6" fmla="*/ 1646464 h 2231571"/>
            <a:gd name="connsiteX7" fmla="*/ 0 w 3469822"/>
            <a:gd name="connsiteY7" fmla="*/ 2231571 h 2231571"/>
            <a:gd name="connsiteX8" fmla="*/ 13607 w 3469822"/>
            <a:gd name="connsiteY8" fmla="*/ 0 h 22315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469822" h="2231571">
              <a:moveTo>
                <a:pt x="13607" y="0"/>
              </a:moveTo>
              <a:lnTo>
                <a:pt x="1115786" y="816428"/>
              </a:lnTo>
              <a:lnTo>
                <a:pt x="3469822" y="843643"/>
              </a:lnTo>
              <a:lnTo>
                <a:pt x="3469822" y="2041071"/>
              </a:lnTo>
              <a:lnTo>
                <a:pt x="3143250" y="1850571"/>
              </a:lnTo>
              <a:lnTo>
                <a:pt x="3129643" y="1646464"/>
              </a:lnTo>
              <a:lnTo>
                <a:pt x="1115786" y="1646464"/>
              </a:lnTo>
              <a:lnTo>
                <a:pt x="0" y="2231571"/>
              </a:lnTo>
              <a:cubicBezTo>
                <a:pt x="4536" y="1501321"/>
                <a:pt x="9071" y="771071"/>
                <a:pt x="13607" y="0"/>
              </a:cubicBezTo>
              <a:close/>
            </a:path>
          </a:pathLst>
        </a:cu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38</xdr:col>
      <xdr:colOff>604157</xdr:colOff>
      <xdr:row>22</xdr:row>
      <xdr:rowOff>35146</xdr:rowOff>
    </xdr:from>
    <xdr:to>
      <xdr:col>38</xdr:col>
      <xdr:colOff>653384</xdr:colOff>
      <xdr:row>24</xdr:row>
      <xdr:rowOff>95250</xdr:rowOff>
    </xdr:to>
    <xdr:cxnSp macro="">
      <xdr:nvCxnSpPr>
        <xdr:cNvPr id="98" name="直接连接符 97"/>
        <xdr:cNvCxnSpPr/>
      </xdr:nvCxnSpPr>
      <xdr:spPr>
        <a:xfrm flipH="1">
          <a:off x="26664557" y="4226146"/>
          <a:ext cx="49227" cy="441104"/>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205673</xdr:colOff>
      <xdr:row>19</xdr:row>
      <xdr:rowOff>164814</xdr:rowOff>
    </xdr:from>
    <xdr:to>
      <xdr:col>40</xdr:col>
      <xdr:colOff>503470</xdr:colOff>
      <xdr:row>21</xdr:row>
      <xdr:rowOff>81279</xdr:rowOff>
    </xdr:to>
    <xdr:cxnSp macro="">
      <xdr:nvCxnSpPr>
        <xdr:cNvPr id="99" name="直接连接符 98"/>
        <xdr:cNvCxnSpPr/>
      </xdr:nvCxnSpPr>
      <xdr:spPr>
        <a:xfrm flipH="1" flipV="1">
          <a:off x="27637673" y="3784314"/>
          <a:ext cx="297797" cy="297465"/>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210911</xdr:colOff>
      <xdr:row>16</xdr:row>
      <xdr:rowOff>81642</xdr:rowOff>
    </xdr:from>
    <xdr:to>
      <xdr:col>48</xdr:col>
      <xdr:colOff>74839</xdr:colOff>
      <xdr:row>21</xdr:row>
      <xdr:rowOff>54428</xdr:rowOff>
    </xdr:to>
    <xdr:sp macro="" textlink="">
      <xdr:nvSpPr>
        <xdr:cNvPr id="100" name="任意多边形 99"/>
        <xdr:cNvSpPr/>
      </xdr:nvSpPr>
      <xdr:spPr>
        <a:xfrm>
          <a:off x="27642911" y="3129642"/>
          <a:ext cx="5350328" cy="925286"/>
        </a:xfrm>
        <a:custGeom>
          <a:avLst/>
          <a:gdLst>
            <a:gd name="connsiteX0" fmla="*/ 0 w 5306786"/>
            <a:gd name="connsiteY0" fmla="*/ 13608 h 857250"/>
            <a:gd name="connsiteX1" fmla="*/ 0 w 5306786"/>
            <a:gd name="connsiteY1" fmla="*/ 585108 h 857250"/>
            <a:gd name="connsiteX2" fmla="*/ 340179 w 5306786"/>
            <a:gd name="connsiteY2" fmla="*/ 857250 h 857250"/>
            <a:gd name="connsiteX3" fmla="*/ 2313214 w 5306786"/>
            <a:gd name="connsiteY3" fmla="*/ 816429 h 857250"/>
            <a:gd name="connsiteX4" fmla="*/ 3741964 w 5306786"/>
            <a:gd name="connsiteY4" fmla="*/ 598715 h 857250"/>
            <a:gd name="connsiteX5" fmla="*/ 5306786 w 5306786"/>
            <a:gd name="connsiteY5" fmla="*/ 598715 h 857250"/>
            <a:gd name="connsiteX6" fmla="*/ 5306786 w 5306786"/>
            <a:gd name="connsiteY6" fmla="*/ 231322 h 857250"/>
            <a:gd name="connsiteX7" fmla="*/ 3755572 w 5306786"/>
            <a:gd name="connsiteY7" fmla="*/ 231322 h 857250"/>
            <a:gd name="connsiteX8" fmla="*/ 2313214 w 5306786"/>
            <a:gd name="connsiteY8" fmla="*/ 0 h 857250"/>
            <a:gd name="connsiteX9" fmla="*/ 0 w 5306786"/>
            <a:gd name="connsiteY9" fmla="*/ 13608 h 857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5306786" h="857250">
              <a:moveTo>
                <a:pt x="0" y="13608"/>
              </a:moveTo>
              <a:lnTo>
                <a:pt x="0" y="585108"/>
              </a:lnTo>
              <a:lnTo>
                <a:pt x="340179" y="857250"/>
              </a:lnTo>
              <a:lnTo>
                <a:pt x="2313214" y="816429"/>
              </a:lnTo>
              <a:lnTo>
                <a:pt x="3741964" y="598715"/>
              </a:lnTo>
              <a:lnTo>
                <a:pt x="5306786" y="598715"/>
              </a:lnTo>
              <a:lnTo>
                <a:pt x="5306786" y="231322"/>
              </a:lnTo>
              <a:lnTo>
                <a:pt x="3755572" y="231322"/>
              </a:lnTo>
              <a:lnTo>
                <a:pt x="2313214" y="0"/>
              </a:lnTo>
              <a:lnTo>
                <a:pt x="0" y="13608"/>
              </a:lnTo>
              <a:close/>
            </a:path>
          </a:pathLst>
        </a:cu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36</xdr:col>
      <xdr:colOff>357992</xdr:colOff>
      <xdr:row>44</xdr:row>
      <xdr:rowOff>152277</xdr:rowOff>
    </xdr:from>
    <xdr:to>
      <xdr:col>43</xdr:col>
      <xdr:colOff>129393</xdr:colOff>
      <xdr:row>44</xdr:row>
      <xdr:rowOff>152277</xdr:rowOff>
    </xdr:to>
    <xdr:cxnSp macro="">
      <xdr:nvCxnSpPr>
        <xdr:cNvPr id="101" name="直接连接符 100"/>
        <xdr:cNvCxnSpPr/>
      </xdr:nvCxnSpPr>
      <xdr:spPr>
        <a:xfrm>
          <a:off x="25046792" y="8534277"/>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357992</xdr:colOff>
      <xdr:row>45</xdr:row>
      <xdr:rowOff>129517</xdr:rowOff>
    </xdr:from>
    <xdr:to>
      <xdr:col>43</xdr:col>
      <xdr:colOff>129393</xdr:colOff>
      <xdr:row>45</xdr:row>
      <xdr:rowOff>129517</xdr:rowOff>
    </xdr:to>
    <xdr:cxnSp macro="">
      <xdr:nvCxnSpPr>
        <xdr:cNvPr id="102" name="直接连接符 101"/>
        <xdr:cNvCxnSpPr/>
      </xdr:nvCxnSpPr>
      <xdr:spPr>
        <a:xfrm>
          <a:off x="25046792" y="8702017"/>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357992</xdr:colOff>
      <xdr:row>46</xdr:row>
      <xdr:rowOff>119991</xdr:rowOff>
    </xdr:from>
    <xdr:to>
      <xdr:col>43</xdr:col>
      <xdr:colOff>129393</xdr:colOff>
      <xdr:row>46</xdr:row>
      <xdr:rowOff>119991</xdr:rowOff>
    </xdr:to>
    <xdr:cxnSp macro="">
      <xdr:nvCxnSpPr>
        <xdr:cNvPr id="103" name="直接连接符 102"/>
        <xdr:cNvCxnSpPr/>
      </xdr:nvCxnSpPr>
      <xdr:spPr>
        <a:xfrm>
          <a:off x="25046792" y="8882991"/>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357992</xdr:colOff>
      <xdr:row>47</xdr:row>
      <xdr:rowOff>100940</xdr:rowOff>
    </xdr:from>
    <xdr:to>
      <xdr:col>43</xdr:col>
      <xdr:colOff>129393</xdr:colOff>
      <xdr:row>47</xdr:row>
      <xdr:rowOff>100940</xdr:rowOff>
    </xdr:to>
    <xdr:cxnSp macro="">
      <xdr:nvCxnSpPr>
        <xdr:cNvPr id="104" name="直接连接符 103"/>
        <xdr:cNvCxnSpPr/>
      </xdr:nvCxnSpPr>
      <xdr:spPr>
        <a:xfrm>
          <a:off x="25046792" y="9054440"/>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357992</xdr:colOff>
      <xdr:row>48</xdr:row>
      <xdr:rowOff>81891</xdr:rowOff>
    </xdr:from>
    <xdr:to>
      <xdr:col>43</xdr:col>
      <xdr:colOff>129393</xdr:colOff>
      <xdr:row>48</xdr:row>
      <xdr:rowOff>81891</xdr:rowOff>
    </xdr:to>
    <xdr:cxnSp macro="">
      <xdr:nvCxnSpPr>
        <xdr:cNvPr id="105" name="直接连接符 104"/>
        <xdr:cNvCxnSpPr/>
      </xdr:nvCxnSpPr>
      <xdr:spPr>
        <a:xfrm>
          <a:off x="25046792" y="9225891"/>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357992</xdr:colOff>
      <xdr:row>49</xdr:row>
      <xdr:rowOff>72366</xdr:rowOff>
    </xdr:from>
    <xdr:to>
      <xdr:col>43</xdr:col>
      <xdr:colOff>129393</xdr:colOff>
      <xdr:row>49</xdr:row>
      <xdr:rowOff>72366</xdr:rowOff>
    </xdr:to>
    <xdr:cxnSp macro="">
      <xdr:nvCxnSpPr>
        <xdr:cNvPr id="106" name="直接连接符 105"/>
        <xdr:cNvCxnSpPr/>
      </xdr:nvCxnSpPr>
      <xdr:spPr>
        <a:xfrm>
          <a:off x="25046792" y="9406866"/>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35</xdr:col>
      <xdr:colOff>141567</xdr:colOff>
      <xdr:row>17</xdr:row>
      <xdr:rowOff>99834</xdr:rowOff>
    </xdr:from>
    <xdr:ext cx="646331" cy="405047"/>
    <xdr:sp macro="" textlink="">
      <xdr:nvSpPr>
        <xdr:cNvPr id="109" name="文本框 108"/>
        <xdr:cNvSpPr txBox="1"/>
      </xdr:nvSpPr>
      <xdr:spPr>
        <a:xfrm>
          <a:off x="24144567" y="3338334"/>
          <a:ext cx="646331" cy="4050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800"/>
            <a:t>进气</a:t>
          </a:r>
        </a:p>
      </xdr:txBody>
    </xdr:sp>
    <xdr:clientData/>
  </xdr:oneCellAnchor>
  <xdr:twoCellAnchor>
    <xdr:from>
      <xdr:col>36</xdr:col>
      <xdr:colOff>548146</xdr:colOff>
      <xdr:row>17</xdr:row>
      <xdr:rowOff>164013</xdr:rowOff>
    </xdr:from>
    <xdr:to>
      <xdr:col>37</xdr:col>
      <xdr:colOff>658167</xdr:colOff>
      <xdr:row>17</xdr:row>
      <xdr:rowOff>164013</xdr:rowOff>
    </xdr:to>
    <xdr:cxnSp macro="">
      <xdr:nvCxnSpPr>
        <xdr:cNvPr id="120" name="直接箭头连接符 119"/>
        <xdr:cNvCxnSpPr/>
      </xdr:nvCxnSpPr>
      <xdr:spPr>
        <a:xfrm>
          <a:off x="25236946" y="3402513"/>
          <a:ext cx="795821"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548146</xdr:colOff>
      <xdr:row>18</xdr:row>
      <xdr:rowOff>107983</xdr:rowOff>
    </xdr:from>
    <xdr:to>
      <xdr:col>37</xdr:col>
      <xdr:colOff>658167</xdr:colOff>
      <xdr:row>18</xdr:row>
      <xdr:rowOff>107983</xdr:rowOff>
    </xdr:to>
    <xdr:cxnSp macro="">
      <xdr:nvCxnSpPr>
        <xdr:cNvPr id="121" name="直接箭头连接符 120"/>
        <xdr:cNvCxnSpPr/>
      </xdr:nvCxnSpPr>
      <xdr:spPr>
        <a:xfrm>
          <a:off x="25236946" y="3536983"/>
          <a:ext cx="795821"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548146</xdr:colOff>
      <xdr:row>19</xdr:row>
      <xdr:rowOff>74365</xdr:rowOff>
    </xdr:from>
    <xdr:to>
      <xdr:col>37</xdr:col>
      <xdr:colOff>658167</xdr:colOff>
      <xdr:row>19</xdr:row>
      <xdr:rowOff>74365</xdr:rowOff>
    </xdr:to>
    <xdr:cxnSp macro="">
      <xdr:nvCxnSpPr>
        <xdr:cNvPr id="122" name="直接箭头连接符 121"/>
        <xdr:cNvCxnSpPr/>
      </xdr:nvCxnSpPr>
      <xdr:spPr>
        <a:xfrm>
          <a:off x="25236946" y="3693865"/>
          <a:ext cx="795821"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190500</xdr:colOff>
      <xdr:row>31</xdr:row>
      <xdr:rowOff>27214</xdr:rowOff>
    </xdr:from>
    <xdr:to>
      <xdr:col>39</xdr:col>
      <xdr:colOff>190500</xdr:colOff>
      <xdr:row>37</xdr:row>
      <xdr:rowOff>54428</xdr:rowOff>
    </xdr:to>
    <xdr:cxnSp macro="">
      <xdr:nvCxnSpPr>
        <xdr:cNvPr id="128" name="直接箭头连接符 127"/>
        <xdr:cNvCxnSpPr/>
      </xdr:nvCxnSpPr>
      <xdr:spPr>
        <a:xfrm>
          <a:off x="26936700" y="5932714"/>
          <a:ext cx="0" cy="1170214"/>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36</xdr:col>
      <xdr:colOff>31782</xdr:colOff>
      <xdr:row>30</xdr:row>
      <xdr:rowOff>179931</xdr:rowOff>
    </xdr:from>
    <xdr:ext cx="1620957" cy="370230"/>
    <xdr:sp macro="" textlink="">
      <xdr:nvSpPr>
        <xdr:cNvPr id="129" name="文本框 128"/>
        <xdr:cNvSpPr txBox="1"/>
      </xdr:nvSpPr>
      <xdr:spPr>
        <a:xfrm>
          <a:off x="24720582" y="5894931"/>
          <a:ext cx="1620957" cy="3702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600" b="1">
              <a:solidFill>
                <a:srgbClr val="FF0000"/>
              </a:solidFill>
            </a:rPr>
            <a:t>活塞缸向下运动</a:t>
          </a:r>
        </a:p>
      </xdr:txBody>
    </xdr:sp>
    <xdr:clientData/>
  </xdr:oneCellAnchor>
  <xdr:oneCellAnchor>
    <xdr:from>
      <xdr:col>35</xdr:col>
      <xdr:colOff>598520</xdr:colOff>
      <xdr:row>23</xdr:row>
      <xdr:rowOff>20046</xdr:rowOff>
    </xdr:from>
    <xdr:ext cx="1800493" cy="405047"/>
    <xdr:sp macro="" textlink="">
      <xdr:nvSpPr>
        <xdr:cNvPr id="130" name="文本框 129"/>
        <xdr:cNvSpPr txBox="1"/>
      </xdr:nvSpPr>
      <xdr:spPr>
        <a:xfrm>
          <a:off x="24601520" y="4401546"/>
          <a:ext cx="1800493" cy="4050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800" b="1">
              <a:solidFill>
                <a:srgbClr val="FF0000"/>
              </a:solidFill>
            </a:rPr>
            <a:t>进气单向阀打开</a:t>
          </a:r>
        </a:p>
      </xdr:txBody>
    </xdr:sp>
    <xdr:clientData/>
  </xdr:oneCellAnchor>
  <xdr:twoCellAnchor editAs="oneCell">
    <xdr:from>
      <xdr:col>48</xdr:col>
      <xdr:colOff>208669</xdr:colOff>
      <xdr:row>10</xdr:row>
      <xdr:rowOff>24011</xdr:rowOff>
    </xdr:from>
    <xdr:to>
      <xdr:col>62</xdr:col>
      <xdr:colOff>246289</xdr:colOff>
      <xdr:row>52</xdr:row>
      <xdr:rowOff>1392</xdr:rowOff>
    </xdr:to>
    <xdr:pic>
      <xdr:nvPicPr>
        <xdr:cNvPr id="131" name="图片 130"/>
        <xdr:cNvPicPr>
          <a:picLocks noChangeAspect="1"/>
        </xdr:cNvPicPr>
      </xdr:nvPicPr>
      <xdr:blipFill>
        <a:blip xmlns:r="http://schemas.openxmlformats.org/officeDocument/2006/relationships" r:embed="rId1"/>
        <a:stretch>
          <a:fillRect/>
        </a:stretch>
      </xdr:blipFill>
      <xdr:spPr>
        <a:xfrm>
          <a:off x="33127069" y="1929011"/>
          <a:ext cx="9638820" cy="7978381"/>
        </a:xfrm>
        <a:prstGeom prst="rect">
          <a:avLst/>
        </a:prstGeom>
      </xdr:spPr>
    </xdr:pic>
    <xdr:clientData/>
  </xdr:twoCellAnchor>
  <xdr:twoCellAnchor>
    <xdr:from>
      <xdr:col>48</xdr:col>
      <xdr:colOff>287110</xdr:colOff>
      <xdr:row>11</xdr:row>
      <xdr:rowOff>122465</xdr:rowOff>
    </xdr:from>
    <xdr:to>
      <xdr:col>53</xdr:col>
      <xdr:colOff>355148</xdr:colOff>
      <xdr:row>24</xdr:row>
      <xdr:rowOff>54429</xdr:rowOff>
    </xdr:to>
    <xdr:sp macro="" textlink="">
      <xdr:nvSpPr>
        <xdr:cNvPr id="132" name="任意多边形 131"/>
        <xdr:cNvSpPr/>
      </xdr:nvSpPr>
      <xdr:spPr>
        <a:xfrm>
          <a:off x="33205510" y="2217965"/>
          <a:ext cx="3497038" cy="2408464"/>
        </a:xfrm>
        <a:custGeom>
          <a:avLst/>
          <a:gdLst>
            <a:gd name="connsiteX0" fmla="*/ 13607 w 3469822"/>
            <a:gd name="connsiteY0" fmla="*/ 0 h 2231571"/>
            <a:gd name="connsiteX1" fmla="*/ 1115786 w 3469822"/>
            <a:gd name="connsiteY1" fmla="*/ 816428 h 2231571"/>
            <a:gd name="connsiteX2" fmla="*/ 3469822 w 3469822"/>
            <a:gd name="connsiteY2" fmla="*/ 843643 h 2231571"/>
            <a:gd name="connsiteX3" fmla="*/ 3469822 w 3469822"/>
            <a:gd name="connsiteY3" fmla="*/ 2041071 h 2231571"/>
            <a:gd name="connsiteX4" fmla="*/ 3143250 w 3469822"/>
            <a:gd name="connsiteY4" fmla="*/ 1850571 h 2231571"/>
            <a:gd name="connsiteX5" fmla="*/ 3129643 w 3469822"/>
            <a:gd name="connsiteY5" fmla="*/ 1646464 h 2231571"/>
            <a:gd name="connsiteX6" fmla="*/ 1115786 w 3469822"/>
            <a:gd name="connsiteY6" fmla="*/ 1646464 h 2231571"/>
            <a:gd name="connsiteX7" fmla="*/ 0 w 3469822"/>
            <a:gd name="connsiteY7" fmla="*/ 2231571 h 2231571"/>
            <a:gd name="connsiteX8" fmla="*/ 13607 w 3469822"/>
            <a:gd name="connsiteY8" fmla="*/ 0 h 22315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469822" h="2231571">
              <a:moveTo>
                <a:pt x="13607" y="0"/>
              </a:moveTo>
              <a:lnTo>
                <a:pt x="1115786" y="816428"/>
              </a:lnTo>
              <a:lnTo>
                <a:pt x="3469822" y="843643"/>
              </a:lnTo>
              <a:lnTo>
                <a:pt x="3469822" y="2041071"/>
              </a:lnTo>
              <a:lnTo>
                <a:pt x="3143250" y="1850571"/>
              </a:lnTo>
              <a:lnTo>
                <a:pt x="3129643" y="1646464"/>
              </a:lnTo>
              <a:lnTo>
                <a:pt x="1115786" y="1646464"/>
              </a:lnTo>
              <a:lnTo>
                <a:pt x="0" y="2231571"/>
              </a:lnTo>
              <a:cubicBezTo>
                <a:pt x="4536" y="1501321"/>
                <a:pt x="9071" y="771071"/>
                <a:pt x="13607" y="0"/>
              </a:cubicBezTo>
              <a:close/>
            </a:path>
          </a:pathLst>
        </a:cu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53</xdr:col>
      <xdr:colOff>43785</xdr:colOff>
      <xdr:row>22</xdr:row>
      <xdr:rowOff>35146</xdr:rowOff>
    </xdr:from>
    <xdr:to>
      <xdr:col>53</xdr:col>
      <xdr:colOff>355148</xdr:colOff>
      <xdr:row>23</xdr:row>
      <xdr:rowOff>41229</xdr:rowOff>
    </xdr:to>
    <xdr:cxnSp macro="">
      <xdr:nvCxnSpPr>
        <xdr:cNvPr id="133" name="直接连接符 132"/>
        <xdr:cNvCxnSpPr>
          <a:endCxn id="132" idx="3"/>
        </xdr:cNvCxnSpPr>
      </xdr:nvCxnSpPr>
      <xdr:spPr>
        <a:xfrm>
          <a:off x="36391185" y="4226146"/>
          <a:ext cx="311363" cy="196583"/>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281873</xdr:colOff>
      <xdr:row>19</xdr:row>
      <xdr:rowOff>164814</xdr:rowOff>
    </xdr:from>
    <xdr:to>
      <xdr:col>54</xdr:col>
      <xdr:colOff>579670</xdr:colOff>
      <xdr:row>21</xdr:row>
      <xdr:rowOff>81279</xdr:rowOff>
    </xdr:to>
    <xdr:cxnSp macro="">
      <xdr:nvCxnSpPr>
        <xdr:cNvPr id="134" name="直接连接符 133"/>
        <xdr:cNvCxnSpPr/>
      </xdr:nvCxnSpPr>
      <xdr:spPr>
        <a:xfrm flipH="1" flipV="1">
          <a:off x="37315073" y="3784314"/>
          <a:ext cx="297797" cy="297465"/>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287111</xdr:colOff>
      <xdr:row>16</xdr:row>
      <xdr:rowOff>81642</xdr:rowOff>
    </xdr:from>
    <xdr:to>
      <xdr:col>62</xdr:col>
      <xdr:colOff>151039</xdr:colOff>
      <xdr:row>21</xdr:row>
      <xdr:rowOff>54428</xdr:rowOff>
    </xdr:to>
    <xdr:sp macro="" textlink="">
      <xdr:nvSpPr>
        <xdr:cNvPr id="135" name="任意多边形 134"/>
        <xdr:cNvSpPr/>
      </xdr:nvSpPr>
      <xdr:spPr>
        <a:xfrm>
          <a:off x="37320311" y="3129642"/>
          <a:ext cx="5350328" cy="925286"/>
        </a:xfrm>
        <a:custGeom>
          <a:avLst/>
          <a:gdLst>
            <a:gd name="connsiteX0" fmla="*/ 0 w 5306786"/>
            <a:gd name="connsiteY0" fmla="*/ 13608 h 857250"/>
            <a:gd name="connsiteX1" fmla="*/ 0 w 5306786"/>
            <a:gd name="connsiteY1" fmla="*/ 585108 h 857250"/>
            <a:gd name="connsiteX2" fmla="*/ 340179 w 5306786"/>
            <a:gd name="connsiteY2" fmla="*/ 857250 h 857250"/>
            <a:gd name="connsiteX3" fmla="*/ 2313214 w 5306786"/>
            <a:gd name="connsiteY3" fmla="*/ 816429 h 857250"/>
            <a:gd name="connsiteX4" fmla="*/ 3741964 w 5306786"/>
            <a:gd name="connsiteY4" fmla="*/ 598715 h 857250"/>
            <a:gd name="connsiteX5" fmla="*/ 5306786 w 5306786"/>
            <a:gd name="connsiteY5" fmla="*/ 598715 h 857250"/>
            <a:gd name="connsiteX6" fmla="*/ 5306786 w 5306786"/>
            <a:gd name="connsiteY6" fmla="*/ 231322 h 857250"/>
            <a:gd name="connsiteX7" fmla="*/ 3755572 w 5306786"/>
            <a:gd name="connsiteY7" fmla="*/ 231322 h 857250"/>
            <a:gd name="connsiteX8" fmla="*/ 2313214 w 5306786"/>
            <a:gd name="connsiteY8" fmla="*/ 0 h 857250"/>
            <a:gd name="connsiteX9" fmla="*/ 0 w 5306786"/>
            <a:gd name="connsiteY9" fmla="*/ 13608 h 857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5306786" h="857250">
              <a:moveTo>
                <a:pt x="0" y="13608"/>
              </a:moveTo>
              <a:lnTo>
                <a:pt x="0" y="585108"/>
              </a:lnTo>
              <a:lnTo>
                <a:pt x="340179" y="857250"/>
              </a:lnTo>
              <a:lnTo>
                <a:pt x="2313214" y="816429"/>
              </a:lnTo>
              <a:lnTo>
                <a:pt x="3741964" y="598715"/>
              </a:lnTo>
              <a:lnTo>
                <a:pt x="5306786" y="598715"/>
              </a:lnTo>
              <a:lnTo>
                <a:pt x="5306786" y="231322"/>
              </a:lnTo>
              <a:lnTo>
                <a:pt x="3755572" y="231322"/>
              </a:lnTo>
              <a:lnTo>
                <a:pt x="2313214" y="0"/>
              </a:lnTo>
              <a:lnTo>
                <a:pt x="0" y="13608"/>
              </a:lnTo>
              <a:close/>
            </a:path>
          </a:pathLst>
        </a:cu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50</xdr:col>
      <xdr:colOff>434192</xdr:colOff>
      <xdr:row>44</xdr:row>
      <xdr:rowOff>152277</xdr:rowOff>
    </xdr:from>
    <xdr:to>
      <xdr:col>57</xdr:col>
      <xdr:colOff>205593</xdr:colOff>
      <xdr:row>44</xdr:row>
      <xdr:rowOff>152277</xdr:rowOff>
    </xdr:to>
    <xdr:cxnSp macro="">
      <xdr:nvCxnSpPr>
        <xdr:cNvPr id="136" name="直接连接符 135"/>
        <xdr:cNvCxnSpPr/>
      </xdr:nvCxnSpPr>
      <xdr:spPr>
        <a:xfrm>
          <a:off x="34724192" y="8534277"/>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434192</xdr:colOff>
      <xdr:row>45</xdr:row>
      <xdr:rowOff>129517</xdr:rowOff>
    </xdr:from>
    <xdr:to>
      <xdr:col>57</xdr:col>
      <xdr:colOff>205593</xdr:colOff>
      <xdr:row>45</xdr:row>
      <xdr:rowOff>129517</xdr:rowOff>
    </xdr:to>
    <xdr:cxnSp macro="">
      <xdr:nvCxnSpPr>
        <xdr:cNvPr id="137" name="直接连接符 136"/>
        <xdr:cNvCxnSpPr/>
      </xdr:nvCxnSpPr>
      <xdr:spPr>
        <a:xfrm>
          <a:off x="34724192" y="8702017"/>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434192</xdr:colOff>
      <xdr:row>46</xdr:row>
      <xdr:rowOff>119991</xdr:rowOff>
    </xdr:from>
    <xdr:to>
      <xdr:col>57</xdr:col>
      <xdr:colOff>205593</xdr:colOff>
      <xdr:row>46</xdr:row>
      <xdr:rowOff>119991</xdr:rowOff>
    </xdr:to>
    <xdr:cxnSp macro="">
      <xdr:nvCxnSpPr>
        <xdr:cNvPr id="138" name="直接连接符 137"/>
        <xdr:cNvCxnSpPr/>
      </xdr:nvCxnSpPr>
      <xdr:spPr>
        <a:xfrm>
          <a:off x="34724192" y="8882991"/>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434192</xdr:colOff>
      <xdr:row>47</xdr:row>
      <xdr:rowOff>100940</xdr:rowOff>
    </xdr:from>
    <xdr:to>
      <xdr:col>57</xdr:col>
      <xdr:colOff>205593</xdr:colOff>
      <xdr:row>47</xdr:row>
      <xdr:rowOff>100940</xdr:rowOff>
    </xdr:to>
    <xdr:cxnSp macro="">
      <xdr:nvCxnSpPr>
        <xdr:cNvPr id="139" name="直接连接符 138"/>
        <xdr:cNvCxnSpPr/>
      </xdr:nvCxnSpPr>
      <xdr:spPr>
        <a:xfrm>
          <a:off x="34724192" y="9054440"/>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434192</xdr:colOff>
      <xdr:row>48</xdr:row>
      <xdr:rowOff>81891</xdr:rowOff>
    </xdr:from>
    <xdr:to>
      <xdr:col>57</xdr:col>
      <xdr:colOff>205593</xdr:colOff>
      <xdr:row>48</xdr:row>
      <xdr:rowOff>81891</xdr:rowOff>
    </xdr:to>
    <xdr:cxnSp macro="">
      <xdr:nvCxnSpPr>
        <xdr:cNvPr id="140" name="直接连接符 139"/>
        <xdr:cNvCxnSpPr/>
      </xdr:nvCxnSpPr>
      <xdr:spPr>
        <a:xfrm>
          <a:off x="34724192" y="9225891"/>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434192</xdr:colOff>
      <xdr:row>49</xdr:row>
      <xdr:rowOff>72366</xdr:rowOff>
    </xdr:from>
    <xdr:to>
      <xdr:col>57</xdr:col>
      <xdr:colOff>205593</xdr:colOff>
      <xdr:row>49</xdr:row>
      <xdr:rowOff>72366</xdr:rowOff>
    </xdr:to>
    <xdr:cxnSp macro="">
      <xdr:nvCxnSpPr>
        <xdr:cNvPr id="141" name="直接连接符 140"/>
        <xdr:cNvCxnSpPr/>
      </xdr:nvCxnSpPr>
      <xdr:spPr>
        <a:xfrm>
          <a:off x="34724192" y="9406866"/>
          <a:ext cx="4572001"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249382</xdr:colOff>
      <xdr:row>30</xdr:row>
      <xdr:rowOff>17318</xdr:rowOff>
    </xdr:from>
    <xdr:to>
      <xdr:col>53</xdr:col>
      <xdr:colOff>249382</xdr:colOff>
      <xdr:row>35</xdr:row>
      <xdr:rowOff>27213</xdr:rowOff>
    </xdr:to>
    <xdr:cxnSp macro="">
      <xdr:nvCxnSpPr>
        <xdr:cNvPr id="146" name="直接箭头连接符 145"/>
        <xdr:cNvCxnSpPr/>
      </xdr:nvCxnSpPr>
      <xdr:spPr>
        <a:xfrm flipV="1">
          <a:off x="36596782" y="5732318"/>
          <a:ext cx="0" cy="962395"/>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50</xdr:col>
      <xdr:colOff>107982</xdr:colOff>
      <xdr:row>30</xdr:row>
      <xdr:rowOff>179931</xdr:rowOff>
    </xdr:from>
    <xdr:ext cx="1620957" cy="370230"/>
    <xdr:sp macro="" textlink="">
      <xdr:nvSpPr>
        <xdr:cNvPr id="147" name="文本框 146"/>
        <xdr:cNvSpPr txBox="1"/>
      </xdr:nvSpPr>
      <xdr:spPr>
        <a:xfrm>
          <a:off x="34397982" y="5894931"/>
          <a:ext cx="1620957" cy="3702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600" b="1">
              <a:solidFill>
                <a:srgbClr val="FF0000"/>
              </a:solidFill>
            </a:rPr>
            <a:t>活塞缸向上运动</a:t>
          </a:r>
        </a:p>
      </xdr:txBody>
    </xdr:sp>
    <xdr:clientData/>
  </xdr:oneCellAnchor>
  <xdr:oneCellAnchor>
    <xdr:from>
      <xdr:col>49</xdr:col>
      <xdr:colOff>674720</xdr:colOff>
      <xdr:row>23</xdr:row>
      <xdr:rowOff>20046</xdr:rowOff>
    </xdr:from>
    <xdr:ext cx="1800493" cy="405047"/>
    <xdr:sp macro="" textlink="">
      <xdr:nvSpPr>
        <xdr:cNvPr id="148" name="文本框 147"/>
        <xdr:cNvSpPr txBox="1"/>
      </xdr:nvSpPr>
      <xdr:spPr>
        <a:xfrm>
          <a:off x="34278920" y="4401546"/>
          <a:ext cx="1800493" cy="4050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800" b="1">
              <a:solidFill>
                <a:srgbClr val="FF0000"/>
              </a:solidFill>
            </a:rPr>
            <a:t>进气单向阀关闭</a:t>
          </a:r>
        </a:p>
      </xdr:txBody>
    </xdr:sp>
    <xdr:clientData/>
  </xdr:oneCellAnchor>
  <xdr:twoCellAnchor>
    <xdr:from>
      <xdr:col>52</xdr:col>
      <xdr:colOff>540328</xdr:colOff>
      <xdr:row>20</xdr:row>
      <xdr:rowOff>103909</xdr:rowOff>
    </xdr:from>
    <xdr:to>
      <xdr:col>55</xdr:col>
      <xdr:colOff>124691</xdr:colOff>
      <xdr:row>25</xdr:row>
      <xdr:rowOff>121228</xdr:rowOff>
    </xdr:to>
    <xdr:sp macro="" textlink="">
      <xdr:nvSpPr>
        <xdr:cNvPr id="152" name="任意多边形 151"/>
        <xdr:cNvSpPr/>
      </xdr:nvSpPr>
      <xdr:spPr>
        <a:xfrm>
          <a:off x="36201928" y="3913909"/>
          <a:ext cx="1641763" cy="969819"/>
        </a:xfrm>
        <a:custGeom>
          <a:avLst/>
          <a:gdLst>
            <a:gd name="connsiteX0" fmla="*/ 17318 w 1662545"/>
            <a:gd name="connsiteY0" fmla="*/ 883228 h 883228"/>
            <a:gd name="connsiteX1" fmla="*/ 1662545 w 1662545"/>
            <a:gd name="connsiteY1" fmla="*/ 883228 h 883228"/>
            <a:gd name="connsiteX2" fmla="*/ 1662545 w 1662545"/>
            <a:gd name="connsiteY2" fmla="*/ 294410 h 883228"/>
            <a:gd name="connsiteX3" fmla="*/ 1472045 w 1662545"/>
            <a:gd name="connsiteY3" fmla="*/ 294410 h 883228"/>
            <a:gd name="connsiteX4" fmla="*/ 1472045 w 1662545"/>
            <a:gd name="connsiteY4" fmla="*/ 173182 h 883228"/>
            <a:gd name="connsiteX5" fmla="*/ 1177636 w 1662545"/>
            <a:gd name="connsiteY5" fmla="*/ 0 h 883228"/>
            <a:gd name="connsiteX6" fmla="*/ 1177636 w 1662545"/>
            <a:gd name="connsiteY6" fmla="*/ 484910 h 883228"/>
            <a:gd name="connsiteX7" fmla="*/ 536863 w 1662545"/>
            <a:gd name="connsiteY7" fmla="*/ 484910 h 883228"/>
            <a:gd name="connsiteX8" fmla="*/ 173181 w 1662545"/>
            <a:gd name="connsiteY8" fmla="*/ 294410 h 883228"/>
            <a:gd name="connsiteX9" fmla="*/ 0 w 1662545"/>
            <a:gd name="connsiteY9" fmla="*/ 294410 h 883228"/>
            <a:gd name="connsiteX10" fmla="*/ 17318 w 1662545"/>
            <a:gd name="connsiteY10" fmla="*/ 883228 h 88322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662545" h="883228">
              <a:moveTo>
                <a:pt x="17318" y="883228"/>
              </a:moveTo>
              <a:lnTo>
                <a:pt x="1662545" y="883228"/>
              </a:lnTo>
              <a:lnTo>
                <a:pt x="1662545" y="294410"/>
              </a:lnTo>
              <a:lnTo>
                <a:pt x="1472045" y="294410"/>
              </a:lnTo>
              <a:lnTo>
                <a:pt x="1472045" y="173182"/>
              </a:lnTo>
              <a:lnTo>
                <a:pt x="1177636" y="0"/>
              </a:lnTo>
              <a:lnTo>
                <a:pt x="1177636" y="484910"/>
              </a:lnTo>
              <a:lnTo>
                <a:pt x="536863" y="484910"/>
              </a:lnTo>
              <a:lnTo>
                <a:pt x="173181" y="294410"/>
              </a:lnTo>
              <a:lnTo>
                <a:pt x="0" y="294410"/>
              </a:lnTo>
              <a:lnTo>
                <a:pt x="17318" y="883228"/>
              </a:lnTo>
              <a:close/>
            </a:path>
          </a:pathLst>
        </a:cu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oneCellAnchor>
    <xdr:from>
      <xdr:col>55</xdr:col>
      <xdr:colOff>414946</xdr:colOff>
      <xdr:row>23</xdr:row>
      <xdr:rowOff>20046</xdr:rowOff>
    </xdr:from>
    <xdr:ext cx="1107996" cy="405047"/>
    <xdr:sp macro="" textlink="">
      <xdr:nvSpPr>
        <xdr:cNvPr id="153" name="文本框 152"/>
        <xdr:cNvSpPr txBox="1"/>
      </xdr:nvSpPr>
      <xdr:spPr>
        <a:xfrm>
          <a:off x="38133946" y="4401546"/>
          <a:ext cx="1107996" cy="4050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800" b="1">
              <a:solidFill>
                <a:srgbClr val="FF0000"/>
              </a:solidFill>
            </a:rPr>
            <a:t>压缩冷媒</a:t>
          </a:r>
        </a:p>
      </xdr:txBody>
    </xdr:sp>
    <xdr:clientData/>
  </xdr:oneCellAnchor>
  <xdr:twoCellAnchor editAs="oneCell">
    <xdr:from>
      <xdr:col>62</xdr:col>
      <xdr:colOff>294394</xdr:colOff>
      <xdr:row>10</xdr:row>
      <xdr:rowOff>24011</xdr:rowOff>
    </xdr:from>
    <xdr:to>
      <xdr:col>76</xdr:col>
      <xdr:colOff>332014</xdr:colOff>
      <xdr:row>52</xdr:row>
      <xdr:rowOff>1392</xdr:rowOff>
    </xdr:to>
    <xdr:pic>
      <xdr:nvPicPr>
        <xdr:cNvPr id="154" name="图片 153"/>
        <xdr:cNvPicPr>
          <a:picLocks noChangeAspect="1"/>
        </xdr:cNvPicPr>
      </xdr:nvPicPr>
      <xdr:blipFill>
        <a:blip xmlns:r="http://schemas.openxmlformats.org/officeDocument/2006/relationships" r:embed="rId1"/>
        <a:stretch>
          <a:fillRect/>
        </a:stretch>
      </xdr:blipFill>
      <xdr:spPr>
        <a:xfrm>
          <a:off x="42813994" y="1929011"/>
          <a:ext cx="9638820" cy="7978381"/>
        </a:xfrm>
        <a:prstGeom prst="rect">
          <a:avLst/>
        </a:prstGeom>
      </xdr:spPr>
    </xdr:pic>
    <xdr:clientData/>
  </xdr:twoCellAnchor>
  <xdr:twoCellAnchor>
    <xdr:from>
      <xdr:col>62</xdr:col>
      <xdr:colOff>372835</xdr:colOff>
      <xdr:row>11</xdr:row>
      <xdr:rowOff>122465</xdr:rowOff>
    </xdr:from>
    <xdr:to>
      <xdr:col>67</xdr:col>
      <xdr:colOff>436111</xdr:colOff>
      <xdr:row>24</xdr:row>
      <xdr:rowOff>54429</xdr:rowOff>
    </xdr:to>
    <xdr:sp macro="" textlink="">
      <xdr:nvSpPr>
        <xdr:cNvPr id="155" name="任意多边形 154"/>
        <xdr:cNvSpPr/>
      </xdr:nvSpPr>
      <xdr:spPr>
        <a:xfrm>
          <a:off x="42892435" y="2217965"/>
          <a:ext cx="3492276" cy="2408464"/>
        </a:xfrm>
        <a:custGeom>
          <a:avLst/>
          <a:gdLst>
            <a:gd name="connsiteX0" fmla="*/ 13607 w 3469822"/>
            <a:gd name="connsiteY0" fmla="*/ 0 h 2231571"/>
            <a:gd name="connsiteX1" fmla="*/ 1115786 w 3469822"/>
            <a:gd name="connsiteY1" fmla="*/ 816428 h 2231571"/>
            <a:gd name="connsiteX2" fmla="*/ 3469822 w 3469822"/>
            <a:gd name="connsiteY2" fmla="*/ 843643 h 2231571"/>
            <a:gd name="connsiteX3" fmla="*/ 3469822 w 3469822"/>
            <a:gd name="connsiteY3" fmla="*/ 2041071 h 2231571"/>
            <a:gd name="connsiteX4" fmla="*/ 3143250 w 3469822"/>
            <a:gd name="connsiteY4" fmla="*/ 1850571 h 2231571"/>
            <a:gd name="connsiteX5" fmla="*/ 3129643 w 3469822"/>
            <a:gd name="connsiteY5" fmla="*/ 1646464 h 2231571"/>
            <a:gd name="connsiteX6" fmla="*/ 1115786 w 3469822"/>
            <a:gd name="connsiteY6" fmla="*/ 1646464 h 2231571"/>
            <a:gd name="connsiteX7" fmla="*/ 0 w 3469822"/>
            <a:gd name="connsiteY7" fmla="*/ 2231571 h 2231571"/>
            <a:gd name="connsiteX8" fmla="*/ 13607 w 3469822"/>
            <a:gd name="connsiteY8" fmla="*/ 0 h 22315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469822" h="2231571">
              <a:moveTo>
                <a:pt x="13607" y="0"/>
              </a:moveTo>
              <a:lnTo>
                <a:pt x="1115786" y="816428"/>
              </a:lnTo>
              <a:lnTo>
                <a:pt x="3469822" y="843643"/>
              </a:lnTo>
              <a:lnTo>
                <a:pt x="3469822" y="2041071"/>
              </a:lnTo>
              <a:lnTo>
                <a:pt x="3143250" y="1850571"/>
              </a:lnTo>
              <a:lnTo>
                <a:pt x="3129643" y="1646464"/>
              </a:lnTo>
              <a:lnTo>
                <a:pt x="1115786" y="1646464"/>
              </a:lnTo>
              <a:lnTo>
                <a:pt x="0" y="2231571"/>
              </a:lnTo>
              <a:cubicBezTo>
                <a:pt x="4536" y="1501321"/>
                <a:pt x="9071" y="771071"/>
                <a:pt x="13607" y="0"/>
              </a:cubicBezTo>
              <a:close/>
            </a:path>
          </a:pathLst>
        </a:cu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67</xdr:col>
      <xdr:colOff>129511</xdr:colOff>
      <xdr:row>22</xdr:row>
      <xdr:rowOff>35146</xdr:rowOff>
    </xdr:from>
    <xdr:to>
      <xdr:col>67</xdr:col>
      <xdr:colOff>436111</xdr:colOff>
      <xdr:row>23</xdr:row>
      <xdr:rowOff>41229</xdr:rowOff>
    </xdr:to>
    <xdr:cxnSp macro="">
      <xdr:nvCxnSpPr>
        <xdr:cNvPr id="156" name="直接连接符 155"/>
        <xdr:cNvCxnSpPr>
          <a:endCxn id="155" idx="3"/>
        </xdr:cNvCxnSpPr>
      </xdr:nvCxnSpPr>
      <xdr:spPr>
        <a:xfrm>
          <a:off x="46078111" y="4226146"/>
          <a:ext cx="306600" cy="196583"/>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391887</xdr:colOff>
      <xdr:row>16</xdr:row>
      <xdr:rowOff>81642</xdr:rowOff>
    </xdr:from>
    <xdr:to>
      <xdr:col>76</xdr:col>
      <xdr:colOff>260577</xdr:colOff>
      <xdr:row>21</xdr:row>
      <xdr:rowOff>54428</xdr:rowOff>
    </xdr:to>
    <xdr:sp macro="" textlink="">
      <xdr:nvSpPr>
        <xdr:cNvPr id="158" name="任意多边形 157"/>
        <xdr:cNvSpPr/>
      </xdr:nvSpPr>
      <xdr:spPr>
        <a:xfrm>
          <a:off x="47026287" y="3129642"/>
          <a:ext cx="5355090" cy="925286"/>
        </a:xfrm>
        <a:custGeom>
          <a:avLst/>
          <a:gdLst>
            <a:gd name="connsiteX0" fmla="*/ 0 w 5306786"/>
            <a:gd name="connsiteY0" fmla="*/ 13608 h 857250"/>
            <a:gd name="connsiteX1" fmla="*/ 0 w 5306786"/>
            <a:gd name="connsiteY1" fmla="*/ 585108 h 857250"/>
            <a:gd name="connsiteX2" fmla="*/ 340179 w 5306786"/>
            <a:gd name="connsiteY2" fmla="*/ 857250 h 857250"/>
            <a:gd name="connsiteX3" fmla="*/ 2313214 w 5306786"/>
            <a:gd name="connsiteY3" fmla="*/ 816429 h 857250"/>
            <a:gd name="connsiteX4" fmla="*/ 3741964 w 5306786"/>
            <a:gd name="connsiteY4" fmla="*/ 598715 h 857250"/>
            <a:gd name="connsiteX5" fmla="*/ 5306786 w 5306786"/>
            <a:gd name="connsiteY5" fmla="*/ 598715 h 857250"/>
            <a:gd name="connsiteX6" fmla="*/ 5306786 w 5306786"/>
            <a:gd name="connsiteY6" fmla="*/ 231322 h 857250"/>
            <a:gd name="connsiteX7" fmla="*/ 3755572 w 5306786"/>
            <a:gd name="connsiteY7" fmla="*/ 231322 h 857250"/>
            <a:gd name="connsiteX8" fmla="*/ 2313214 w 5306786"/>
            <a:gd name="connsiteY8" fmla="*/ 0 h 857250"/>
            <a:gd name="connsiteX9" fmla="*/ 0 w 5306786"/>
            <a:gd name="connsiteY9" fmla="*/ 13608 h 857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5306786" h="857250">
              <a:moveTo>
                <a:pt x="0" y="13608"/>
              </a:moveTo>
              <a:lnTo>
                <a:pt x="0" y="585108"/>
              </a:lnTo>
              <a:lnTo>
                <a:pt x="340179" y="857250"/>
              </a:lnTo>
              <a:lnTo>
                <a:pt x="2313214" y="816429"/>
              </a:lnTo>
              <a:lnTo>
                <a:pt x="3741964" y="598715"/>
              </a:lnTo>
              <a:lnTo>
                <a:pt x="5306786" y="598715"/>
              </a:lnTo>
              <a:lnTo>
                <a:pt x="5306786" y="231322"/>
              </a:lnTo>
              <a:lnTo>
                <a:pt x="3755572" y="231322"/>
              </a:lnTo>
              <a:lnTo>
                <a:pt x="2313214" y="0"/>
              </a:lnTo>
              <a:lnTo>
                <a:pt x="0" y="13608"/>
              </a:lnTo>
              <a:close/>
            </a:path>
          </a:pathLst>
        </a:cu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64</xdr:col>
      <xdr:colOff>515155</xdr:colOff>
      <xdr:row>44</xdr:row>
      <xdr:rowOff>152277</xdr:rowOff>
    </xdr:from>
    <xdr:to>
      <xdr:col>71</xdr:col>
      <xdr:colOff>291319</xdr:colOff>
      <xdr:row>44</xdr:row>
      <xdr:rowOff>152277</xdr:rowOff>
    </xdr:to>
    <xdr:cxnSp macro="">
      <xdr:nvCxnSpPr>
        <xdr:cNvPr id="159" name="直接连接符 158"/>
        <xdr:cNvCxnSpPr/>
      </xdr:nvCxnSpPr>
      <xdr:spPr>
        <a:xfrm>
          <a:off x="44406355" y="8534277"/>
          <a:ext cx="4576764"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515155</xdr:colOff>
      <xdr:row>45</xdr:row>
      <xdr:rowOff>129517</xdr:rowOff>
    </xdr:from>
    <xdr:to>
      <xdr:col>71</xdr:col>
      <xdr:colOff>291319</xdr:colOff>
      <xdr:row>45</xdr:row>
      <xdr:rowOff>129517</xdr:rowOff>
    </xdr:to>
    <xdr:cxnSp macro="">
      <xdr:nvCxnSpPr>
        <xdr:cNvPr id="160" name="直接连接符 159"/>
        <xdr:cNvCxnSpPr/>
      </xdr:nvCxnSpPr>
      <xdr:spPr>
        <a:xfrm>
          <a:off x="44406355" y="8702017"/>
          <a:ext cx="4576764"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515155</xdr:colOff>
      <xdr:row>46</xdr:row>
      <xdr:rowOff>119991</xdr:rowOff>
    </xdr:from>
    <xdr:to>
      <xdr:col>71</xdr:col>
      <xdr:colOff>291319</xdr:colOff>
      <xdr:row>46</xdr:row>
      <xdr:rowOff>119991</xdr:rowOff>
    </xdr:to>
    <xdr:cxnSp macro="">
      <xdr:nvCxnSpPr>
        <xdr:cNvPr id="161" name="直接连接符 160"/>
        <xdr:cNvCxnSpPr/>
      </xdr:nvCxnSpPr>
      <xdr:spPr>
        <a:xfrm>
          <a:off x="44406355" y="8882991"/>
          <a:ext cx="4576764"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515155</xdr:colOff>
      <xdr:row>47</xdr:row>
      <xdr:rowOff>100940</xdr:rowOff>
    </xdr:from>
    <xdr:to>
      <xdr:col>71</xdr:col>
      <xdr:colOff>291319</xdr:colOff>
      <xdr:row>47</xdr:row>
      <xdr:rowOff>100940</xdr:rowOff>
    </xdr:to>
    <xdr:cxnSp macro="">
      <xdr:nvCxnSpPr>
        <xdr:cNvPr id="162" name="直接连接符 161"/>
        <xdr:cNvCxnSpPr/>
      </xdr:nvCxnSpPr>
      <xdr:spPr>
        <a:xfrm>
          <a:off x="44406355" y="9054440"/>
          <a:ext cx="4576764"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515155</xdr:colOff>
      <xdr:row>48</xdr:row>
      <xdr:rowOff>81891</xdr:rowOff>
    </xdr:from>
    <xdr:to>
      <xdr:col>71</xdr:col>
      <xdr:colOff>291319</xdr:colOff>
      <xdr:row>48</xdr:row>
      <xdr:rowOff>81891</xdr:rowOff>
    </xdr:to>
    <xdr:cxnSp macro="">
      <xdr:nvCxnSpPr>
        <xdr:cNvPr id="163" name="直接连接符 162"/>
        <xdr:cNvCxnSpPr/>
      </xdr:nvCxnSpPr>
      <xdr:spPr>
        <a:xfrm>
          <a:off x="44406355" y="9225891"/>
          <a:ext cx="4576764"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64</xdr:col>
      <xdr:colOff>515155</xdr:colOff>
      <xdr:row>49</xdr:row>
      <xdr:rowOff>72366</xdr:rowOff>
    </xdr:from>
    <xdr:to>
      <xdr:col>71</xdr:col>
      <xdr:colOff>291319</xdr:colOff>
      <xdr:row>49</xdr:row>
      <xdr:rowOff>72366</xdr:rowOff>
    </xdr:to>
    <xdr:cxnSp macro="">
      <xdr:nvCxnSpPr>
        <xdr:cNvPr id="164" name="直接连接符 163"/>
        <xdr:cNvCxnSpPr/>
      </xdr:nvCxnSpPr>
      <xdr:spPr>
        <a:xfrm>
          <a:off x="44406355" y="9406866"/>
          <a:ext cx="4576764" cy="0"/>
        </a:xfrm>
        <a:prstGeom prst="line">
          <a:avLst/>
        </a:prstGeom>
        <a:ln w="31750">
          <a:solidFill>
            <a:sysClr val="windowText" lastClr="000000"/>
          </a:solidFill>
          <a:prstDash val="lgDashDot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335108</xdr:colOff>
      <xdr:row>30</xdr:row>
      <xdr:rowOff>17318</xdr:rowOff>
    </xdr:from>
    <xdr:to>
      <xdr:col>67</xdr:col>
      <xdr:colOff>335108</xdr:colOff>
      <xdr:row>35</xdr:row>
      <xdr:rowOff>27213</xdr:rowOff>
    </xdr:to>
    <xdr:cxnSp macro="">
      <xdr:nvCxnSpPr>
        <xdr:cNvPr id="165" name="直接箭头连接符 164"/>
        <xdr:cNvCxnSpPr/>
      </xdr:nvCxnSpPr>
      <xdr:spPr>
        <a:xfrm flipV="1">
          <a:off x="46283708" y="5732318"/>
          <a:ext cx="0" cy="962395"/>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64</xdr:col>
      <xdr:colOff>193707</xdr:colOff>
      <xdr:row>30</xdr:row>
      <xdr:rowOff>179931</xdr:rowOff>
    </xdr:from>
    <xdr:ext cx="1620957" cy="370230"/>
    <xdr:sp macro="" textlink="">
      <xdr:nvSpPr>
        <xdr:cNvPr id="166" name="文本框 165"/>
        <xdr:cNvSpPr txBox="1"/>
      </xdr:nvSpPr>
      <xdr:spPr>
        <a:xfrm>
          <a:off x="44084907" y="5894931"/>
          <a:ext cx="1620957" cy="3702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600" b="1">
              <a:solidFill>
                <a:srgbClr val="FF0000"/>
              </a:solidFill>
            </a:rPr>
            <a:t>活塞缸向上运动</a:t>
          </a:r>
        </a:p>
      </xdr:txBody>
    </xdr:sp>
    <xdr:clientData/>
  </xdr:oneCellAnchor>
  <xdr:oneCellAnchor>
    <xdr:from>
      <xdr:col>69</xdr:col>
      <xdr:colOff>398495</xdr:colOff>
      <xdr:row>23</xdr:row>
      <xdr:rowOff>67671</xdr:rowOff>
    </xdr:from>
    <xdr:ext cx="1800493" cy="405047"/>
    <xdr:sp macro="" textlink="">
      <xdr:nvSpPr>
        <xdr:cNvPr id="167" name="文本框 166"/>
        <xdr:cNvSpPr txBox="1"/>
      </xdr:nvSpPr>
      <xdr:spPr>
        <a:xfrm>
          <a:off x="47718695" y="4449171"/>
          <a:ext cx="1800493" cy="4050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800" b="1">
              <a:solidFill>
                <a:srgbClr val="FF0000"/>
              </a:solidFill>
            </a:rPr>
            <a:t>出气单向阀打开</a:t>
          </a:r>
        </a:p>
      </xdr:txBody>
    </xdr:sp>
    <xdr:clientData/>
  </xdr:oneCellAnchor>
  <xdr:twoCellAnchor>
    <xdr:from>
      <xdr:col>66</xdr:col>
      <xdr:colOff>621291</xdr:colOff>
      <xdr:row>20</xdr:row>
      <xdr:rowOff>103909</xdr:rowOff>
    </xdr:from>
    <xdr:to>
      <xdr:col>69</xdr:col>
      <xdr:colOff>210417</xdr:colOff>
      <xdr:row>25</xdr:row>
      <xdr:rowOff>121228</xdr:rowOff>
    </xdr:to>
    <xdr:sp macro="" textlink="">
      <xdr:nvSpPr>
        <xdr:cNvPr id="168" name="任意多边形 167"/>
        <xdr:cNvSpPr/>
      </xdr:nvSpPr>
      <xdr:spPr>
        <a:xfrm>
          <a:off x="45884091" y="3913909"/>
          <a:ext cx="1646526" cy="969819"/>
        </a:xfrm>
        <a:custGeom>
          <a:avLst/>
          <a:gdLst>
            <a:gd name="connsiteX0" fmla="*/ 17318 w 1662545"/>
            <a:gd name="connsiteY0" fmla="*/ 883228 h 883228"/>
            <a:gd name="connsiteX1" fmla="*/ 1662545 w 1662545"/>
            <a:gd name="connsiteY1" fmla="*/ 883228 h 883228"/>
            <a:gd name="connsiteX2" fmla="*/ 1662545 w 1662545"/>
            <a:gd name="connsiteY2" fmla="*/ 294410 h 883228"/>
            <a:gd name="connsiteX3" fmla="*/ 1472045 w 1662545"/>
            <a:gd name="connsiteY3" fmla="*/ 294410 h 883228"/>
            <a:gd name="connsiteX4" fmla="*/ 1472045 w 1662545"/>
            <a:gd name="connsiteY4" fmla="*/ 173182 h 883228"/>
            <a:gd name="connsiteX5" fmla="*/ 1177636 w 1662545"/>
            <a:gd name="connsiteY5" fmla="*/ 0 h 883228"/>
            <a:gd name="connsiteX6" fmla="*/ 1177636 w 1662545"/>
            <a:gd name="connsiteY6" fmla="*/ 484910 h 883228"/>
            <a:gd name="connsiteX7" fmla="*/ 536863 w 1662545"/>
            <a:gd name="connsiteY7" fmla="*/ 484910 h 883228"/>
            <a:gd name="connsiteX8" fmla="*/ 173181 w 1662545"/>
            <a:gd name="connsiteY8" fmla="*/ 294410 h 883228"/>
            <a:gd name="connsiteX9" fmla="*/ 0 w 1662545"/>
            <a:gd name="connsiteY9" fmla="*/ 294410 h 883228"/>
            <a:gd name="connsiteX10" fmla="*/ 17318 w 1662545"/>
            <a:gd name="connsiteY10" fmla="*/ 883228 h 88322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662545" h="883228">
              <a:moveTo>
                <a:pt x="17318" y="883228"/>
              </a:moveTo>
              <a:lnTo>
                <a:pt x="1662545" y="883228"/>
              </a:lnTo>
              <a:lnTo>
                <a:pt x="1662545" y="294410"/>
              </a:lnTo>
              <a:lnTo>
                <a:pt x="1472045" y="294410"/>
              </a:lnTo>
              <a:lnTo>
                <a:pt x="1472045" y="173182"/>
              </a:lnTo>
              <a:lnTo>
                <a:pt x="1177636" y="0"/>
              </a:lnTo>
              <a:lnTo>
                <a:pt x="1177636" y="484910"/>
              </a:lnTo>
              <a:lnTo>
                <a:pt x="536863" y="484910"/>
              </a:lnTo>
              <a:lnTo>
                <a:pt x="173181" y="294410"/>
              </a:lnTo>
              <a:lnTo>
                <a:pt x="0" y="294410"/>
              </a:lnTo>
              <a:lnTo>
                <a:pt x="17318" y="883228"/>
              </a:lnTo>
              <a:close/>
            </a:path>
          </a:pathLst>
        </a:cu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68</xdr:col>
      <xdr:colOff>660634</xdr:colOff>
      <xdr:row>19</xdr:row>
      <xdr:rowOff>47625</xdr:rowOff>
    </xdr:from>
    <xdr:to>
      <xdr:col>69</xdr:col>
      <xdr:colOff>76200</xdr:colOff>
      <xdr:row>21</xdr:row>
      <xdr:rowOff>81280</xdr:rowOff>
    </xdr:to>
    <xdr:cxnSp macro="">
      <xdr:nvCxnSpPr>
        <xdr:cNvPr id="157" name="直接连接符 156"/>
        <xdr:cNvCxnSpPr/>
      </xdr:nvCxnSpPr>
      <xdr:spPr>
        <a:xfrm flipV="1">
          <a:off x="47295034" y="3667125"/>
          <a:ext cx="101366" cy="414655"/>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72</xdr:col>
      <xdr:colOff>27266</xdr:colOff>
      <xdr:row>17</xdr:row>
      <xdr:rowOff>171271</xdr:rowOff>
    </xdr:from>
    <xdr:ext cx="646331" cy="405047"/>
    <xdr:sp macro="" textlink="">
      <xdr:nvSpPr>
        <xdr:cNvPr id="171" name="文本框 170"/>
        <xdr:cNvSpPr txBox="1"/>
      </xdr:nvSpPr>
      <xdr:spPr>
        <a:xfrm>
          <a:off x="49404866" y="3409771"/>
          <a:ext cx="646331" cy="4050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800"/>
            <a:t>出气</a:t>
          </a:r>
        </a:p>
      </xdr:txBody>
    </xdr:sp>
    <xdr:clientData/>
  </xdr:oneCellAnchor>
  <xdr:twoCellAnchor>
    <xdr:from>
      <xdr:col>70</xdr:col>
      <xdr:colOff>200483</xdr:colOff>
      <xdr:row>17</xdr:row>
      <xdr:rowOff>178300</xdr:rowOff>
    </xdr:from>
    <xdr:to>
      <xdr:col>71</xdr:col>
      <xdr:colOff>310505</xdr:colOff>
      <xdr:row>17</xdr:row>
      <xdr:rowOff>178300</xdr:rowOff>
    </xdr:to>
    <xdr:cxnSp macro="">
      <xdr:nvCxnSpPr>
        <xdr:cNvPr id="172" name="直接箭头连接符 171"/>
        <xdr:cNvCxnSpPr/>
      </xdr:nvCxnSpPr>
      <xdr:spPr>
        <a:xfrm>
          <a:off x="48206483" y="3416800"/>
          <a:ext cx="795822"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200483</xdr:colOff>
      <xdr:row>18</xdr:row>
      <xdr:rowOff>131795</xdr:rowOff>
    </xdr:from>
    <xdr:to>
      <xdr:col>71</xdr:col>
      <xdr:colOff>310505</xdr:colOff>
      <xdr:row>18</xdr:row>
      <xdr:rowOff>131795</xdr:rowOff>
    </xdr:to>
    <xdr:cxnSp macro="">
      <xdr:nvCxnSpPr>
        <xdr:cNvPr id="173" name="直接箭头连接符 172"/>
        <xdr:cNvCxnSpPr/>
      </xdr:nvCxnSpPr>
      <xdr:spPr>
        <a:xfrm>
          <a:off x="48206483" y="3560795"/>
          <a:ext cx="795822"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200483</xdr:colOff>
      <xdr:row>19</xdr:row>
      <xdr:rowOff>98177</xdr:rowOff>
    </xdr:from>
    <xdr:to>
      <xdr:col>71</xdr:col>
      <xdr:colOff>310505</xdr:colOff>
      <xdr:row>19</xdr:row>
      <xdr:rowOff>98177</xdr:rowOff>
    </xdr:to>
    <xdr:cxnSp macro="">
      <xdr:nvCxnSpPr>
        <xdr:cNvPr id="174" name="直接箭头连接符 173"/>
        <xdr:cNvCxnSpPr/>
      </xdr:nvCxnSpPr>
      <xdr:spPr>
        <a:xfrm>
          <a:off x="48206483" y="3717677"/>
          <a:ext cx="795822" cy="0"/>
        </a:xfrm>
        <a:prstGeom prst="straightConnector1">
          <a:avLst/>
        </a:prstGeom>
        <a:ln>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38100</xdr:colOff>
      <xdr:row>10</xdr:row>
      <xdr:rowOff>0</xdr:rowOff>
    </xdr:from>
    <xdr:to>
      <xdr:col>34</xdr:col>
      <xdr:colOff>38100</xdr:colOff>
      <xdr:row>57</xdr:row>
      <xdr:rowOff>114300</xdr:rowOff>
    </xdr:to>
    <xdr:cxnSp macro="">
      <xdr:nvCxnSpPr>
        <xdr:cNvPr id="176" name="直接连接符 175"/>
        <xdr:cNvCxnSpPr/>
      </xdr:nvCxnSpPr>
      <xdr:spPr>
        <a:xfrm>
          <a:off x="23355300" y="1905000"/>
          <a:ext cx="0" cy="90678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190500</xdr:colOff>
      <xdr:row>10</xdr:row>
      <xdr:rowOff>0</xdr:rowOff>
    </xdr:from>
    <xdr:to>
      <xdr:col>48</xdr:col>
      <xdr:colOff>190500</xdr:colOff>
      <xdr:row>57</xdr:row>
      <xdr:rowOff>114300</xdr:rowOff>
    </xdr:to>
    <xdr:cxnSp macro="">
      <xdr:nvCxnSpPr>
        <xdr:cNvPr id="177" name="直接连接符 176"/>
        <xdr:cNvCxnSpPr/>
      </xdr:nvCxnSpPr>
      <xdr:spPr>
        <a:xfrm>
          <a:off x="33108900" y="1905000"/>
          <a:ext cx="0" cy="90678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266700</xdr:colOff>
      <xdr:row>10</xdr:row>
      <xdr:rowOff>0</xdr:rowOff>
    </xdr:from>
    <xdr:to>
      <xdr:col>62</xdr:col>
      <xdr:colOff>266700</xdr:colOff>
      <xdr:row>57</xdr:row>
      <xdr:rowOff>114300</xdr:rowOff>
    </xdr:to>
    <xdr:cxnSp macro="">
      <xdr:nvCxnSpPr>
        <xdr:cNvPr id="178" name="直接连接符 177"/>
        <xdr:cNvCxnSpPr/>
      </xdr:nvCxnSpPr>
      <xdr:spPr>
        <a:xfrm>
          <a:off x="42786300" y="1905000"/>
          <a:ext cx="0" cy="90678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32</xdr:col>
      <xdr:colOff>547688</xdr:colOff>
      <xdr:row>66</xdr:row>
      <xdr:rowOff>23812</xdr:rowOff>
    </xdr:from>
    <xdr:to>
      <xdr:col>44</xdr:col>
      <xdr:colOff>381000</xdr:colOff>
      <xdr:row>120</xdr:row>
      <xdr:rowOff>164499</xdr:rowOff>
    </xdr:to>
    <xdr:pic>
      <xdr:nvPicPr>
        <xdr:cNvPr id="179" name="图片 178"/>
        <xdr:cNvPicPr>
          <a:picLocks noChangeAspect="1"/>
        </xdr:cNvPicPr>
      </xdr:nvPicPr>
      <xdr:blipFill>
        <a:blip xmlns:r="http://schemas.openxmlformats.org/officeDocument/2006/relationships" r:embed="rId4"/>
        <a:stretch>
          <a:fillRect/>
        </a:stretch>
      </xdr:blipFill>
      <xdr:spPr>
        <a:xfrm>
          <a:off x="22645688" y="12596812"/>
          <a:ext cx="8120062" cy="10427687"/>
        </a:xfrm>
        <a:prstGeom prst="rect">
          <a:avLst/>
        </a:prstGeom>
      </xdr:spPr>
    </xdr:pic>
    <xdr:clientData/>
  </xdr:twoCellAnchor>
  <xdr:twoCellAnchor>
    <xdr:from>
      <xdr:col>35</xdr:col>
      <xdr:colOff>494986</xdr:colOff>
      <xdr:row>99</xdr:row>
      <xdr:rowOff>119062</xdr:rowOff>
    </xdr:from>
    <xdr:to>
      <xdr:col>41</xdr:col>
      <xdr:colOff>-1</xdr:colOff>
      <xdr:row>114</xdr:row>
      <xdr:rowOff>183700</xdr:rowOff>
    </xdr:to>
    <xdr:sp macro="" textlink="">
      <xdr:nvSpPr>
        <xdr:cNvPr id="181" name="任意多边形 180"/>
        <xdr:cNvSpPr/>
      </xdr:nvSpPr>
      <xdr:spPr>
        <a:xfrm>
          <a:off x="24664674" y="18978562"/>
          <a:ext cx="3648388" cy="2922138"/>
        </a:xfrm>
        <a:custGeom>
          <a:avLst/>
          <a:gdLst>
            <a:gd name="connsiteX0" fmla="*/ 52701 w 3648388"/>
            <a:gd name="connsiteY0" fmla="*/ 0 h 2922138"/>
            <a:gd name="connsiteX1" fmla="*/ 52701 w 3648388"/>
            <a:gd name="connsiteY1" fmla="*/ 1500188 h 2922138"/>
            <a:gd name="connsiteX2" fmla="*/ 600388 w 3648388"/>
            <a:gd name="connsiteY2" fmla="*/ 2762250 h 2922138"/>
            <a:gd name="connsiteX3" fmla="*/ 838513 w 3648388"/>
            <a:gd name="connsiteY3" fmla="*/ 1952625 h 2922138"/>
            <a:gd name="connsiteX4" fmla="*/ 981388 w 3648388"/>
            <a:gd name="connsiteY4" fmla="*/ 2809875 h 2922138"/>
            <a:gd name="connsiteX5" fmla="*/ 1148076 w 3648388"/>
            <a:gd name="connsiteY5" fmla="*/ 1952625 h 2922138"/>
            <a:gd name="connsiteX6" fmla="*/ 1290951 w 3648388"/>
            <a:gd name="connsiteY6" fmla="*/ 2738438 h 2922138"/>
            <a:gd name="connsiteX7" fmla="*/ 1457638 w 3648388"/>
            <a:gd name="connsiteY7" fmla="*/ 2024063 h 2922138"/>
            <a:gd name="connsiteX8" fmla="*/ 1624326 w 3648388"/>
            <a:gd name="connsiteY8" fmla="*/ 2762250 h 2922138"/>
            <a:gd name="connsiteX9" fmla="*/ 1767201 w 3648388"/>
            <a:gd name="connsiteY9" fmla="*/ 2047875 h 2922138"/>
            <a:gd name="connsiteX10" fmla="*/ 1933888 w 3648388"/>
            <a:gd name="connsiteY10" fmla="*/ 2809875 h 2922138"/>
            <a:gd name="connsiteX11" fmla="*/ 2148201 w 3648388"/>
            <a:gd name="connsiteY11" fmla="*/ 2000250 h 2922138"/>
            <a:gd name="connsiteX12" fmla="*/ 2291076 w 3648388"/>
            <a:gd name="connsiteY12" fmla="*/ 2786063 h 2922138"/>
            <a:gd name="connsiteX13" fmla="*/ 3648388 w 3648388"/>
            <a:gd name="connsiteY13" fmla="*/ 2833688 h 2922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3648388" h="2922138">
              <a:moveTo>
                <a:pt x="52701" y="0"/>
              </a:moveTo>
              <a:cubicBezTo>
                <a:pt x="7060" y="519906"/>
                <a:pt x="-38580" y="1039813"/>
                <a:pt x="52701" y="1500188"/>
              </a:cubicBezTo>
              <a:cubicBezTo>
                <a:pt x="143982" y="1960563"/>
                <a:pt x="469419" y="2686844"/>
                <a:pt x="600388" y="2762250"/>
              </a:cubicBezTo>
              <a:cubicBezTo>
                <a:pt x="731357" y="2837656"/>
                <a:pt x="775013" y="1944688"/>
                <a:pt x="838513" y="1952625"/>
              </a:cubicBezTo>
              <a:cubicBezTo>
                <a:pt x="902013" y="1960562"/>
                <a:pt x="929794" y="2809875"/>
                <a:pt x="981388" y="2809875"/>
              </a:cubicBezTo>
              <a:cubicBezTo>
                <a:pt x="1032982" y="2809875"/>
                <a:pt x="1096482" y="1964531"/>
                <a:pt x="1148076" y="1952625"/>
              </a:cubicBezTo>
              <a:cubicBezTo>
                <a:pt x="1199670" y="1940719"/>
                <a:pt x="1239357" y="2726532"/>
                <a:pt x="1290951" y="2738438"/>
              </a:cubicBezTo>
              <a:cubicBezTo>
                <a:pt x="1342545" y="2750344"/>
                <a:pt x="1402075" y="2020094"/>
                <a:pt x="1457638" y="2024063"/>
              </a:cubicBezTo>
              <a:cubicBezTo>
                <a:pt x="1513201" y="2028032"/>
                <a:pt x="1572732" y="2758281"/>
                <a:pt x="1624326" y="2762250"/>
              </a:cubicBezTo>
              <a:cubicBezTo>
                <a:pt x="1675920" y="2766219"/>
                <a:pt x="1715607" y="2039938"/>
                <a:pt x="1767201" y="2047875"/>
              </a:cubicBezTo>
              <a:cubicBezTo>
                <a:pt x="1818795" y="2055812"/>
                <a:pt x="1870388" y="2817812"/>
                <a:pt x="1933888" y="2809875"/>
              </a:cubicBezTo>
              <a:cubicBezTo>
                <a:pt x="1997388" y="2801938"/>
                <a:pt x="2088670" y="2004219"/>
                <a:pt x="2148201" y="2000250"/>
              </a:cubicBezTo>
              <a:cubicBezTo>
                <a:pt x="2207732" y="1996281"/>
                <a:pt x="2041045" y="2647157"/>
                <a:pt x="2291076" y="2786063"/>
              </a:cubicBezTo>
              <a:cubicBezTo>
                <a:pt x="2541107" y="2924969"/>
                <a:pt x="3318982" y="2984501"/>
                <a:pt x="3648388" y="2833688"/>
              </a:cubicBezTo>
            </a:path>
          </a:pathLst>
        </a:custGeom>
        <a:noFill/>
        <a:ln w="114300">
          <a:solidFill>
            <a:srgbClr val="4D4C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oneCellAnchor>
    <xdr:from>
      <xdr:col>28</xdr:col>
      <xdr:colOff>603286</xdr:colOff>
      <xdr:row>72</xdr:row>
      <xdr:rowOff>108493</xdr:rowOff>
    </xdr:from>
    <xdr:ext cx="2517933" cy="578685"/>
    <xdr:sp macro="" textlink="">
      <xdr:nvSpPr>
        <xdr:cNvPr id="182" name="文本框 181"/>
        <xdr:cNvSpPr txBox="1"/>
      </xdr:nvSpPr>
      <xdr:spPr>
        <a:xfrm>
          <a:off x="19939036" y="13824493"/>
          <a:ext cx="2517933" cy="57868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2800" b="1">
              <a:solidFill>
                <a:srgbClr val="FF0000"/>
              </a:solidFill>
            </a:rPr>
            <a:t>搅拌电机</a:t>
          </a:r>
          <a:r>
            <a:rPr lang="en-US" altLang="zh-CN" sz="2800" b="1">
              <a:solidFill>
                <a:srgbClr val="FF0000"/>
              </a:solidFill>
            </a:rPr>
            <a:t>+</a:t>
          </a:r>
          <a:r>
            <a:rPr lang="zh-CN" altLang="en-US" sz="2800" b="1">
              <a:solidFill>
                <a:srgbClr val="FF0000"/>
              </a:solidFill>
            </a:rPr>
            <a:t>叶轮</a:t>
          </a:r>
        </a:p>
      </xdr:txBody>
    </xdr:sp>
    <xdr:clientData/>
  </xdr:oneCellAnchor>
  <xdr:twoCellAnchor>
    <xdr:from>
      <xdr:col>32</xdr:col>
      <xdr:colOff>381000</xdr:colOff>
      <xdr:row>69</xdr:row>
      <xdr:rowOff>54428</xdr:rowOff>
    </xdr:from>
    <xdr:to>
      <xdr:col>34</xdr:col>
      <xdr:colOff>47626</xdr:colOff>
      <xdr:row>73</xdr:row>
      <xdr:rowOff>142875</xdr:rowOff>
    </xdr:to>
    <xdr:cxnSp macro="">
      <xdr:nvCxnSpPr>
        <xdr:cNvPr id="183" name="直接箭头连接符 182"/>
        <xdr:cNvCxnSpPr/>
      </xdr:nvCxnSpPr>
      <xdr:spPr>
        <a:xfrm flipV="1">
          <a:off x="22479000" y="13198928"/>
          <a:ext cx="1047751" cy="850447"/>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381000</xdr:colOff>
      <xdr:row>74</xdr:row>
      <xdr:rowOff>0</xdr:rowOff>
    </xdr:from>
    <xdr:to>
      <xdr:col>34</xdr:col>
      <xdr:colOff>214314</xdr:colOff>
      <xdr:row>81</xdr:row>
      <xdr:rowOff>102054</xdr:rowOff>
    </xdr:to>
    <xdr:cxnSp macro="">
      <xdr:nvCxnSpPr>
        <xdr:cNvPr id="185" name="直接箭头连接符 184"/>
        <xdr:cNvCxnSpPr/>
      </xdr:nvCxnSpPr>
      <xdr:spPr>
        <a:xfrm>
          <a:off x="22479000" y="14097000"/>
          <a:ext cx="1214439" cy="1435554"/>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28</xdr:col>
      <xdr:colOff>603286</xdr:colOff>
      <xdr:row>78</xdr:row>
      <xdr:rowOff>156118</xdr:rowOff>
    </xdr:from>
    <xdr:ext cx="2517933" cy="578685"/>
    <xdr:sp macro="" textlink="">
      <xdr:nvSpPr>
        <xdr:cNvPr id="187" name="文本框 186"/>
        <xdr:cNvSpPr txBox="1"/>
      </xdr:nvSpPr>
      <xdr:spPr>
        <a:xfrm>
          <a:off x="19939036" y="15015118"/>
          <a:ext cx="2517933" cy="57868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solidFill>
                <a:srgbClr val="FF0000"/>
              </a:solidFill>
            </a:rPr>
            <a:t>蒸发器</a:t>
          </a:r>
        </a:p>
      </xdr:txBody>
    </xdr:sp>
    <xdr:clientData/>
  </xdr:oneCellAnchor>
  <xdr:twoCellAnchor>
    <xdr:from>
      <xdr:col>32</xdr:col>
      <xdr:colOff>381000</xdr:colOff>
      <xdr:row>80</xdr:row>
      <xdr:rowOff>47625</xdr:rowOff>
    </xdr:from>
    <xdr:to>
      <xdr:col>35</xdr:col>
      <xdr:colOff>285749</xdr:colOff>
      <xdr:row>85</xdr:row>
      <xdr:rowOff>47625</xdr:rowOff>
    </xdr:to>
    <xdr:cxnSp macro="">
      <xdr:nvCxnSpPr>
        <xdr:cNvPr id="188" name="直接箭头连接符 187"/>
        <xdr:cNvCxnSpPr/>
      </xdr:nvCxnSpPr>
      <xdr:spPr>
        <a:xfrm>
          <a:off x="22479000" y="15287625"/>
          <a:ext cx="1976437" cy="95250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28</xdr:col>
      <xdr:colOff>603286</xdr:colOff>
      <xdr:row>88</xdr:row>
      <xdr:rowOff>132305</xdr:rowOff>
    </xdr:from>
    <xdr:ext cx="2517933" cy="578685"/>
    <xdr:sp macro="" textlink="">
      <xdr:nvSpPr>
        <xdr:cNvPr id="190" name="文本框 189"/>
        <xdr:cNvSpPr txBox="1"/>
      </xdr:nvSpPr>
      <xdr:spPr>
        <a:xfrm>
          <a:off x="19939036" y="16896305"/>
          <a:ext cx="2517933" cy="57868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solidFill>
                <a:srgbClr val="FF0000"/>
              </a:solidFill>
            </a:rPr>
            <a:t>回气管</a:t>
          </a:r>
        </a:p>
      </xdr:txBody>
    </xdr:sp>
    <xdr:clientData/>
  </xdr:oneCellAnchor>
  <xdr:twoCellAnchor>
    <xdr:from>
      <xdr:col>32</xdr:col>
      <xdr:colOff>381000</xdr:colOff>
      <xdr:row>90</xdr:row>
      <xdr:rowOff>23812</xdr:rowOff>
    </xdr:from>
    <xdr:to>
      <xdr:col>34</xdr:col>
      <xdr:colOff>476250</xdr:colOff>
      <xdr:row>100</xdr:row>
      <xdr:rowOff>166687</xdr:rowOff>
    </xdr:to>
    <xdr:cxnSp macro="">
      <xdr:nvCxnSpPr>
        <xdr:cNvPr id="191" name="直接箭头连接符 190"/>
        <xdr:cNvCxnSpPr/>
      </xdr:nvCxnSpPr>
      <xdr:spPr>
        <a:xfrm>
          <a:off x="22479000" y="17168812"/>
          <a:ext cx="1476375" cy="2047875"/>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28</xdr:col>
      <xdr:colOff>603286</xdr:colOff>
      <xdr:row>97</xdr:row>
      <xdr:rowOff>13242</xdr:rowOff>
    </xdr:from>
    <xdr:ext cx="2517933" cy="578685"/>
    <xdr:sp macro="" textlink="">
      <xdr:nvSpPr>
        <xdr:cNvPr id="193" name="文本框 192"/>
        <xdr:cNvSpPr txBox="1"/>
      </xdr:nvSpPr>
      <xdr:spPr>
        <a:xfrm>
          <a:off x="19939036" y="18491742"/>
          <a:ext cx="2517933" cy="57868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solidFill>
                <a:srgbClr val="FF0000"/>
              </a:solidFill>
            </a:rPr>
            <a:t>压缩机</a:t>
          </a:r>
        </a:p>
      </xdr:txBody>
    </xdr:sp>
    <xdr:clientData/>
  </xdr:oneCellAnchor>
  <xdr:twoCellAnchor>
    <xdr:from>
      <xdr:col>32</xdr:col>
      <xdr:colOff>381000</xdr:colOff>
      <xdr:row>98</xdr:row>
      <xdr:rowOff>95249</xdr:rowOff>
    </xdr:from>
    <xdr:to>
      <xdr:col>34</xdr:col>
      <xdr:colOff>642937</xdr:colOff>
      <xdr:row>107</xdr:row>
      <xdr:rowOff>166687</xdr:rowOff>
    </xdr:to>
    <xdr:cxnSp macro="">
      <xdr:nvCxnSpPr>
        <xdr:cNvPr id="194" name="直接箭头连接符 193"/>
        <xdr:cNvCxnSpPr/>
      </xdr:nvCxnSpPr>
      <xdr:spPr>
        <a:xfrm>
          <a:off x="22479000" y="18764249"/>
          <a:ext cx="1643062" cy="1785938"/>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28</xdr:col>
      <xdr:colOff>603286</xdr:colOff>
      <xdr:row>104</xdr:row>
      <xdr:rowOff>179930</xdr:rowOff>
    </xdr:from>
    <xdr:ext cx="2517933" cy="578685"/>
    <xdr:sp macro="" textlink="">
      <xdr:nvSpPr>
        <xdr:cNvPr id="196" name="文本框 195"/>
        <xdr:cNvSpPr txBox="1"/>
      </xdr:nvSpPr>
      <xdr:spPr>
        <a:xfrm>
          <a:off x="19939036" y="19991930"/>
          <a:ext cx="2517933" cy="57868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solidFill>
                <a:srgbClr val="FF0000"/>
              </a:solidFill>
            </a:rPr>
            <a:t>毛细管</a:t>
          </a:r>
        </a:p>
      </xdr:txBody>
    </xdr:sp>
    <xdr:clientData/>
  </xdr:oneCellAnchor>
  <xdr:twoCellAnchor>
    <xdr:from>
      <xdr:col>32</xdr:col>
      <xdr:colOff>381000</xdr:colOff>
      <xdr:row>106</xdr:row>
      <xdr:rowOff>71437</xdr:rowOff>
    </xdr:from>
    <xdr:to>
      <xdr:col>36</xdr:col>
      <xdr:colOff>23812</xdr:colOff>
      <xdr:row>109</xdr:row>
      <xdr:rowOff>166687</xdr:rowOff>
    </xdr:to>
    <xdr:cxnSp macro="">
      <xdr:nvCxnSpPr>
        <xdr:cNvPr id="197" name="直接箭头连接符 196"/>
        <xdr:cNvCxnSpPr/>
      </xdr:nvCxnSpPr>
      <xdr:spPr>
        <a:xfrm>
          <a:off x="22479000" y="20264437"/>
          <a:ext cx="2405062" cy="66675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45</xdr:col>
      <xdr:colOff>127035</xdr:colOff>
      <xdr:row>70</xdr:row>
      <xdr:rowOff>84680</xdr:rowOff>
    </xdr:from>
    <xdr:ext cx="2517933" cy="578685"/>
    <xdr:sp macro="" textlink="">
      <xdr:nvSpPr>
        <xdr:cNvPr id="199" name="文本框 198"/>
        <xdr:cNvSpPr txBox="1"/>
      </xdr:nvSpPr>
      <xdr:spPr>
        <a:xfrm>
          <a:off x="31202348" y="13419680"/>
          <a:ext cx="2517933" cy="57868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solidFill>
                <a:srgbClr val="FF0000"/>
              </a:solidFill>
            </a:rPr>
            <a:t>水位传感器</a:t>
          </a:r>
        </a:p>
      </xdr:txBody>
    </xdr:sp>
    <xdr:clientData/>
  </xdr:oneCellAnchor>
  <xdr:twoCellAnchor>
    <xdr:from>
      <xdr:col>40</xdr:col>
      <xdr:colOff>47626</xdr:colOff>
      <xdr:row>72</xdr:row>
      <xdr:rowOff>71437</xdr:rowOff>
    </xdr:from>
    <xdr:to>
      <xdr:col>45</xdr:col>
      <xdr:colOff>214312</xdr:colOff>
      <xdr:row>79</xdr:row>
      <xdr:rowOff>166687</xdr:rowOff>
    </xdr:to>
    <xdr:cxnSp macro="">
      <xdr:nvCxnSpPr>
        <xdr:cNvPr id="200" name="直接箭头连接符 199"/>
        <xdr:cNvCxnSpPr/>
      </xdr:nvCxnSpPr>
      <xdr:spPr>
        <a:xfrm flipH="1">
          <a:off x="27670126" y="13787437"/>
          <a:ext cx="3619499" cy="142875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45</xdr:col>
      <xdr:colOff>127035</xdr:colOff>
      <xdr:row>78</xdr:row>
      <xdr:rowOff>84680</xdr:rowOff>
    </xdr:from>
    <xdr:ext cx="2517933" cy="578685"/>
    <xdr:sp macro="" textlink="">
      <xdr:nvSpPr>
        <xdr:cNvPr id="203" name="文本框 202"/>
        <xdr:cNvSpPr txBox="1"/>
      </xdr:nvSpPr>
      <xdr:spPr>
        <a:xfrm>
          <a:off x="31202348" y="14943680"/>
          <a:ext cx="2517933" cy="57868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solidFill>
                <a:srgbClr val="FF0000"/>
              </a:solidFill>
            </a:rPr>
            <a:t>冷凝器</a:t>
          </a:r>
        </a:p>
      </xdr:txBody>
    </xdr:sp>
    <xdr:clientData/>
  </xdr:oneCellAnchor>
  <xdr:twoCellAnchor>
    <xdr:from>
      <xdr:col>41</xdr:col>
      <xdr:colOff>166687</xdr:colOff>
      <xdr:row>80</xdr:row>
      <xdr:rowOff>71437</xdr:rowOff>
    </xdr:from>
    <xdr:to>
      <xdr:col>45</xdr:col>
      <xdr:colOff>214313</xdr:colOff>
      <xdr:row>99</xdr:row>
      <xdr:rowOff>71437</xdr:rowOff>
    </xdr:to>
    <xdr:cxnSp macro="">
      <xdr:nvCxnSpPr>
        <xdr:cNvPr id="204" name="直接箭头连接符 203"/>
        <xdr:cNvCxnSpPr/>
      </xdr:nvCxnSpPr>
      <xdr:spPr>
        <a:xfrm flipH="1">
          <a:off x="28479750" y="15311437"/>
          <a:ext cx="2809876" cy="361950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45</xdr:col>
      <xdr:colOff>127035</xdr:colOff>
      <xdr:row>86</xdr:row>
      <xdr:rowOff>37055</xdr:rowOff>
    </xdr:from>
    <xdr:ext cx="2517933" cy="578685"/>
    <xdr:sp macro="" textlink="">
      <xdr:nvSpPr>
        <xdr:cNvPr id="206" name="文本框 205"/>
        <xdr:cNvSpPr txBox="1"/>
      </xdr:nvSpPr>
      <xdr:spPr>
        <a:xfrm>
          <a:off x="31202348" y="16420055"/>
          <a:ext cx="2517933" cy="57868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solidFill>
                <a:srgbClr val="FF0000"/>
              </a:solidFill>
            </a:rPr>
            <a:t>散热风扇</a:t>
          </a:r>
        </a:p>
      </xdr:txBody>
    </xdr:sp>
    <xdr:clientData/>
  </xdr:oneCellAnchor>
  <xdr:twoCellAnchor>
    <xdr:from>
      <xdr:col>43</xdr:col>
      <xdr:colOff>595312</xdr:colOff>
      <xdr:row>88</xdr:row>
      <xdr:rowOff>23812</xdr:rowOff>
    </xdr:from>
    <xdr:to>
      <xdr:col>45</xdr:col>
      <xdr:colOff>214313</xdr:colOff>
      <xdr:row>99</xdr:row>
      <xdr:rowOff>166687</xdr:rowOff>
    </xdr:to>
    <xdr:cxnSp macro="">
      <xdr:nvCxnSpPr>
        <xdr:cNvPr id="207" name="直接箭头连接符 206"/>
        <xdr:cNvCxnSpPr/>
      </xdr:nvCxnSpPr>
      <xdr:spPr>
        <a:xfrm flipH="1">
          <a:off x="30289500" y="16787812"/>
          <a:ext cx="1000126" cy="2238375"/>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45</xdr:col>
      <xdr:colOff>127035</xdr:colOff>
      <xdr:row>95</xdr:row>
      <xdr:rowOff>13242</xdr:rowOff>
    </xdr:from>
    <xdr:ext cx="2517933" cy="578685"/>
    <xdr:sp macro="" textlink="">
      <xdr:nvSpPr>
        <xdr:cNvPr id="209" name="文本框 208"/>
        <xdr:cNvSpPr txBox="1"/>
      </xdr:nvSpPr>
      <xdr:spPr>
        <a:xfrm>
          <a:off x="31202348" y="18110742"/>
          <a:ext cx="2517933" cy="578685"/>
        </a:xfrm>
        <a:prstGeom prst="rect">
          <a:avLst/>
        </a:prstGeom>
        <a:no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2800" b="1">
              <a:solidFill>
                <a:srgbClr val="FF0000"/>
              </a:solidFill>
            </a:rPr>
            <a:t>干燥器</a:t>
          </a:r>
        </a:p>
      </xdr:txBody>
    </xdr:sp>
    <xdr:clientData/>
  </xdr:oneCellAnchor>
  <xdr:twoCellAnchor>
    <xdr:from>
      <xdr:col>41</xdr:col>
      <xdr:colOff>428624</xdr:colOff>
      <xdr:row>97</xdr:row>
      <xdr:rowOff>-1</xdr:rowOff>
    </xdr:from>
    <xdr:to>
      <xdr:col>45</xdr:col>
      <xdr:colOff>214313</xdr:colOff>
      <xdr:row>108</xdr:row>
      <xdr:rowOff>119062</xdr:rowOff>
    </xdr:to>
    <xdr:cxnSp macro="">
      <xdr:nvCxnSpPr>
        <xdr:cNvPr id="210" name="直接箭头连接符 209"/>
        <xdr:cNvCxnSpPr/>
      </xdr:nvCxnSpPr>
      <xdr:spPr>
        <a:xfrm flipH="1">
          <a:off x="28741687" y="18478499"/>
          <a:ext cx="2547939" cy="2214563"/>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35</xdr:col>
      <xdr:colOff>166686</xdr:colOff>
      <xdr:row>131</xdr:row>
      <xdr:rowOff>95250</xdr:rowOff>
    </xdr:from>
    <xdr:to>
      <xdr:col>48</xdr:col>
      <xdr:colOff>23811</xdr:colOff>
      <xdr:row>178</xdr:row>
      <xdr:rowOff>19422</xdr:rowOff>
    </xdr:to>
    <xdr:pic>
      <xdr:nvPicPr>
        <xdr:cNvPr id="212" name="图片 211"/>
        <xdr:cNvPicPr>
          <a:picLocks noChangeAspect="1"/>
        </xdr:cNvPicPr>
      </xdr:nvPicPr>
      <xdr:blipFill>
        <a:blip xmlns:r="http://schemas.openxmlformats.org/officeDocument/2006/relationships" r:embed="rId5"/>
        <a:stretch>
          <a:fillRect/>
        </a:stretch>
      </xdr:blipFill>
      <xdr:spPr>
        <a:xfrm>
          <a:off x="24336374" y="25050750"/>
          <a:ext cx="8834437" cy="8877672"/>
        </a:xfrm>
        <a:prstGeom prst="rect">
          <a:avLst/>
        </a:prstGeom>
        <a:ln>
          <a:solidFill>
            <a:schemeClr val="tx1"/>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20928;&#27700;&#26426;\NUDD\NUDD&#39118;&#38505;&#35780;&#20272;&#34920;-&#20912;&#27668;&#27873;&#27700;&#2642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p-file-03\RD_DATA\Users\wayne.zhao\Desktop\NUDD\&#20043;&#21069;\&#39033;&#30446;&#21495;+&#21561;&#39118;&#26426;&#20027;&#30005;&#26426;+&#35780;&#20272;&#349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UDD风险评估表"/>
      <sheetName val="NUDD成员表"/>
      <sheetName val="结构分析表"/>
      <sheetName val="NUDD复盘分析表"/>
      <sheetName val="功能风险识别"/>
      <sheetName val="风险评估工具"/>
    </sheetNames>
    <sheetDataSet>
      <sheetData sheetId="0" refreshError="1"/>
      <sheetData sheetId="1" refreshError="1"/>
      <sheetData sheetId="2" refreshError="1"/>
      <sheetData sheetId="3" refreshError="1"/>
      <sheetData sheetId="4" refreshError="1"/>
      <sheetData sheetId="5">
        <row r="1">
          <cell r="E1" t="str">
            <v>AP</v>
          </cell>
        </row>
        <row r="2">
          <cell r="D2" t="str">
            <v>999</v>
          </cell>
          <cell r="E2" t="str">
            <v>H</v>
          </cell>
        </row>
        <row r="3">
          <cell r="D3" t="str">
            <v>997</v>
          </cell>
          <cell r="E3" t="str">
            <v>H</v>
          </cell>
        </row>
        <row r="4">
          <cell r="D4" t="str">
            <v>995</v>
          </cell>
          <cell r="E4" t="str">
            <v>H</v>
          </cell>
        </row>
        <row r="5">
          <cell r="D5" t="str">
            <v>993</v>
          </cell>
          <cell r="E5" t="str">
            <v>M</v>
          </cell>
        </row>
        <row r="6">
          <cell r="D6" t="str">
            <v>991</v>
          </cell>
          <cell r="E6" t="str">
            <v>L</v>
          </cell>
        </row>
        <row r="7">
          <cell r="D7" t="str">
            <v>979</v>
          </cell>
          <cell r="E7" t="str">
            <v>H</v>
          </cell>
        </row>
        <row r="8">
          <cell r="D8" t="str">
            <v>977</v>
          </cell>
          <cell r="E8" t="str">
            <v>H</v>
          </cell>
        </row>
        <row r="9">
          <cell r="D9" t="str">
            <v>975</v>
          </cell>
          <cell r="E9" t="str">
            <v>H</v>
          </cell>
        </row>
        <row r="10">
          <cell r="D10" t="str">
            <v>973</v>
          </cell>
          <cell r="E10" t="str">
            <v>M</v>
          </cell>
        </row>
        <row r="11">
          <cell r="D11" t="str">
            <v>971</v>
          </cell>
          <cell r="E11" t="str">
            <v>L</v>
          </cell>
        </row>
        <row r="12">
          <cell r="D12" t="str">
            <v>959</v>
          </cell>
          <cell r="E12" t="str">
            <v>H</v>
          </cell>
        </row>
        <row r="13">
          <cell r="D13" t="str">
            <v>957</v>
          </cell>
          <cell r="E13" t="str">
            <v>H</v>
          </cell>
        </row>
        <row r="14">
          <cell r="D14" t="str">
            <v>955</v>
          </cell>
          <cell r="E14" t="str">
            <v>M</v>
          </cell>
        </row>
        <row r="15">
          <cell r="D15" t="str">
            <v>953</v>
          </cell>
          <cell r="E15" t="str">
            <v>M</v>
          </cell>
        </row>
        <row r="16">
          <cell r="D16" t="str">
            <v>951</v>
          </cell>
          <cell r="E16" t="str">
            <v>L</v>
          </cell>
        </row>
        <row r="17">
          <cell r="D17" t="str">
            <v>939</v>
          </cell>
          <cell r="E17" t="str">
            <v>M</v>
          </cell>
        </row>
        <row r="18">
          <cell r="D18" t="str">
            <v>937</v>
          </cell>
          <cell r="E18" t="str">
            <v>M</v>
          </cell>
        </row>
        <row r="19">
          <cell r="D19" t="str">
            <v>935</v>
          </cell>
          <cell r="E19" t="str">
            <v>M</v>
          </cell>
        </row>
        <row r="20">
          <cell r="D20" t="str">
            <v>933</v>
          </cell>
          <cell r="E20" t="str">
            <v>L</v>
          </cell>
        </row>
        <row r="21">
          <cell r="D21" t="str">
            <v>931</v>
          </cell>
          <cell r="E21" t="str">
            <v>L</v>
          </cell>
        </row>
        <row r="22">
          <cell r="D22" t="str">
            <v>919</v>
          </cell>
          <cell r="E22" t="str">
            <v>L</v>
          </cell>
        </row>
        <row r="23">
          <cell r="D23" t="str">
            <v>917</v>
          </cell>
          <cell r="E23" t="str">
            <v>L</v>
          </cell>
        </row>
        <row r="24">
          <cell r="D24" t="str">
            <v>915</v>
          </cell>
          <cell r="E24" t="str">
            <v>L</v>
          </cell>
        </row>
        <row r="25">
          <cell r="D25" t="str">
            <v>913</v>
          </cell>
          <cell r="E25" t="str">
            <v>L</v>
          </cell>
        </row>
        <row r="26">
          <cell r="D26" t="str">
            <v>911</v>
          </cell>
          <cell r="E26" t="str">
            <v>L</v>
          </cell>
        </row>
        <row r="27">
          <cell r="D27" t="str">
            <v>799</v>
          </cell>
          <cell r="E27" t="str">
            <v>H</v>
          </cell>
        </row>
        <row r="28">
          <cell r="D28" t="str">
            <v>797</v>
          </cell>
          <cell r="E28" t="str">
            <v>H</v>
          </cell>
        </row>
        <row r="29">
          <cell r="D29" t="str">
            <v>795</v>
          </cell>
          <cell r="E29" t="str">
            <v>H</v>
          </cell>
        </row>
        <row r="30">
          <cell r="D30" t="str">
            <v>793</v>
          </cell>
          <cell r="E30" t="str">
            <v>M</v>
          </cell>
        </row>
        <row r="31">
          <cell r="D31" t="str">
            <v>791</v>
          </cell>
          <cell r="E31" t="str">
            <v>L</v>
          </cell>
        </row>
        <row r="32">
          <cell r="D32" t="str">
            <v>779</v>
          </cell>
          <cell r="E32" t="str">
            <v>H</v>
          </cell>
        </row>
        <row r="33">
          <cell r="D33" t="str">
            <v>777</v>
          </cell>
          <cell r="E33" t="str">
            <v>H</v>
          </cell>
        </row>
        <row r="34">
          <cell r="D34" t="str">
            <v>775</v>
          </cell>
          <cell r="E34" t="str">
            <v>H</v>
          </cell>
        </row>
        <row r="35">
          <cell r="D35" t="str">
            <v>773</v>
          </cell>
          <cell r="E35" t="str">
            <v>M</v>
          </cell>
        </row>
        <row r="36">
          <cell r="D36" t="str">
            <v>771</v>
          </cell>
          <cell r="E36" t="str">
            <v>L</v>
          </cell>
        </row>
        <row r="37">
          <cell r="D37" t="str">
            <v>759</v>
          </cell>
          <cell r="E37" t="str">
            <v>H</v>
          </cell>
        </row>
        <row r="38">
          <cell r="D38" t="str">
            <v>757</v>
          </cell>
          <cell r="E38" t="str">
            <v>H</v>
          </cell>
        </row>
        <row r="39">
          <cell r="D39" t="str">
            <v>755</v>
          </cell>
          <cell r="E39" t="str">
            <v>M</v>
          </cell>
        </row>
        <row r="40">
          <cell r="D40" t="str">
            <v>753</v>
          </cell>
          <cell r="E40" t="str">
            <v>M</v>
          </cell>
        </row>
        <row r="41">
          <cell r="D41" t="str">
            <v>751</v>
          </cell>
          <cell r="E41" t="str">
            <v>L</v>
          </cell>
        </row>
        <row r="42">
          <cell r="D42" t="str">
            <v>739</v>
          </cell>
          <cell r="E42" t="str">
            <v>M</v>
          </cell>
        </row>
        <row r="43">
          <cell r="D43" t="str">
            <v>737</v>
          </cell>
          <cell r="E43" t="str">
            <v>M</v>
          </cell>
        </row>
        <row r="44">
          <cell r="D44" t="str">
            <v>735</v>
          </cell>
          <cell r="E44" t="str">
            <v>M</v>
          </cell>
        </row>
        <row r="45">
          <cell r="D45" t="str">
            <v>733</v>
          </cell>
          <cell r="E45" t="str">
            <v>L</v>
          </cell>
        </row>
        <row r="46">
          <cell r="D46" t="str">
            <v>731</v>
          </cell>
          <cell r="E46" t="str">
            <v>L</v>
          </cell>
        </row>
        <row r="47">
          <cell r="D47" t="str">
            <v>719</v>
          </cell>
          <cell r="E47" t="str">
            <v>L</v>
          </cell>
        </row>
        <row r="48">
          <cell r="D48" t="str">
            <v>717</v>
          </cell>
          <cell r="E48" t="str">
            <v>L</v>
          </cell>
        </row>
        <row r="49">
          <cell r="D49" t="str">
            <v>715</v>
          </cell>
          <cell r="E49" t="str">
            <v>L</v>
          </cell>
        </row>
        <row r="50">
          <cell r="D50" t="str">
            <v>713</v>
          </cell>
          <cell r="E50" t="str">
            <v>L</v>
          </cell>
        </row>
        <row r="51">
          <cell r="D51" t="str">
            <v>711</v>
          </cell>
          <cell r="E51" t="str">
            <v>L</v>
          </cell>
        </row>
        <row r="52">
          <cell r="D52" t="str">
            <v>599</v>
          </cell>
          <cell r="E52" t="str">
            <v>H</v>
          </cell>
        </row>
        <row r="53">
          <cell r="D53" t="str">
            <v>597</v>
          </cell>
          <cell r="E53" t="str">
            <v>H</v>
          </cell>
        </row>
        <row r="54">
          <cell r="D54" t="str">
            <v>595</v>
          </cell>
          <cell r="E54" t="str">
            <v>M</v>
          </cell>
        </row>
        <row r="55">
          <cell r="D55" t="str">
            <v>593</v>
          </cell>
          <cell r="E55" t="str">
            <v>M</v>
          </cell>
        </row>
        <row r="56">
          <cell r="D56" t="str">
            <v>591</v>
          </cell>
          <cell r="E56" t="str">
            <v>L</v>
          </cell>
        </row>
        <row r="57">
          <cell r="D57" t="str">
            <v>579</v>
          </cell>
          <cell r="E57" t="str">
            <v>H</v>
          </cell>
        </row>
        <row r="58">
          <cell r="D58" t="str">
            <v>577</v>
          </cell>
          <cell r="E58" t="str">
            <v>H</v>
          </cell>
        </row>
        <row r="59">
          <cell r="D59" t="str">
            <v>575</v>
          </cell>
          <cell r="E59" t="str">
            <v>M</v>
          </cell>
        </row>
        <row r="60">
          <cell r="D60" t="str">
            <v>573</v>
          </cell>
          <cell r="E60" t="str">
            <v>M</v>
          </cell>
        </row>
        <row r="61">
          <cell r="D61" t="str">
            <v>571</v>
          </cell>
          <cell r="E61" t="str">
            <v>L</v>
          </cell>
        </row>
        <row r="62">
          <cell r="D62" t="str">
            <v>559</v>
          </cell>
          <cell r="E62" t="str">
            <v>M</v>
          </cell>
        </row>
        <row r="63">
          <cell r="D63" t="str">
            <v>557</v>
          </cell>
          <cell r="E63" t="str">
            <v>M</v>
          </cell>
        </row>
        <row r="64">
          <cell r="D64" t="str">
            <v>555</v>
          </cell>
          <cell r="E64" t="str">
            <v>L</v>
          </cell>
        </row>
        <row r="65">
          <cell r="D65" t="str">
            <v>553</v>
          </cell>
          <cell r="E65" t="str">
            <v>L</v>
          </cell>
        </row>
        <row r="66">
          <cell r="D66" t="str">
            <v>551</v>
          </cell>
          <cell r="E66" t="str">
            <v>L</v>
          </cell>
        </row>
        <row r="67">
          <cell r="D67" t="str">
            <v>539</v>
          </cell>
          <cell r="E67" t="str">
            <v>L</v>
          </cell>
        </row>
        <row r="68">
          <cell r="D68" t="str">
            <v>537</v>
          </cell>
          <cell r="E68" t="str">
            <v>L</v>
          </cell>
        </row>
        <row r="69">
          <cell r="D69" t="str">
            <v>535</v>
          </cell>
          <cell r="E69" t="str">
            <v>L</v>
          </cell>
        </row>
        <row r="70">
          <cell r="D70" t="str">
            <v>533</v>
          </cell>
          <cell r="E70" t="str">
            <v>L</v>
          </cell>
        </row>
        <row r="71">
          <cell r="D71" t="str">
            <v>531</v>
          </cell>
          <cell r="E71" t="str">
            <v>L</v>
          </cell>
        </row>
        <row r="72">
          <cell r="D72" t="str">
            <v>519</v>
          </cell>
          <cell r="E72" t="str">
            <v>L</v>
          </cell>
        </row>
        <row r="73">
          <cell r="D73" t="str">
            <v>517</v>
          </cell>
          <cell r="E73" t="str">
            <v>L</v>
          </cell>
        </row>
        <row r="74">
          <cell r="D74" t="str">
            <v>515</v>
          </cell>
          <cell r="E74" t="str">
            <v>L</v>
          </cell>
        </row>
        <row r="75">
          <cell r="D75" t="str">
            <v>513</v>
          </cell>
          <cell r="E75" t="str">
            <v>L</v>
          </cell>
        </row>
        <row r="76">
          <cell r="D76" t="str">
            <v>511</v>
          </cell>
          <cell r="E76" t="str">
            <v>L</v>
          </cell>
        </row>
        <row r="77">
          <cell r="D77" t="str">
            <v>399</v>
          </cell>
          <cell r="E77" t="str">
            <v>M</v>
          </cell>
        </row>
        <row r="78">
          <cell r="D78" t="str">
            <v>397</v>
          </cell>
          <cell r="E78" t="str">
            <v>M</v>
          </cell>
        </row>
        <row r="79">
          <cell r="D79" t="str">
            <v>395</v>
          </cell>
          <cell r="E79" t="str">
            <v>M</v>
          </cell>
        </row>
        <row r="80">
          <cell r="D80" t="str">
            <v>393</v>
          </cell>
          <cell r="E80" t="str">
            <v>L</v>
          </cell>
        </row>
        <row r="81">
          <cell r="D81" t="str">
            <v>391</v>
          </cell>
          <cell r="E81" t="str">
            <v>L</v>
          </cell>
        </row>
        <row r="82">
          <cell r="D82" t="str">
            <v>379</v>
          </cell>
          <cell r="E82" t="str">
            <v>L</v>
          </cell>
        </row>
        <row r="83">
          <cell r="D83" t="str">
            <v>377</v>
          </cell>
          <cell r="E83" t="str">
            <v>L</v>
          </cell>
        </row>
        <row r="84">
          <cell r="D84" t="str">
            <v>375</v>
          </cell>
          <cell r="E84" t="str">
            <v>L</v>
          </cell>
        </row>
        <row r="85">
          <cell r="D85" t="str">
            <v>373</v>
          </cell>
          <cell r="E85" t="str">
            <v>L</v>
          </cell>
        </row>
        <row r="86">
          <cell r="D86" t="str">
            <v>371</v>
          </cell>
          <cell r="E86" t="str">
            <v>L</v>
          </cell>
        </row>
        <row r="87">
          <cell r="D87" t="str">
            <v>359</v>
          </cell>
          <cell r="E87" t="str">
            <v>L</v>
          </cell>
        </row>
        <row r="88">
          <cell r="D88" t="str">
            <v>357</v>
          </cell>
          <cell r="E88" t="str">
            <v>L</v>
          </cell>
        </row>
        <row r="89">
          <cell r="D89" t="str">
            <v>355</v>
          </cell>
          <cell r="E89" t="str">
            <v>L</v>
          </cell>
        </row>
        <row r="90">
          <cell r="D90" t="str">
            <v>353</v>
          </cell>
          <cell r="E90" t="str">
            <v>L</v>
          </cell>
        </row>
        <row r="91">
          <cell r="D91" t="str">
            <v>351</v>
          </cell>
          <cell r="E91" t="str">
            <v>L</v>
          </cell>
        </row>
        <row r="92">
          <cell r="D92" t="str">
            <v>339</v>
          </cell>
          <cell r="E92" t="str">
            <v>L</v>
          </cell>
        </row>
        <row r="93">
          <cell r="D93" t="str">
            <v>337</v>
          </cell>
          <cell r="E93" t="str">
            <v>L</v>
          </cell>
        </row>
        <row r="94">
          <cell r="D94" t="str">
            <v>335</v>
          </cell>
          <cell r="E94" t="str">
            <v>L</v>
          </cell>
        </row>
        <row r="95">
          <cell r="D95" t="str">
            <v>333</v>
          </cell>
          <cell r="E95" t="str">
            <v>L</v>
          </cell>
        </row>
        <row r="96">
          <cell r="D96" t="str">
            <v>331</v>
          </cell>
          <cell r="E96" t="str">
            <v>L</v>
          </cell>
        </row>
        <row r="97">
          <cell r="D97" t="str">
            <v>319</v>
          </cell>
          <cell r="E97" t="str">
            <v>L</v>
          </cell>
        </row>
        <row r="98">
          <cell r="D98" t="str">
            <v>317</v>
          </cell>
          <cell r="E98" t="str">
            <v>L</v>
          </cell>
        </row>
        <row r="99">
          <cell r="D99" t="str">
            <v>315</v>
          </cell>
          <cell r="E99" t="str">
            <v>L</v>
          </cell>
        </row>
        <row r="100">
          <cell r="D100" t="str">
            <v>313</v>
          </cell>
          <cell r="E100" t="str">
            <v>L</v>
          </cell>
        </row>
        <row r="101">
          <cell r="D101" t="str">
            <v>311</v>
          </cell>
          <cell r="E101" t="str">
            <v>L</v>
          </cell>
        </row>
        <row r="102">
          <cell r="D102" t="str">
            <v>199</v>
          </cell>
          <cell r="E102" t="str">
            <v>L</v>
          </cell>
        </row>
        <row r="103">
          <cell r="D103" t="str">
            <v>197</v>
          </cell>
          <cell r="E103" t="str">
            <v>L</v>
          </cell>
        </row>
        <row r="104">
          <cell r="D104" t="str">
            <v>195</v>
          </cell>
          <cell r="E104" t="str">
            <v>L</v>
          </cell>
        </row>
        <row r="105">
          <cell r="D105" t="str">
            <v>193</v>
          </cell>
          <cell r="E105" t="str">
            <v>L</v>
          </cell>
        </row>
        <row r="106">
          <cell r="D106" t="str">
            <v>191</v>
          </cell>
          <cell r="E106" t="str">
            <v>L</v>
          </cell>
        </row>
        <row r="107">
          <cell r="D107" t="str">
            <v>179</v>
          </cell>
          <cell r="E107" t="str">
            <v>L</v>
          </cell>
        </row>
        <row r="108">
          <cell r="D108" t="str">
            <v>177</v>
          </cell>
          <cell r="E108" t="str">
            <v>L</v>
          </cell>
        </row>
        <row r="109">
          <cell r="D109" t="str">
            <v>175</v>
          </cell>
          <cell r="E109" t="str">
            <v>L</v>
          </cell>
        </row>
        <row r="110">
          <cell r="D110" t="str">
            <v>173</v>
          </cell>
          <cell r="E110" t="str">
            <v>L</v>
          </cell>
        </row>
        <row r="111">
          <cell r="D111" t="str">
            <v>171</v>
          </cell>
          <cell r="E111" t="str">
            <v>L</v>
          </cell>
        </row>
        <row r="112">
          <cell r="D112" t="str">
            <v>159</v>
          </cell>
          <cell r="E112" t="str">
            <v>L</v>
          </cell>
        </row>
        <row r="113">
          <cell r="D113" t="str">
            <v>157</v>
          </cell>
          <cell r="E113" t="str">
            <v>L</v>
          </cell>
        </row>
        <row r="114">
          <cell r="D114" t="str">
            <v>155</v>
          </cell>
          <cell r="E114" t="str">
            <v>L</v>
          </cell>
        </row>
        <row r="115">
          <cell r="D115" t="str">
            <v>153</v>
          </cell>
          <cell r="E115" t="str">
            <v>L</v>
          </cell>
        </row>
        <row r="116">
          <cell r="D116" t="str">
            <v>151</v>
          </cell>
          <cell r="E116" t="str">
            <v>L</v>
          </cell>
        </row>
        <row r="117">
          <cell r="D117" t="str">
            <v>139</v>
          </cell>
          <cell r="E117" t="str">
            <v>L</v>
          </cell>
        </row>
        <row r="118">
          <cell r="D118" t="str">
            <v>137</v>
          </cell>
          <cell r="E118" t="str">
            <v>L</v>
          </cell>
        </row>
        <row r="119">
          <cell r="D119" t="str">
            <v>135</v>
          </cell>
          <cell r="E119" t="str">
            <v>L</v>
          </cell>
        </row>
        <row r="120">
          <cell r="D120" t="str">
            <v>133</v>
          </cell>
          <cell r="E120" t="str">
            <v>L</v>
          </cell>
        </row>
        <row r="121">
          <cell r="D121" t="str">
            <v>131</v>
          </cell>
          <cell r="E121" t="str">
            <v>L</v>
          </cell>
        </row>
        <row r="122">
          <cell r="D122" t="str">
            <v>119</v>
          </cell>
          <cell r="E122" t="str">
            <v>L</v>
          </cell>
        </row>
        <row r="123">
          <cell r="D123" t="str">
            <v>117</v>
          </cell>
          <cell r="E123" t="str">
            <v>L</v>
          </cell>
        </row>
        <row r="124">
          <cell r="D124" t="str">
            <v>115</v>
          </cell>
          <cell r="E124" t="str">
            <v>L</v>
          </cell>
        </row>
        <row r="125">
          <cell r="D125" t="str">
            <v>113</v>
          </cell>
          <cell r="E125" t="str">
            <v>L</v>
          </cell>
        </row>
        <row r="126">
          <cell r="D126" t="str">
            <v>111</v>
          </cell>
          <cell r="E126" t="str">
            <v>L</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吹风机主电机评估表"/>
      <sheetName val="主电机系统"/>
      <sheetName val="驱动风力功能"/>
      <sheetName val="影响面"/>
      <sheetName val="AP优先级数据表"/>
    </sheetNames>
    <sheetDataSet>
      <sheetData sheetId="0" refreshError="1"/>
      <sheetData sheetId="1" refreshError="1"/>
      <sheetData sheetId="2" refreshError="1"/>
      <sheetData sheetId="3" refreshError="1"/>
      <sheetData sheetId="4" refreshError="1">
        <row r="1">
          <cell r="D1">
            <v>0</v>
          </cell>
          <cell r="E1" t="str">
            <v>AP</v>
          </cell>
        </row>
        <row r="2">
          <cell r="D2" t="str">
            <v>999</v>
          </cell>
          <cell r="E2" t="str">
            <v>H</v>
          </cell>
        </row>
        <row r="3">
          <cell r="D3" t="str">
            <v>997</v>
          </cell>
          <cell r="E3" t="str">
            <v>H</v>
          </cell>
        </row>
        <row r="4">
          <cell r="D4" t="str">
            <v>995</v>
          </cell>
          <cell r="E4" t="str">
            <v>H</v>
          </cell>
        </row>
        <row r="5">
          <cell r="D5" t="str">
            <v>993</v>
          </cell>
          <cell r="E5" t="str">
            <v>M</v>
          </cell>
        </row>
        <row r="6">
          <cell r="D6" t="str">
            <v>991</v>
          </cell>
          <cell r="E6" t="str">
            <v>L</v>
          </cell>
        </row>
        <row r="7">
          <cell r="D7" t="str">
            <v>979</v>
          </cell>
          <cell r="E7" t="str">
            <v>H</v>
          </cell>
        </row>
        <row r="8">
          <cell r="D8" t="str">
            <v>977</v>
          </cell>
          <cell r="E8" t="str">
            <v>H</v>
          </cell>
        </row>
        <row r="9">
          <cell r="D9" t="str">
            <v>975</v>
          </cell>
          <cell r="E9" t="str">
            <v>H</v>
          </cell>
        </row>
        <row r="10">
          <cell r="D10" t="str">
            <v>973</v>
          </cell>
          <cell r="E10" t="str">
            <v>M</v>
          </cell>
        </row>
        <row r="11">
          <cell r="D11" t="str">
            <v>971</v>
          </cell>
          <cell r="E11" t="str">
            <v>L</v>
          </cell>
        </row>
        <row r="12">
          <cell r="D12" t="str">
            <v>959</v>
          </cell>
          <cell r="E12" t="str">
            <v>H</v>
          </cell>
        </row>
        <row r="13">
          <cell r="D13" t="str">
            <v>957</v>
          </cell>
          <cell r="E13" t="str">
            <v>H</v>
          </cell>
        </row>
        <row r="14">
          <cell r="D14" t="str">
            <v>955</v>
          </cell>
          <cell r="E14" t="str">
            <v>M</v>
          </cell>
        </row>
        <row r="15">
          <cell r="D15" t="str">
            <v>953</v>
          </cell>
          <cell r="E15" t="str">
            <v>M</v>
          </cell>
        </row>
        <row r="16">
          <cell r="D16" t="str">
            <v>951</v>
          </cell>
          <cell r="E16" t="str">
            <v>L</v>
          </cell>
        </row>
        <row r="17">
          <cell r="D17" t="str">
            <v>939</v>
          </cell>
          <cell r="E17" t="str">
            <v>M</v>
          </cell>
        </row>
        <row r="18">
          <cell r="D18" t="str">
            <v>937</v>
          </cell>
          <cell r="E18" t="str">
            <v>M</v>
          </cell>
        </row>
        <row r="19">
          <cell r="D19" t="str">
            <v>935</v>
          </cell>
          <cell r="E19" t="str">
            <v>M</v>
          </cell>
        </row>
        <row r="20">
          <cell r="D20" t="str">
            <v>933</v>
          </cell>
          <cell r="E20" t="str">
            <v>L</v>
          </cell>
        </row>
        <row r="21">
          <cell r="D21" t="str">
            <v>931</v>
          </cell>
          <cell r="E21" t="str">
            <v>L</v>
          </cell>
        </row>
        <row r="22">
          <cell r="D22" t="str">
            <v>919</v>
          </cell>
          <cell r="E22" t="str">
            <v>L</v>
          </cell>
        </row>
        <row r="23">
          <cell r="D23" t="str">
            <v>917</v>
          </cell>
          <cell r="E23" t="str">
            <v>L</v>
          </cell>
        </row>
        <row r="24">
          <cell r="D24" t="str">
            <v>915</v>
          </cell>
          <cell r="E24" t="str">
            <v>L</v>
          </cell>
        </row>
        <row r="25">
          <cell r="D25" t="str">
            <v>913</v>
          </cell>
          <cell r="E25" t="str">
            <v>L</v>
          </cell>
        </row>
        <row r="26">
          <cell r="D26" t="str">
            <v>911</v>
          </cell>
          <cell r="E26" t="str">
            <v>L</v>
          </cell>
        </row>
        <row r="27">
          <cell r="D27" t="str">
            <v>799</v>
          </cell>
          <cell r="E27" t="str">
            <v>H</v>
          </cell>
        </row>
        <row r="28">
          <cell r="D28" t="str">
            <v>797</v>
          </cell>
          <cell r="E28" t="str">
            <v>H</v>
          </cell>
        </row>
        <row r="29">
          <cell r="D29" t="str">
            <v>795</v>
          </cell>
          <cell r="E29" t="str">
            <v>H</v>
          </cell>
        </row>
        <row r="30">
          <cell r="D30" t="str">
            <v>793</v>
          </cell>
          <cell r="E30" t="str">
            <v>M</v>
          </cell>
        </row>
        <row r="31">
          <cell r="D31" t="str">
            <v>791</v>
          </cell>
          <cell r="E31" t="str">
            <v>L</v>
          </cell>
        </row>
        <row r="32">
          <cell r="D32" t="str">
            <v>779</v>
          </cell>
          <cell r="E32" t="str">
            <v>H</v>
          </cell>
        </row>
        <row r="33">
          <cell r="D33" t="str">
            <v>777</v>
          </cell>
          <cell r="E33" t="str">
            <v>H</v>
          </cell>
        </row>
        <row r="34">
          <cell r="D34" t="str">
            <v>775</v>
          </cell>
          <cell r="E34" t="str">
            <v>H</v>
          </cell>
        </row>
        <row r="35">
          <cell r="D35" t="str">
            <v>773</v>
          </cell>
          <cell r="E35" t="str">
            <v>M</v>
          </cell>
        </row>
        <row r="36">
          <cell r="D36" t="str">
            <v>771</v>
          </cell>
          <cell r="E36" t="str">
            <v>L</v>
          </cell>
        </row>
        <row r="37">
          <cell r="D37" t="str">
            <v>759</v>
          </cell>
          <cell r="E37" t="str">
            <v>H</v>
          </cell>
        </row>
        <row r="38">
          <cell r="D38" t="str">
            <v>757</v>
          </cell>
          <cell r="E38" t="str">
            <v>H</v>
          </cell>
        </row>
        <row r="39">
          <cell r="D39" t="str">
            <v>755</v>
          </cell>
          <cell r="E39" t="str">
            <v>M</v>
          </cell>
        </row>
        <row r="40">
          <cell r="D40" t="str">
            <v>753</v>
          </cell>
          <cell r="E40" t="str">
            <v>M</v>
          </cell>
        </row>
        <row r="41">
          <cell r="D41" t="str">
            <v>751</v>
          </cell>
          <cell r="E41" t="str">
            <v>L</v>
          </cell>
        </row>
        <row r="42">
          <cell r="D42" t="str">
            <v>739</v>
          </cell>
          <cell r="E42" t="str">
            <v>M</v>
          </cell>
        </row>
        <row r="43">
          <cell r="D43" t="str">
            <v>737</v>
          </cell>
          <cell r="E43" t="str">
            <v>M</v>
          </cell>
        </row>
        <row r="44">
          <cell r="D44" t="str">
            <v>735</v>
          </cell>
          <cell r="E44" t="str">
            <v>M</v>
          </cell>
        </row>
        <row r="45">
          <cell r="D45" t="str">
            <v>733</v>
          </cell>
          <cell r="E45" t="str">
            <v>L</v>
          </cell>
        </row>
        <row r="46">
          <cell r="D46" t="str">
            <v>731</v>
          </cell>
          <cell r="E46" t="str">
            <v>L</v>
          </cell>
        </row>
        <row r="47">
          <cell r="D47" t="str">
            <v>719</v>
          </cell>
          <cell r="E47" t="str">
            <v>L</v>
          </cell>
        </row>
        <row r="48">
          <cell r="D48" t="str">
            <v>717</v>
          </cell>
          <cell r="E48" t="str">
            <v>L</v>
          </cell>
        </row>
        <row r="49">
          <cell r="D49" t="str">
            <v>715</v>
          </cell>
          <cell r="E49" t="str">
            <v>L</v>
          </cell>
        </row>
        <row r="50">
          <cell r="D50" t="str">
            <v>713</v>
          </cell>
          <cell r="E50" t="str">
            <v>L</v>
          </cell>
        </row>
        <row r="51">
          <cell r="D51" t="str">
            <v>711</v>
          </cell>
          <cell r="E51" t="str">
            <v>L</v>
          </cell>
        </row>
        <row r="52">
          <cell r="D52" t="str">
            <v>599</v>
          </cell>
          <cell r="E52" t="str">
            <v>H</v>
          </cell>
        </row>
        <row r="53">
          <cell r="D53" t="str">
            <v>597</v>
          </cell>
          <cell r="E53" t="str">
            <v>H</v>
          </cell>
        </row>
        <row r="54">
          <cell r="D54" t="str">
            <v>595</v>
          </cell>
          <cell r="E54" t="str">
            <v>M</v>
          </cell>
        </row>
        <row r="55">
          <cell r="D55" t="str">
            <v>593</v>
          </cell>
          <cell r="E55" t="str">
            <v>M</v>
          </cell>
        </row>
        <row r="56">
          <cell r="D56" t="str">
            <v>591</v>
          </cell>
          <cell r="E56" t="str">
            <v>L</v>
          </cell>
        </row>
        <row r="57">
          <cell r="D57" t="str">
            <v>579</v>
          </cell>
          <cell r="E57" t="str">
            <v>H</v>
          </cell>
        </row>
        <row r="58">
          <cell r="D58" t="str">
            <v>577</v>
          </cell>
          <cell r="E58" t="str">
            <v>H</v>
          </cell>
        </row>
        <row r="59">
          <cell r="D59" t="str">
            <v>575</v>
          </cell>
          <cell r="E59" t="str">
            <v>M</v>
          </cell>
        </row>
        <row r="60">
          <cell r="D60" t="str">
            <v>573</v>
          </cell>
          <cell r="E60" t="str">
            <v>M</v>
          </cell>
        </row>
        <row r="61">
          <cell r="D61" t="str">
            <v>571</v>
          </cell>
          <cell r="E61" t="str">
            <v>L</v>
          </cell>
        </row>
        <row r="62">
          <cell r="D62" t="str">
            <v>559</v>
          </cell>
          <cell r="E62" t="str">
            <v>M</v>
          </cell>
        </row>
        <row r="63">
          <cell r="D63" t="str">
            <v>557</v>
          </cell>
          <cell r="E63" t="str">
            <v>M</v>
          </cell>
        </row>
        <row r="64">
          <cell r="D64" t="str">
            <v>555</v>
          </cell>
          <cell r="E64" t="str">
            <v>L</v>
          </cell>
        </row>
        <row r="65">
          <cell r="D65" t="str">
            <v>553</v>
          </cell>
          <cell r="E65" t="str">
            <v>L</v>
          </cell>
        </row>
        <row r="66">
          <cell r="D66" t="str">
            <v>551</v>
          </cell>
          <cell r="E66" t="str">
            <v>L</v>
          </cell>
        </row>
        <row r="67">
          <cell r="D67" t="str">
            <v>539</v>
          </cell>
          <cell r="E67" t="str">
            <v>L</v>
          </cell>
        </row>
        <row r="68">
          <cell r="D68" t="str">
            <v>537</v>
          </cell>
          <cell r="E68" t="str">
            <v>L</v>
          </cell>
        </row>
        <row r="69">
          <cell r="D69" t="str">
            <v>535</v>
          </cell>
          <cell r="E69" t="str">
            <v>L</v>
          </cell>
        </row>
        <row r="70">
          <cell r="D70" t="str">
            <v>533</v>
          </cell>
          <cell r="E70" t="str">
            <v>L</v>
          </cell>
        </row>
        <row r="71">
          <cell r="D71" t="str">
            <v>531</v>
          </cell>
          <cell r="E71" t="str">
            <v>L</v>
          </cell>
        </row>
        <row r="72">
          <cell r="D72" t="str">
            <v>519</v>
          </cell>
          <cell r="E72" t="str">
            <v>L</v>
          </cell>
        </row>
        <row r="73">
          <cell r="D73" t="str">
            <v>517</v>
          </cell>
          <cell r="E73" t="str">
            <v>L</v>
          </cell>
        </row>
        <row r="74">
          <cell r="D74" t="str">
            <v>515</v>
          </cell>
          <cell r="E74" t="str">
            <v>L</v>
          </cell>
        </row>
        <row r="75">
          <cell r="D75" t="str">
            <v>513</v>
          </cell>
          <cell r="E75" t="str">
            <v>L</v>
          </cell>
        </row>
        <row r="76">
          <cell r="D76" t="str">
            <v>511</v>
          </cell>
          <cell r="E76" t="str">
            <v>L</v>
          </cell>
        </row>
        <row r="77">
          <cell r="D77" t="str">
            <v>399</v>
          </cell>
          <cell r="E77" t="str">
            <v>M</v>
          </cell>
        </row>
        <row r="78">
          <cell r="D78" t="str">
            <v>397</v>
          </cell>
          <cell r="E78" t="str">
            <v>M</v>
          </cell>
        </row>
        <row r="79">
          <cell r="D79" t="str">
            <v>395</v>
          </cell>
          <cell r="E79" t="str">
            <v>M</v>
          </cell>
        </row>
        <row r="80">
          <cell r="D80" t="str">
            <v>393</v>
          </cell>
          <cell r="E80" t="str">
            <v>L</v>
          </cell>
        </row>
        <row r="81">
          <cell r="D81" t="str">
            <v>391</v>
          </cell>
          <cell r="E81" t="str">
            <v>L</v>
          </cell>
        </row>
        <row r="82">
          <cell r="D82" t="str">
            <v>379</v>
          </cell>
          <cell r="E82" t="str">
            <v>L</v>
          </cell>
        </row>
        <row r="83">
          <cell r="D83" t="str">
            <v>377</v>
          </cell>
          <cell r="E83" t="str">
            <v>L</v>
          </cell>
        </row>
        <row r="84">
          <cell r="D84" t="str">
            <v>375</v>
          </cell>
          <cell r="E84" t="str">
            <v>L</v>
          </cell>
        </row>
        <row r="85">
          <cell r="D85" t="str">
            <v>373</v>
          </cell>
          <cell r="E85" t="str">
            <v>L</v>
          </cell>
        </row>
        <row r="86">
          <cell r="D86" t="str">
            <v>371</v>
          </cell>
          <cell r="E86" t="str">
            <v>L</v>
          </cell>
        </row>
        <row r="87">
          <cell r="D87" t="str">
            <v>359</v>
          </cell>
          <cell r="E87" t="str">
            <v>L</v>
          </cell>
        </row>
        <row r="88">
          <cell r="D88" t="str">
            <v>357</v>
          </cell>
          <cell r="E88" t="str">
            <v>L</v>
          </cell>
        </row>
        <row r="89">
          <cell r="D89" t="str">
            <v>355</v>
          </cell>
          <cell r="E89" t="str">
            <v>L</v>
          </cell>
        </row>
        <row r="90">
          <cell r="D90" t="str">
            <v>353</v>
          </cell>
          <cell r="E90" t="str">
            <v>L</v>
          </cell>
        </row>
        <row r="91">
          <cell r="D91" t="str">
            <v>351</v>
          </cell>
          <cell r="E91" t="str">
            <v>L</v>
          </cell>
        </row>
        <row r="92">
          <cell r="D92" t="str">
            <v>339</v>
          </cell>
          <cell r="E92" t="str">
            <v>L</v>
          </cell>
        </row>
        <row r="93">
          <cell r="D93" t="str">
            <v>337</v>
          </cell>
          <cell r="E93" t="str">
            <v>L</v>
          </cell>
        </row>
        <row r="94">
          <cell r="D94" t="str">
            <v>335</v>
          </cell>
          <cell r="E94" t="str">
            <v>L</v>
          </cell>
        </row>
        <row r="95">
          <cell r="D95" t="str">
            <v>333</v>
          </cell>
          <cell r="E95" t="str">
            <v>L</v>
          </cell>
        </row>
        <row r="96">
          <cell r="D96" t="str">
            <v>331</v>
          </cell>
          <cell r="E96" t="str">
            <v>L</v>
          </cell>
        </row>
        <row r="97">
          <cell r="D97" t="str">
            <v>319</v>
          </cell>
          <cell r="E97" t="str">
            <v>L</v>
          </cell>
        </row>
        <row r="98">
          <cell r="D98" t="str">
            <v>317</v>
          </cell>
          <cell r="E98" t="str">
            <v>L</v>
          </cell>
        </row>
        <row r="99">
          <cell r="D99" t="str">
            <v>315</v>
          </cell>
          <cell r="E99" t="str">
            <v>L</v>
          </cell>
        </row>
        <row r="100">
          <cell r="D100" t="str">
            <v>313</v>
          </cell>
          <cell r="E100" t="str">
            <v>L</v>
          </cell>
        </row>
        <row r="101">
          <cell r="D101" t="str">
            <v>311</v>
          </cell>
          <cell r="E101" t="str">
            <v>L</v>
          </cell>
        </row>
        <row r="102">
          <cell r="D102" t="str">
            <v>199</v>
          </cell>
          <cell r="E102" t="str">
            <v>L</v>
          </cell>
        </row>
        <row r="103">
          <cell r="D103" t="str">
            <v>197</v>
          </cell>
          <cell r="E103" t="str">
            <v>L</v>
          </cell>
        </row>
        <row r="104">
          <cell r="D104" t="str">
            <v>195</v>
          </cell>
          <cell r="E104" t="str">
            <v>L</v>
          </cell>
        </row>
        <row r="105">
          <cell r="D105" t="str">
            <v>193</v>
          </cell>
          <cell r="E105" t="str">
            <v>L</v>
          </cell>
        </row>
        <row r="106">
          <cell r="D106" t="str">
            <v>191</v>
          </cell>
          <cell r="E106" t="str">
            <v>L</v>
          </cell>
        </row>
        <row r="107">
          <cell r="D107" t="str">
            <v>179</v>
          </cell>
          <cell r="E107" t="str">
            <v>L</v>
          </cell>
        </row>
        <row r="108">
          <cell r="D108" t="str">
            <v>177</v>
          </cell>
          <cell r="E108" t="str">
            <v>L</v>
          </cell>
        </row>
        <row r="109">
          <cell r="D109" t="str">
            <v>175</v>
          </cell>
          <cell r="E109" t="str">
            <v>L</v>
          </cell>
        </row>
        <row r="110">
          <cell r="D110" t="str">
            <v>173</v>
          </cell>
          <cell r="E110" t="str">
            <v>L</v>
          </cell>
        </row>
        <row r="111">
          <cell r="D111" t="str">
            <v>171</v>
          </cell>
          <cell r="E111" t="str">
            <v>L</v>
          </cell>
        </row>
        <row r="112">
          <cell r="D112" t="str">
            <v>159</v>
          </cell>
          <cell r="E112" t="str">
            <v>L</v>
          </cell>
        </row>
        <row r="113">
          <cell r="D113" t="str">
            <v>157</v>
          </cell>
          <cell r="E113" t="str">
            <v>L</v>
          </cell>
        </row>
        <row r="114">
          <cell r="D114" t="str">
            <v>155</v>
          </cell>
          <cell r="E114" t="str">
            <v>L</v>
          </cell>
        </row>
        <row r="115">
          <cell r="D115" t="str">
            <v>153</v>
          </cell>
          <cell r="E115" t="str">
            <v>L</v>
          </cell>
        </row>
        <row r="116">
          <cell r="D116" t="str">
            <v>151</v>
          </cell>
          <cell r="E116" t="str">
            <v>L</v>
          </cell>
        </row>
        <row r="117">
          <cell r="D117" t="str">
            <v>139</v>
          </cell>
          <cell r="E117" t="str">
            <v>L</v>
          </cell>
        </row>
        <row r="118">
          <cell r="D118" t="str">
            <v>137</v>
          </cell>
          <cell r="E118" t="str">
            <v>L</v>
          </cell>
        </row>
        <row r="119">
          <cell r="D119" t="str">
            <v>135</v>
          </cell>
          <cell r="E119" t="str">
            <v>L</v>
          </cell>
        </row>
        <row r="120">
          <cell r="D120" t="str">
            <v>133</v>
          </cell>
          <cell r="E120" t="str">
            <v>L</v>
          </cell>
        </row>
        <row r="121">
          <cell r="D121" t="str">
            <v>131</v>
          </cell>
          <cell r="E121" t="str">
            <v>L</v>
          </cell>
        </row>
        <row r="122">
          <cell r="D122" t="str">
            <v>119</v>
          </cell>
          <cell r="E122" t="str">
            <v>L</v>
          </cell>
        </row>
        <row r="123">
          <cell r="D123" t="str">
            <v>117</v>
          </cell>
          <cell r="E123" t="str">
            <v>L</v>
          </cell>
        </row>
        <row r="124">
          <cell r="D124" t="str">
            <v>115</v>
          </cell>
          <cell r="E124" t="str">
            <v>L</v>
          </cell>
        </row>
        <row r="125">
          <cell r="D125" t="str">
            <v>113</v>
          </cell>
          <cell r="E125" t="str">
            <v>L</v>
          </cell>
        </row>
        <row r="126">
          <cell r="D126" t="str">
            <v>111</v>
          </cell>
          <cell r="E126" t="str">
            <v>L</v>
          </cell>
        </row>
      </sheetData>
    </sheetDataSet>
  </externalBook>
</externalLink>
</file>

<file path=xl/tables/table1.xml><?xml version="1.0" encoding="utf-8"?>
<table xmlns="http://schemas.openxmlformats.org/spreadsheetml/2006/main" id="3" name="表1_4" displayName="表1_4" ref="A29:S42" totalsRowShown="0" headerRowDxfId="23" dataDxfId="21" headerRowBorderDxfId="22" tableBorderDxfId="20" totalsRowBorderDxfId="19">
  <autoFilter ref="A29:S42"/>
  <tableColumns count="19">
    <tableColumn id="1" name="序号" dataDxfId="18">
      <calculatedColumnFormula>ROW()-29</calculatedColumnFormula>
    </tableColumn>
    <tableColumn id="20" name="结构/功能模块" dataDxfId="17"/>
    <tableColumn id="3" name="功能失效模式（结构/电子/软件）" dataDxfId="16"/>
    <tableColumn id="4" name="功能失效后果（结构/电子/软件）" dataDxfId="15"/>
    <tableColumn id="5" name="模块" dataDxfId="14"/>
    <tableColumn id="2" name="失效分析维度1" dataDxfId="13"/>
    <tableColumn id="18" name="对应的零件或组件名称" dataDxfId="12"/>
    <tableColumn id="21" name="失效分析维度2" dataDxfId="11"/>
    <tableColumn id="6" name="失效原因（结构/电子/软件）" dataDxfId="10"/>
    <tableColumn id="7" name="预防控制方案（结构/电子/软件）" dataDxfId="9"/>
    <tableColumn id="8" name="评估项目（实验室）" dataDxfId="8"/>
    <tableColumn id="9" name="评估项目（SQE）" dataDxfId="7"/>
    <tableColumn id="10" name="监控参数（结构/电子/软件）" dataDxfId="6"/>
    <tableColumn id="11" name="NUDD识别" dataDxfId="5"/>
    <tableColumn id="17" name="影响面" dataDxfId="4"/>
    <tableColumn id="12" name="严重度" dataDxfId="3"/>
    <tableColumn id="13" name="频度" dataDxfId="2"/>
    <tableColumn id="14" name="可探测度" dataDxfId="1"/>
    <tableColumn id="15" name="AP" dataDxfId="0">
      <calculatedColumnFormula>IFERROR(VLOOKUP(P30&amp;Q30&amp;R30,[2]AP优先级数据表!$D:$E,2,0),"")</calculatedColumnFormula>
    </tableColumn>
  </tableColumns>
  <tableStyleInfo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T42"/>
  <sheetViews>
    <sheetView tabSelected="1" topLeftCell="D30" zoomScaleNormal="100" zoomScaleSheetLayoutView="85" workbookViewId="0">
      <selection activeCell="J40" sqref="J40"/>
    </sheetView>
  </sheetViews>
  <sheetFormatPr defaultColWidth="8.625" defaultRowHeight="14.25" x14ac:dyDescent="0.2"/>
  <cols>
    <col min="1" max="1" width="8.875" style="26" customWidth="1"/>
    <col min="2" max="2" width="12.125" style="7" bestFit="1" customWidth="1"/>
    <col min="3" max="3" width="23.25" style="7" customWidth="1"/>
    <col min="4" max="4" width="22.875" style="7" customWidth="1"/>
    <col min="5" max="5" width="14" style="8" bestFit="1" customWidth="1"/>
    <col min="6" max="6" width="8.625" style="8" customWidth="1"/>
    <col min="7" max="7" width="10.375" style="8" customWidth="1"/>
    <col min="8" max="8" width="10" style="7" customWidth="1"/>
    <col min="9" max="9" width="32.125" style="7" customWidth="1"/>
    <col min="10" max="10" width="47.25" style="7" customWidth="1"/>
    <col min="11" max="11" width="19.625" style="7" customWidth="1"/>
    <col min="12" max="12" width="11.875" style="7" customWidth="1"/>
    <col min="13" max="13" width="12.875" style="7" customWidth="1"/>
    <col min="14" max="14" width="11.625" style="7" customWidth="1"/>
    <col min="15" max="15" width="11.5" style="7" customWidth="1"/>
    <col min="16" max="16" width="5.875" style="7" customWidth="1"/>
    <col min="17" max="17" width="5" style="7" customWidth="1"/>
    <col min="18" max="18" width="7.625" style="7" customWidth="1"/>
    <col min="19" max="19" width="6" style="7" customWidth="1"/>
    <col min="20" max="20" width="65.375" style="26" customWidth="1"/>
    <col min="21" max="16384" width="8.625" style="7"/>
  </cols>
  <sheetData>
    <row r="1" spans="1:20" ht="21" x14ac:dyDescent="0.2">
      <c r="A1" s="15"/>
      <c r="B1" s="92" t="s">
        <v>226</v>
      </c>
      <c r="C1" s="92"/>
      <c r="D1" s="92"/>
      <c r="E1" s="92"/>
      <c r="F1" s="92"/>
      <c r="G1" s="92"/>
      <c r="H1" s="92"/>
      <c r="I1" s="92"/>
      <c r="J1" s="92"/>
      <c r="K1" s="92"/>
      <c r="L1" s="92"/>
      <c r="M1" s="92"/>
      <c r="N1" s="92"/>
      <c r="O1" s="92"/>
      <c r="P1" s="92"/>
      <c r="Q1" s="92"/>
      <c r="R1" s="92"/>
      <c r="S1" s="92"/>
      <c r="T1" s="16" t="s">
        <v>34</v>
      </c>
    </row>
    <row r="2" spans="1:20" ht="243" customHeight="1" x14ac:dyDescent="0.2">
      <c r="A2" s="17" t="s">
        <v>109</v>
      </c>
      <c r="B2" s="93"/>
      <c r="C2" s="93"/>
      <c r="D2" s="93"/>
      <c r="E2" s="93"/>
      <c r="F2" s="93"/>
      <c r="G2" s="93"/>
      <c r="H2" s="93"/>
      <c r="I2" s="93"/>
      <c r="J2" s="93"/>
      <c r="K2" s="93"/>
      <c r="L2" s="93"/>
      <c r="M2" s="93"/>
      <c r="N2" s="93"/>
      <c r="O2" s="93"/>
      <c r="P2" s="93"/>
      <c r="Q2" s="93"/>
      <c r="R2" s="93"/>
      <c r="S2" s="93"/>
      <c r="T2" s="18" t="s">
        <v>35</v>
      </c>
    </row>
    <row r="3" spans="1:20" ht="15" customHeight="1" x14ac:dyDescent="0.2">
      <c r="A3" s="82" t="s">
        <v>103</v>
      </c>
      <c r="B3" s="85" t="s">
        <v>164</v>
      </c>
      <c r="C3" s="86"/>
      <c r="D3" s="86"/>
      <c r="E3" s="86"/>
      <c r="F3" s="86"/>
      <c r="G3" s="86"/>
      <c r="H3" s="86"/>
      <c r="I3" s="86"/>
      <c r="J3" s="87"/>
      <c r="K3" s="31"/>
      <c r="L3" s="31"/>
      <c r="M3" s="31"/>
      <c r="N3" s="31"/>
      <c r="O3" s="31"/>
      <c r="P3" s="31"/>
      <c r="Q3" s="31"/>
      <c r="R3" s="31"/>
      <c r="S3" s="31"/>
      <c r="T3" s="18"/>
    </row>
    <row r="4" spans="1:20" ht="15.75" x14ac:dyDescent="0.2">
      <c r="A4" s="83"/>
      <c r="B4" s="32">
        <v>1</v>
      </c>
      <c r="C4" s="32" t="s">
        <v>66</v>
      </c>
      <c r="D4" s="91" t="s">
        <v>221</v>
      </c>
      <c r="E4" s="77"/>
      <c r="F4" s="77"/>
      <c r="G4" s="77"/>
      <c r="H4" s="77"/>
      <c r="I4" s="77"/>
      <c r="J4" s="78"/>
      <c r="K4" s="31"/>
      <c r="L4" s="31"/>
      <c r="M4" s="31"/>
      <c r="N4" s="31"/>
      <c r="O4" s="31"/>
      <c r="P4" s="31"/>
      <c r="Q4" s="31"/>
      <c r="R4" s="31"/>
      <c r="S4" s="31"/>
      <c r="T4" s="18"/>
    </row>
    <row r="5" spans="1:20" ht="15.75" x14ac:dyDescent="0.2">
      <c r="A5" s="83"/>
      <c r="B5" s="32">
        <v>2</v>
      </c>
      <c r="C5" s="32" t="s">
        <v>67</v>
      </c>
      <c r="D5" s="34" t="s">
        <v>68</v>
      </c>
      <c r="E5" s="34" t="s">
        <v>69</v>
      </c>
      <c r="F5" s="34" t="s">
        <v>70</v>
      </c>
      <c r="G5" s="34" t="s">
        <v>72</v>
      </c>
      <c r="H5" s="34" t="s">
        <v>71</v>
      </c>
      <c r="I5" s="34" t="s">
        <v>73</v>
      </c>
      <c r="J5" s="35"/>
      <c r="K5" s="31"/>
      <c r="L5" s="31"/>
      <c r="M5" s="31"/>
      <c r="N5" s="31"/>
      <c r="O5" s="31"/>
      <c r="P5" s="31"/>
      <c r="Q5" s="31"/>
      <c r="R5" s="31"/>
      <c r="S5" s="31"/>
      <c r="T5" s="18"/>
    </row>
    <row r="6" spans="1:20" ht="15.75" x14ac:dyDescent="0.2">
      <c r="A6" s="83"/>
      <c r="B6" s="32">
        <v>3</v>
      </c>
      <c r="C6" s="32" t="s">
        <v>81</v>
      </c>
      <c r="D6" s="42" t="s">
        <v>74</v>
      </c>
      <c r="E6" s="42" t="s">
        <v>170</v>
      </c>
      <c r="F6" s="42"/>
      <c r="G6" s="42"/>
      <c r="H6" s="42"/>
      <c r="I6" s="42"/>
      <c r="J6" s="42"/>
      <c r="K6" s="34"/>
      <c r="L6" s="34"/>
      <c r="M6" s="34"/>
      <c r="N6" s="34"/>
      <c r="O6" s="34"/>
      <c r="P6" s="34"/>
      <c r="Q6" s="34"/>
      <c r="R6" s="34"/>
      <c r="S6" s="34"/>
      <c r="T6" s="18"/>
    </row>
    <row r="7" spans="1:20" ht="15.75" x14ac:dyDescent="0.2">
      <c r="A7" s="83"/>
      <c r="B7" s="32">
        <v>3.1</v>
      </c>
      <c r="C7" s="36" t="s">
        <v>83</v>
      </c>
      <c r="D7" s="41" t="str">
        <f>系统参数表!C3</f>
        <v>0-40</v>
      </c>
      <c r="E7" s="43"/>
      <c r="F7" s="43"/>
      <c r="G7" s="43"/>
      <c r="H7" s="43"/>
      <c r="I7" s="43"/>
      <c r="J7" s="37"/>
      <c r="K7" s="33"/>
      <c r="L7" s="31"/>
      <c r="M7" s="31"/>
      <c r="N7" s="31"/>
      <c r="O7" s="31"/>
      <c r="P7" s="31"/>
      <c r="Q7" s="31"/>
      <c r="R7" s="31"/>
      <c r="S7" s="31"/>
      <c r="T7" s="18"/>
    </row>
    <row r="8" spans="1:20" ht="15.75" x14ac:dyDescent="0.2">
      <c r="A8" s="83"/>
      <c r="B8" s="32">
        <v>3.2</v>
      </c>
      <c r="C8" s="36" t="s">
        <v>84</v>
      </c>
      <c r="D8" s="41" t="str">
        <f>系统参数表!D3</f>
        <v>-30~60</v>
      </c>
      <c r="E8" s="43"/>
      <c r="F8" s="43"/>
      <c r="G8" s="43"/>
      <c r="H8" s="43"/>
      <c r="I8" s="43"/>
      <c r="J8" s="37"/>
      <c r="K8" s="33"/>
      <c r="L8" s="31"/>
      <c r="M8" s="31"/>
      <c r="N8" s="31"/>
      <c r="O8" s="31"/>
      <c r="P8" s="31"/>
      <c r="Q8" s="31"/>
      <c r="R8" s="31"/>
      <c r="S8" s="31"/>
      <c r="T8" s="18"/>
    </row>
    <row r="9" spans="1:20" ht="15.75" x14ac:dyDescent="0.2">
      <c r="A9" s="83"/>
      <c r="B9" s="32">
        <v>3.3</v>
      </c>
      <c r="C9" s="36" t="s">
        <v>85</v>
      </c>
      <c r="D9" s="41" t="str">
        <f>系统参数表!E3</f>
        <v>0-40</v>
      </c>
      <c r="E9" s="43"/>
      <c r="F9" s="43"/>
      <c r="G9" s="43"/>
      <c r="H9" s="43"/>
      <c r="I9" s="43"/>
      <c r="J9" s="37"/>
      <c r="K9" s="33"/>
      <c r="L9" s="31"/>
      <c r="M9" s="31"/>
      <c r="N9" s="31"/>
      <c r="O9" s="31"/>
      <c r="P9" s="31"/>
      <c r="Q9" s="31"/>
      <c r="R9" s="31"/>
      <c r="S9" s="31"/>
      <c r="T9" s="18"/>
    </row>
    <row r="10" spans="1:20" ht="15.75" x14ac:dyDescent="0.2">
      <c r="A10" s="83"/>
      <c r="B10" s="32">
        <v>4</v>
      </c>
      <c r="C10" s="32" t="s">
        <v>86</v>
      </c>
      <c r="D10" s="64">
        <v>70</v>
      </c>
      <c r="E10" s="77" t="str">
        <f>IF(D10&gt;40,"提示:此温度过高,风险项须分析高温对结构的影响","此温度为以往产品正常使用温度")</f>
        <v>提示:此温度过高,风险项须分析高温对结构的影响</v>
      </c>
      <c r="F10" s="77"/>
      <c r="G10" s="77"/>
      <c r="H10" s="77"/>
      <c r="I10" s="77"/>
      <c r="J10" s="78"/>
      <c r="K10" s="31"/>
      <c r="L10" s="31"/>
      <c r="M10" s="31"/>
      <c r="N10" s="31"/>
      <c r="O10" s="31"/>
      <c r="P10" s="31"/>
      <c r="Q10" s="31"/>
      <c r="R10" s="31"/>
      <c r="S10" s="31"/>
      <c r="T10" s="18"/>
    </row>
    <row r="11" spans="1:20" ht="15.75" x14ac:dyDescent="0.2">
      <c r="A11" s="83"/>
      <c r="B11" s="32">
        <v>5</v>
      </c>
      <c r="C11" s="36" t="s">
        <v>87</v>
      </c>
      <c r="D11" s="45" t="str">
        <f>系统参数表!F3</f>
        <v xml:space="preserve">5~95%     </v>
      </c>
      <c r="E11" s="46"/>
      <c r="F11" s="46"/>
      <c r="G11" s="46"/>
      <c r="H11" s="46"/>
      <c r="I11" s="46"/>
      <c r="J11" s="47"/>
      <c r="K11" s="44"/>
      <c r="L11" s="38"/>
      <c r="M11" s="38"/>
      <c r="N11" s="38"/>
      <c r="O11" s="38"/>
      <c r="P11" s="38"/>
      <c r="Q11" s="38"/>
      <c r="R11" s="38"/>
      <c r="S11" s="38"/>
      <c r="T11" s="18"/>
    </row>
    <row r="12" spans="1:20" ht="15.75" x14ac:dyDescent="0.2">
      <c r="A12" s="83"/>
      <c r="B12" s="32">
        <v>6</v>
      </c>
      <c r="C12" s="36" t="s">
        <v>88</v>
      </c>
      <c r="D12" s="41" t="str">
        <f>系统参数表!G3</f>
        <v xml:space="preserve">70 ~106 </v>
      </c>
      <c r="E12" s="43"/>
      <c r="F12" s="43"/>
      <c r="G12" s="43"/>
      <c r="H12" s="43"/>
      <c r="I12" s="43"/>
      <c r="J12" s="37"/>
      <c r="K12" s="44"/>
      <c r="L12" s="38"/>
      <c r="M12" s="38"/>
      <c r="N12" s="38"/>
      <c r="O12" s="38"/>
      <c r="P12" s="38"/>
      <c r="Q12" s="38"/>
      <c r="R12" s="38"/>
      <c r="S12" s="38"/>
      <c r="T12" s="18"/>
    </row>
    <row r="13" spans="1:20" ht="15.75" x14ac:dyDescent="0.2">
      <c r="A13" s="83"/>
      <c r="B13" s="32">
        <v>7</v>
      </c>
      <c r="C13" s="32" t="s">
        <v>100</v>
      </c>
      <c r="D13" s="91" t="s">
        <v>219</v>
      </c>
      <c r="E13" s="77"/>
      <c r="F13" s="77"/>
      <c r="G13" s="77"/>
      <c r="H13" s="77"/>
      <c r="I13" s="77"/>
      <c r="J13" s="78"/>
      <c r="K13" s="31"/>
      <c r="L13" s="31"/>
      <c r="M13" s="31"/>
      <c r="N13" s="31"/>
      <c r="O13" s="31"/>
      <c r="P13" s="31"/>
      <c r="Q13" s="31"/>
      <c r="R13" s="31"/>
      <c r="S13" s="31"/>
      <c r="T13" s="18"/>
    </row>
    <row r="14" spans="1:20" ht="15.75" x14ac:dyDescent="0.2">
      <c r="A14" s="83"/>
      <c r="B14" s="32">
        <v>8</v>
      </c>
      <c r="C14" s="32" t="s">
        <v>104</v>
      </c>
      <c r="D14" s="91" t="s">
        <v>171</v>
      </c>
      <c r="E14" s="77"/>
      <c r="F14" s="77"/>
      <c r="G14" s="77"/>
      <c r="H14" s="77"/>
      <c r="I14" s="77"/>
      <c r="J14" s="78"/>
      <c r="K14" s="31"/>
      <c r="L14" s="31"/>
      <c r="M14" s="31"/>
      <c r="N14" s="31"/>
      <c r="O14" s="31"/>
      <c r="P14" s="31"/>
      <c r="Q14" s="31"/>
      <c r="R14" s="31"/>
      <c r="S14" s="31"/>
      <c r="T14" s="18"/>
    </row>
    <row r="15" spans="1:20" ht="15.75" x14ac:dyDescent="0.2">
      <c r="A15" s="83"/>
      <c r="B15" s="32">
        <v>9</v>
      </c>
      <c r="C15" s="32" t="s">
        <v>101</v>
      </c>
      <c r="D15" s="91" t="s">
        <v>172</v>
      </c>
      <c r="E15" s="77"/>
      <c r="F15" s="77"/>
      <c r="G15" s="77"/>
      <c r="H15" s="77"/>
      <c r="I15" s="77"/>
      <c r="J15" s="78"/>
      <c r="K15" s="31"/>
      <c r="L15" s="31"/>
      <c r="M15" s="31"/>
      <c r="N15" s="31"/>
      <c r="O15" s="31"/>
      <c r="P15" s="31"/>
      <c r="Q15" s="31"/>
      <c r="R15" s="31"/>
      <c r="S15" s="31"/>
      <c r="T15" s="18"/>
    </row>
    <row r="16" spans="1:20" ht="70.5" customHeight="1" x14ac:dyDescent="0.2">
      <c r="A16" s="83"/>
      <c r="B16" s="32">
        <v>10</v>
      </c>
      <c r="C16" s="32" t="s">
        <v>163</v>
      </c>
      <c r="D16" s="76" t="s">
        <v>223</v>
      </c>
      <c r="E16" s="77"/>
      <c r="F16" s="77"/>
      <c r="G16" s="77"/>
      <c r="H16" s="77"/>
      <c r="I16" s="77"/>
      <c r="J16" s="78"/>
      <c r="K16" s="61"/>
      <c r="L16" s="61"/>
      <c r="M16" s="61"/>
      <c r="N16" s="61"/>
      <c r="O16" s="61"/>
      <c r="P16" s="61"/>
      <c r="Q16" s="61"/>
      <c r="R16" s="61"/>
      <c r="S16" s="61"/>
      <c r="T16" s="18"/>
    </row>
    <row r="17" spans="1:20" ht="46.5" customHeight="1" x14ac:dyDescent="0.2">
      <c r="A17" s="83"/>
      <c r="B17" s="32">
        <v>11</v>
      </c>
      <c r="C17" s="32" t="s">
        <v>102</v>
      </c>
      <c r="D17" s="76" t="s">
        <v>222</v>
      </c>
      <c r="E17" s="77"/>
      <c r="F17" s="77"/>
      <c r="G17" s="77"/>
      <c r="H17" s="77"/>
      <c r="I17" s="77"/>
      <c r="J17" s="78"/>
      <c r="K17" s="31"/>
      <c r="L17" s="31"/>
      <c r="M17" s="31"/>
      <c r="N17" s="31"/>
      <c r="O17" s="31"/>
      <c r="P17" s="31"/>
      <c r="Q17" s="31"/>
      <c r="R17" s="31"/>
      <c r="S17" s="31"/>
      <c r="T17" s="18"/>
    </row>
    <row r="18" spans="1:20" ht="15.75" x14ac:dyDescent="0.2">
      <c r="A18" s="84"/>
      <c r="B18" s="48">
        <v>12</v>
      </c>
      <c r="C18" s="48" t="s">
        <v>105</v>
      </c>
      <c r="D18" s="88" t="s">
        <v>106</v>
      </c>
      <c r="E18" s="89"/>
      <c r="F18" s="89"/>
      <c r="G18" s="89"/>
      <c r="H18" s="89"/>
      <c r="I18" s="89"/>
      <c r="J18" s="90"/>
      <c r="K18" s="31"/>
      <c r="L18" s="31"/>
      <c r="M18" s="31"/>
      <c r="N18" s="31"/>
      <c r="O18" s="31"/>
      <c r="P18" s="31"/>
      <c r="Q18" s="31"/>
      <c r="R18" s="31"/>
      <c r="S18" s="31"/>
      <c r="T18" s="18"/>
    </row>
    <row r="19" spans="1:20" ht="135.75" customHeight="1" x14ac:dyDescent="0.2">
      <c r="A19" s="17" t="s">
        <v>108</v>
      </c>
      <c r="B19" s="79" t="s">
        <v>175</v>
      </c>
      <c r="C19" s="80"/>
      <c r="D19" s="80"/>
      <c r="E19" s="80"/>
      <c r="F19" s="80"/>
      <c r="G19" s="80"/>
      <c r="H19" s="80"/>
      <c r="I19" s="81"/>
      <c r="J19" s="79" t="s">
        <v>176</v>
      </c>
      <c r="K19" s="80"/>
      <c r="L19" s="80"/>
      <c r="M19" s="80"/>
      <c r="N19" s="80"/>
      <c r="O19" s="80"/>
      <c r="P19" s="80"/>
      <c r="Q19" s="80"/>
      <c r="R19" s="80"/>
      <c r="S19" s="81"/>
      <c r="T19" s="18" t="s">
        <v>36</v>
      </c>
    </row>
    <row r="20" spans="1:20" ht="300" customHeight="1" x14ac:dyDescent="0.2">
      <c r="A20" s="17" t="s">
        <v>107</v>
      </c>
      <c r="B20" s="79" t="s">
        <v>173</v>
      </c>
      <c r="C20" s="80"/>
      <c r="D20" s="80"/>
      <c r="E20" s="80"/>
      <c r="F20" s="80"/>
      <c r="G20" s="80"/>
      <c r="H20" s="80"/>
      <c r="I20" s="81"/>
      <c r="J20" s="79" t="s">
        <v>174</v>
      </c>
      <c r="K20" s="80"/>
      <c r="L20" s="80"/>
      <c r="M20" s="80"/>
      <c r="N20" s="80"/>
      <c r="O20" s="80"/>
      <c r="P20" s="80"/>
      <c r="Q20" s="80"/>
      <c r="R20" s="80"/>
      <c r="S20" s="81"/>
      <c r="T20" s="18" t="s">
        <v>37</v>
      </c>
    </row>
    <row r="21" spans="1:20" ht="120" customHeight="1" x14ac:dyDescent="0.2">
      <c r="A21" s="17" t="s">
        <v>110</v>
      </c>
      <c r="B21" s="97" t="s">
        <v>220</v>
      </c>
      <c r="C21" s="98"/>
      <c r="D21" s="98"/>
      <c r="E21" s="98"/>
      <c r="F21" s="98"/>
      <c r="G21" s="98"/>
      <c r="H21" s="98"/>
      <c r="I21" s="98"/>
      <c r="J21" s="98"/>
      <c r="K21" s="98"/>
      <c r="L21" s="98"/>
      <c r="M21" s="98"/>
      <c r="N21" s="98"/>
      <c r="O21" s="98"/>
      <c r="P21" s="98"/>
      <c r="Q21" s="98"/>
      <c r="R21" s="98"/>
      <c r="S21" s="99"/>
      <c r="T21" s="18" t="s">
        <v>38</v>
      </c>
    </row>
    <row r="22" spans="1:20" ht="221.25" customHeight="1" x14ac:dyDescent="0.2">
      <c r="A22" s="17" t="s">
        <v>111</v>
      </c>
      <c r="B22" s="107" t="s">
        <v>177</v>
      </c>
      <c r="C22" s="107"/>
      <c r="D22" s="107"/>
      <c r="E22" s="107"/>
      <c r="F22" s="107"/>
      <c r="G22" s="107"/>
      <c r="H22" s="109" t="s">
        <v>178</v>
      </c>
      <c r="I22" s="109"/>
      <c r="J22" s="109"/>
      <c r="K22" s="109"/>
      <c r="L22" s="109"/>
      <c r="M22" s="109"/>
      <c r="N22" s="109"/>
      <c r="O22" s="109"/>
      <c r="P22" s="109"/>
      <c r="Q22" s="109"/>
      <c r="R22" s="109"/>
      <c r="S22" s="109"/>
      <c r="T22" s="18" t="s">
        <v>39</v>
      </c>
    </row>
    <row r="23" spans="1:20" ht="219.95" customHeight="1" x14ac:dyDescent="0.2">
      <c r="A23" s="17" t="s">
        <v>112</v>
      </c>
      <c r="B23" s="107" t="s">
        <v>179</v>
      </c>
      <c r="C23" s="107"/>
      <c r="D23" s="107"/>
      <c r="E23" s="107"/>
      <c r="F23" s="107"/>
      <c r="G23" s="107"/>
      <c r="H23" s="107" t="s">
        <v>180</v>
      </c>
      <c r="I23" s="107"/>
      <c r="J23" s="107"/>
      <c r="K23" s="107"/>
      <c r="L23" s="107"/>
      <c r="M23" s="107"/>
      <c r="N23" s="107"/>
      <c r="O23" s="107"/>
      <c r="P23" s="107"/>
      <c r="Q23" s="107"/>
      <c r="R23" s="107"/>
      <c r="S23" s="107"/>
      <c r="T23" s="18" t="s">
        <v>40</v>
      </c>
    </row>
    <row r="24" spans="1:20" ht="409.5" customHeight="1" x14ac:dyDescent="0.2">
      <c r="A24" s="17" t="s">
        <v>113</v>
      </c>
      <c r="B24" s="107" t="s">
        <v>181</v>
      </c>
      <c r="C24" s="107"/>
      <c r="D24" s="107"/>
      <c r="E24" s="107"/>
      <c r="F24" s="107"/>
      <c r="G24" s="107"/>
      <c r="H24" s="107" t="s">
        <v>182</v>
      </c>
      <c r="I24" s="108"/>
      <c r="J24" s="108"/>
      <c r="K24" s="107" t="s">
        <v>183</v>
      </c>
      <c r="L24" s="107"/>
      <c r="M24" s="107"/>
      <c r="N24" s="107"/>
      <c r="O24" s="107"/>
      <c r="P24" s="107"/>
      <c r="Q24" s="107"/>
      <c r="R24" s="107"/>
      <c r="S24" s="107"/>
      <c r="T24" s="18" t="s">
        <v>41</v>
      </c>
    </row>
    <row r="25" spans="1:20" ht="409.5" customHeight="1" x14ac:dyDescent="0.2">
      <c r="A25" s="17" t="s">
        <v>114</v>
      </c>
      <c r="B25" s="94" t="s">
        <v>224</v>
      </c>
      <c r="C25" s="95"/>
      <c r="D25" s="95"/>
      <c r="E25" s="95"/>
      <c r="F25" s="95"/>
      <c r="G25" s="95"/>
      <c r="H25" s="95"/>
      <c r="I25" s="96"/>
      <c r="J25" s="94" t="s">
        <v>225</v>
      </c>
      <c r="K25" s="95"/>
      <c r="L25" s="95"/>
      <c r="M25" s="95"/>
      <c r="N25" s="95"/>
      <c r="O25" s="95"/>
      <c r="P25" s="95"/>
      <c r="Q25" s="95"/>
      <c r="R25" s="95"/>
      <c r="S25" s="96"/>
      <c r="T25" s="18" t="s">
        <v>42</v>
      </c>
    </row>
    <row r="26" spans="1:20" ht="317.25" customHeight="1" x14ac:dyDescent="0.2">
      <c r="A26" s="17" t="s">
        <v>115</v>
      </c>
      <c r="B26" s="102"/>
      <c r="C26" s="103"/>
      <c r="D26" s="104"/>
      <c r="E26" s="104"/>
      <c r="F26" s="104"/>
      <c r="G26" s="104"/>
      <c r="H26" s="104"/>
      <c r="I26" s="104"/>
      <c r="J26" s="104"/>
      <c r="K26" s="104"/>
      <c r="L26" s="104"/>
      <c r="M26" s="104"/>
      <c r="N26" s="104"/>
      <c r="O26" s="104"/>
      <c r="P26" s="104"/>
      <c r="Q26" s="104"/>
      <c r="R26" s="104"/>
      <c r="S26" s="104"/>
      <c r="T26" s="18" t="s">
        <v>43</v>
      </c>
    </row>
    <row r="27" spans="1:20" ht="63" customHeight="1" x14ac:dyDescent="0.2">
      <c r="A27" s="17" t="s">
        <v>116</v>
      </c>
      <c r="B27" s="100" t="s">
        <v>64</v>
      </c>
      <c r="C27" s="105"/>
      <c r="D27" s="106"/>
      <c r="E27" s="106"/>
      <c r="F27" s="106"/>
      <c r="G27" s="106"/>
      <c r="H27" s="106"/>
      <c r="I27" s="106"/>
      <c r="J27" s="106"/>
      <c r="K27" s="106"/>
      <c r="L27" s="106"/>
      <c r="M27" s="106"/>
      <c r="N27" s="106"/>
      <c r="O27" s="106"/>
      <c r="P27" s="106"/>
      <c r="Q27" s="106"/>
      <c r="R27" s="106"/>
      <c r="S27" s="106"/>
      <c r="T27" s="18" t="s">
        <v>44</v>
      </c>
    </row>
    <row r="28" spans="1:20" ht="55.5" customHeight="1" x14ac:dyDescent="0.2">
      <c r="A28" s="17" t="s">
        <v>117</v>
      </c>
      <c r="B28" s="100" t="s">
        <v>65</v>
      </c>
      <c r="C28" s="101"/>
      <c r="D28" s="101"/>
      <c r="E28" s="101"/>
      <c r="F28" s="101"/>
      <c r="G28" s="101"/>
      <c r="H28" s="101"/>
      <c r="I28" s="101"/>
      <c r="J28" s="101"/>
      <c r="K28" s="101"/>
      <c r="L28" s="101"/>
      <c r="M28" s="101"/>
      <c r="N28" s="101"/>
      <c r="O28" s="101"/>
      <c r="P28" s="101"/>
      <c r="Q28" s="101"/>
      <c r="R28" s="101"/>
      <c r="S28" s="101"/>
      <c r="T28" s="18" t="s">
        <v>44</v>
      </c>
    </row>
    <row r="29" spans="1:20" s="23" customFormat="1" ht="42" customHeight="1" x14ac:dyDescent="0.2">
      <c r="A29" s="19" t="s">
        <v>45</v>
      </c>
      <c r="B29" s="20" t="s">
        <v>46</v>
      </c>
      <c r="C29" s="20" t="s">
        <v>47</v>
      </c>
      <c r="D29" s="20" t="s">
        <v>48</v>
      </c>
      <c r="E29" s="20" t="s">
        <v>49</v>
      </c>
      <c r="F29" s="20" t="s">
        <v>50</v>
      </c>
      <c r="G29" s="20" t="s">
        <v>51</v>
      </c>
      <c r="H29" s="20" t="s">
        <v>52</v>
      </c>
      <c r="I29" s="20" t="s">
        <v>53</v>
      </c>
      <c r="J29" s="20" t="s">
        <v>54</v>
      </c>
      <c r="K29" s="20" t="s">
        <v>55</v>
      </c>
      <c r="L29" s="20" t="s">
        <v>56</v>
      </c>
      <c r="M29" s="20" t="s">
        <v>57</v>
      </c>
      <c r="N29" s="21" t="s">
        <v>58</v>
      </c>
      <c r="O29" s="21" t="s">
        <v>59</v>
      </c>
      <c r="P29" s="21" t="s">
        <v>60</v>
      </c>
      <c r="Q29" s="21" t="s">
        <v>61</v>
      </c>
      <c r="R29" s="21" t="s">
        <v>62</v>
      </c>
      <c r="S29" s="20" t="s">
        <v>63</v>
      </c>
      <c r="T29" s="22"/>
    </row>
    <row r="30" spans="1:20" s="25" customFormat="1" ht="66" x14ac:dyDescent="0.2">
      <c r="A30" s="27">
        <f t="shared" ref="A30:A42" si="0">ROW()-29</f>
        <v>1</v>
      </c>
      <c r="B30" s="66" t="s">
        <v>196</v>
      </c>
      <c r="C30" s="68" t="s">
        <v>194</v>
      </c>
      <c r="D30" s="12" t="s">
        <v>195</v>
      </c>
      <c r="E30" s="65" t="s">
        <v>187</v>
      </c>
      <c r="F30" s="10"/>
      <c r="G30" s="67" t="s">
        <v>193</v>
      </c>
      <c r="H30" s="10"/>
      <c r="I30" s="68" t="s">
        <v>197</v>
      </c>
      <c r="J30" s="68" t="s">
        <v>186</v>
      </c>
      <c r="K30" s="68" t="s">
        <v>198</v>
      </c>
      <c r="L30" s="10"/>
      <c r="M30" s="10" t="s">
        <v>199</v>
      </c>
      <c r="N30" s="10" t="s">
        <v>200</v>
      </c>
      <c r="O30" s="10" t="s">
        <v>201</v>
      </c>
      <c r="P30" s="66">
        <v>7</v>
      </c>
      <c r="Q30" s="66">
        <v>5</v>
      </c>
      <c r="R30" s="66">
        <v>5</v>
      </c>
      <c r="S30" s="28" t="s">
        <v>202</v>
      </c>
      <c r="T30" s="24"/>
    </row>
    <row r="31" spans="1:20" s="25" customFormat="1" ht="148.5" customHeight="1" x14ac:dyDescent="0.2">
      <c r="A31" s="27">
        <f t="shared" si="0"/>
        <v>2</v>
      </c>
      <c r="B31" s="66" t="s">
        <v>196</v>
      </c>
      <c r="C31" s="12" t="s">
        <v>212</v>
      </c>
      <c r="D31" s="12" t="s">
        <v>212</v>
      </c>
      <c r="E31" s="65" t="s">
        <v>187</v>
      </c>
      <c r="F31" s="10"/>
      <c r="G31" s="10" t="s">
        <v>213</v>
      </c>
      <c r="H31" s="10"/>
      <c r="I31" s="68" t="s">
        <v>203</v>
      </c>
      <c r="J31" s="68" t="s">
        <v>188</v>
      </c>
      <c r="K31" s="68" t="s">
        <v>209</v>
      </c>
      <c r="L31" s="10"/>
      <c r="M31" s="68" t="s">
        <v>189</v>
      </c>
      <c r="N31" s="10" t="s">
        <v>200</v>
      </c>
      <c r="O31" s="10" t="s">
        <v>218</v>
      </c>
      <c r="P31" s="66">
        <v>7</v>
      </c>
      <c r="Q31" s="66">
        <v>3</v>
      </c>
      <c r="R31" s="66">
        <v>1</v>
      </c>
      <c r="S31" s="66" t="str">
        <f>IFERROR(VLOOKUP(P31&amp;Q31&amp;R31,[1]风险评估工具!$D:$E,2,0),"")</f>
        <v>L</v>
      </c>
      <c r="T31" s="24"/>
    </row>
    <row r="32" spans="1:20" s="25" customFormat="1" ht="66" x14ac:dyDescent="0.2">
      <c r="A32" s="27">
        <f t="shared" si="0"/>
        <v>3</v>
      </c>
      <c r="B32" s="66" t="s">
        <v>196</v>
      </c>
      <c r="C32" s="12" t="s">
        <v>212</v>
      </c>
      <c r="D32" s="12" t="s">
        <v>212</v>
      </c>
      <c r="E32" s="65" t="s">
        <v>187</v>
      </c>
      <c r="F32" s="10"/>
      <c r="G32" s="10" t="s">
        <v>214</v>
      </c>
      <c r="H32" s="10"/>
      <c r="I32" s="68" t="s">
        <v>204</v>
      </c>
      <c r="J32" s="68" t="s">
        <v>184</v>
      </c>
      <c r="K32" s="68" t="s">
        <v>185</v>
      </c>
      <c r="L32" s="10"/>
      <c r="M32" s="68" t="s">
        <v>185</v>
      </c>
      <c r="N32" s="10" t="s">
        <v>200</v>
      </c>
      <c r="O32" s="10" t="s">
        <v>218</v>
      </c>
      <c r="P32" s="66">
        <v>7</v>
      </c>
      <c r="Q32" s="66">
        <v>3</v>
      </c>
      <c r="R32" s="66">
        <v>3</v>
      </c>
      <c r="S32" s="66" t="str">
        <f>IFERROR(VLOOKUP(P32&amp;Q32&amp;R32,[1]风险评估工具!$D:$E,2,0),"")</f>
        <v>L</v>
      </c>
      <c r="T32" s="24"/>
    </row>
    <row r="33" spans="1:19" s="9" customFormat="1" ht="82.5" x14ac:dyDescent="0.2">
      <c r="A33" s="27">
        <f t="shared" si="0"/>
        <v>4</v>
      </c>
      <c r="B33" s="66" t="s">
        <v>196</v>
      </c>
      <c r="C33" s="12" t="s">
        <v>212</v>
      </c>
      <c r="D33" s="12" t="s">
        <v>212</v>
      </c>
      <c r="E33" s="65" t="s">
        <v>187</v>
      </c>
      <c r="F33" s="10"/>
      <c r="G33" s="10" t="s">
        <v>215</v>
      </c>
      <c r="H33" s="10"/>
      <c r="I33" s="68" t="s">
        <v>205</v>
      </c>
      <c r="J33" s="68" t="s">
        <v>207</v>
      </c>
      <c r="K33" s="68" t="s">
        <v>210</v>
      </c>
      <c r="L33" s="10"/>
      <c r="M33" s="68" t="s">
        <v>210</v>
      </c>
      <c r="N33" s="10" t="s">
        <v>200</v>
      </c>
      <c r="O33" s="10" t="s">
        <v>218</v>
      </c>
      <c r="P33" s="66">
        <v>5</v>
      </c>
      <c r="Q33" s="66">
        <v>5</v>
      </c>
      <c r="R33" s="66">
        <v>5</v>
      </c>
      <c r="S33" s="66" t="str">
        <f>IFERROR(VLOOKUP(P33&amp;Q33&amp;R33,[1]风险评估工具!$D:$E,2,0),"")</f>
        <v>L</v>
      </c>
    </row>
    <row r="34" spans="1:19" ht="33" x14ac:dyDescent="0.2">
      <c r="A34" s="27">
        <f t="shared" si="0"/>
        <v>5</v>
      </c>
      <c r="B34" s="66" t="s">
        <v>196</v>
      </c>
      <c r="C34" s="12" t="s">
        <v>212</v>
      </c>
      <c r="D34" s="12" t="s">
        <v>212</v>
      </c>
      <c r="E34" s="65" t="s">
        <v>187</v>
      </c>
      <c r="F34" s="10"/>
      <c r="G34" s="10" t="s">
        <v>216</v>
      </c>
      <c r="H34" s="10"/>
      <c r="I34" s="68" t="s">
        <v>190</v>
      </c>
      <c r="J34" s="68" t="s">
        <v>191</v>
      </c>
      <c r="K34" s="68" t="s">
        <v>211</v>
      </c>
      <c r="L34" s="10"/>
      <c r="M34" s="68" t="s">
        <v>192</v>
      </c>
      <c r="N34" s="10" t="s">
        <v>200</v>
      </c>
      <c r="O34" s="10" t="s">
        <v>218</v>
      </c>
      <c r="P34" s="66">
        <v>5</v>
      </c>
      <c r="Q34" s="66">
        <v>3</v>
      </c>
      <c r="R34" s="66">
        <v>5</v>
      </c>
      <c r="S34" s="66" t="str">
        <f>IFERROR(VLOOKUP(P34&amp;Q34&amp;R34,[1]风险评估工具!$D:$E,2,0),"")</f>
        <v>L</v>
      </c>
    </row>
    <row r="35" spans="1:19" ht="33" x14ac:dyDescent="0.2">
      <c r="A35" s="27">
        <f t="shared" si="0"/>
        <v>6</v>
      </c>
      <c r="B35" s="66" t="s">
        <v>196</v>
      </c>
      <c r="C35" s="12" t="s">
        <v>212</v>
      </c>
      <c r="D35" s="12" t="s">
        <v>212</v>
      </c>
      <c r="E35" s="65" t="s">
        <v>187</v>
      </c>
      <c r="F35" s="10"/>
      <c r="G35" s="10" t="s">
        <v>217</v>
      </c>
      <c r="H35" s="10"/>
      <c r="I35" s="68" t="s">
        <v>206</v>
      </c>
      <c r="J35" s="68" t="s">
        <v>208</v>
      </c>
      <c r="K35" s="68" t="s">
        <v>211</v>
      </c>
      <c r="L35" s="10"/>
      <c r="M35" s="68" t="s">
        <v>192</v>
      </c>
      <c r="N35" s="10" t="s">
        <v>200</v>
      </c>
      <c r="O35" s="10" t="s">
        <v>218</v>
      </c>
      <c r="P35" s="66">
        <v>5</v>
      </c>
      <c r="Q35" s="66">
        <v>5</v>
      </c>
      <c r="R35" s="66">
        <v>3</v>
      </c>
      <c r="S35" s="66" t="str">
        <f>IFERROR(VLOOKUP(P35&amp;Q35&amp;R35,[1]风险评估工具!$D:$E,2,0),"")</f>
        <v>L</v>
      </c>
    </row>
    <row r="36" spans="1:19" s="75" customFormat="1" ht="42.75" x14ac:dyDescent="0.2">
      <c r="A36" s="69">
        <f t="shared" si="0"/>
        <v>7</v>
      </c>
      <c r="B36" s="70" t="s">
        <v>227</v>
      </c>
      <c r="C36" s="71" t="s">
        <v>228</v>
      </c>
      <c r="D36" s="72" t="s">
        <v>230</v>
      </c>
      <c r="E36" s="70" t="s">
        <v>229</v>
      </c>
      <c r="F36" s="70"/>
      <c r="G36" s="70" t="s">
        <v>231</v>
      </c>
      <c r="H36" s="70"/>
      <c r="I36" s="72" t="s">
        <v>232</v>
      </c>
      <c r="J36" s="72" t="s">
        <v>233</v>
      </c>
      <c r="K36" s="72"/>
      <c r="L36" s="70"/>
      <c r="M36" s="70"/>
      <c r="N36" s="70"/>
      <c r="O36" s="70"/>
      <c r="P36" s="70"/>
      <c r="Q36" s="73"/>
      <c r="R36" s="70"/>
      <c r="S36" s="74" t="str">
        <f>IFERROR(VLOOKUP(P36&amp;Q36&amp;R36,[2]AP优先级数据表!$D:$E,2,0),"")</f>
        <v/>
      </c>
    </row>
    <row r="37" spans="1:19" ht="16.5" x14ac:dyDescent="0.2">
      <c r="A37" s="27">
        <f t="shared" si="0"/>
        <v>8</v>
      </c>
      <c r="B37" s="10"/>
      <c r="C37" s="11"/>
      <c r="D37" s="12"/>
      <c r="E37" s="10"/>
      <c r="F37" s="10"/>
      <c r="G37" s="10"/>
      <c r="H37" s="10"/>
      <c r="I37" s="12"/>
      <c r="J37" s="12"/>
      <c r="K37" s="12"/>
      <c r="L37" s="10"/>
      <c r="M37" s="10"/>
      <c r="N37" s="10"/>
      <c r="O37" s="10"/>
      <c r="P37" s="10"/>
      <c r="Q37" s="29"/>
      <c r="R37" s="10"/>
      <c r="S37" s="13" t="str">
        <f>IFERROR(VLOOKUP(P37&amp;Q37&amp;R37,[2]AP优先级数据表!$D:$E,2,0),"")</f>
        <v/>
      </c>
    </row>
    <row r="38" spans="1:19" ht="16.5" x14ac:dyDescent="0.2">
      <c r="A38" s="27">
        <f t="shared" si="0"/>
        <v>9</v>
      </c>
      <c r="B38" s="10"/>
      <c r="C38" s="11"/>
      <c r="D38" s="12"/>
      <c r="E38" s="10"/>
      <c r="F38" s="10"/>
      <c r="G38" s="10"/>
      <c r="H38" s="10"/>
      <c r="I38" s="12"/>
      <c r="J38" s="12"/>
      <c r="K38" s="12"/>
      <c r="L38" s="10"/>
      <c r="M38" s="10"/>
      <c r="N38" s="10"/>
      <c r="O38" s="10"/>
      <c r="P38" s="10"/>
      <c r="Q38" s="29"/>
      <c r="R38" s="10"/>
      <c r="S38" s="13" t="str">
        <f>IFERROR(VLOOKUP(P38&amp;Q38&amp;R38,[2]AP优先级数据表!$D:$E,2,0),"")</f>
        <v/>
      </c>
    </row>
    <row r="39" spans="1:19" ht="16.5" x14ac:dyDescent="0.2">
      <c r="A39" s="27">
        <f t="shared" si="0"/>
        <v>10</v>
      </c>
      <c r="B39" s="10"/>
      <c r="C39" s="11"/>
      <c r="D39" s="12"/>
      <c r="E39" s="10"/>
      <c r="F39" s="10"/>
      <c r="G39" s="10"/>
      <c r="H39" s="10"/>
      <c r="I39" s="12"/>
      <c r="J39" s="12"/>
      <c r="K39" s="12"/>
      <c r="L39" s="10"/>
      <c r="M39" s="10"/>
      <c r="N39" s="10"/>
      <c r="O39" s="10"/>
      <c r="P39" s="10"/>
      <c r="Q39" s="29"/>
      <c r="R39" s="10"/>
      <c r="S39" s="13" t="str">
        <f>IFERROR(VLOOKUP(P39&amp;Q39&amp;R39,[2]AP优先级数据表!$D:$E,2,0),"")</f>
        <v/>
      </c>
    </row>
    <row r="40" spans="1:19" ht="16.5" x14ac:dyDescent="0.2">
      <c r="A40" s="27">
        <f t="shared" si="0"/>
        <v>11</v>
      </c>
      <c r="B40" s="10"/>
      <c r="C40" s="11"/>
      <c r="D40" s="12"/>
      <c r="E40" s="10"/>
      <c r="F40" s="10"/>
      <c r="G40" s="10"/>
      <c r="H40" s="10"/>
      <c r="I40" s="12"/>
      <c r="J40" s="12"/>
      <c r="K40" s="12"/>
      <c r="L40" s="10"/>
      <c r="M40" s="10"/>
      <c r="N40" s="10"/>
      <c r="O40" s="10"/>
      <c r="P40" s="10"/>
      <c r="Q40" s="29"/>
      <c r="R40" s="10"/>
      <c r="S40" s="13" t="str">
        <f>IFERROR(VLOOKUP(P40&amp;Q40&amp;R40,[2]AP优先级数据表!$D:$E,2,0),"")</f>
        <v/>
      </c>
    </row>
    <row r="41" spans="1:19" ht="16.5" x14ac:dyDescent="0.2">
      <c r="A41" s="27">
        <f t="shared" si="0"/>
        <v>12</v>
      </c>
      <c r="B41" s="10"/>
      <c r="C41" s="11"/>
      <c r="D41" s="12"/>
      <c r="E41" s="10"/>
      <c r="F41" s="10"/>
      <c r="G41" s="10"/>
      <c r="H41" s="10"/>
      <c r="I41" s="12"/>
      <c r="J41" s="12"/>
      <c r="K41" s="12"/>
      <c r="L41" s="10"/>
      <c r="M41" s="10"/>
      <c r="N41" s="10"/>
      <c r="O41" s="10"/>
      <c r="P41" s="10"/>
      <c r="Q41" s="29"/>
      <c r="R41" s="10"/>
      <c r="S41" s="13" t="str">
        <f>IFERROR(VLOOKUP(P41&amp;Q41&amp;R41,[2]AP优先级数据表!$D:$E,2,0),"")</f>
        <v/>
      </c>
    </row>
    <row r="42" spans="1:19" ht="16.5" x14ac:dyDescent="0.2">
      <c r="A42" s="27">
        <f t="shared" si="0"/>
        <v>13</v>
      </c>
      <c r="B42" s="10"/>
      <c r="C42" s="11"/>
      <c r="D42" s="12"/>
      <c r="E42" s="10"/>
      <c r="F42" s="10"/>
      <c r="G42" s="10"/>
      <c r="H42" s="10"/>
      <c r="I42" s="12"/>
      <c r="J42" s="12"/>
      <c r="K42" s="12"/>
      <c r="L42" s="10"/>
      <c r="M42" s="10"/>
      <c r="N42" s="10"/>
      <c r="O42" s="10"/>
      <c r="P42" s="10"/>
      <c r="Q42" s="29"/>
      <c r="R42" s="10"/>
      <c r="S42" s="13" t="str">
        <f>IFERROR(VLOOKUP(P42&amp;Q42&amp;R42,[2]AP优先级数据表!$D:$E,2,0),"")</f>
        <v/>
      </c>
    </row>
  </sheetData>
  <sheetProtection formatCells="0" formatColumns="0" formatRows="0" insertColumns="0" insertRows="0" insertHyperlinks="0" deleteColumns="0" deleteRows="0" selectLockedCells="1" sort="0" autoFilter="0" pivotTables="0"/>
  <dataConsolidate/>
  <mergeCells count="31">
    <mergeCell ref="B25:I25"/>
    <mergeCell ref="J25:S25"/>
    <mergeCell ref="B21:S21"/>
    <mergeCell ref="B28:S28"/>
    <mergeCell ref="B26:S26"/>
    <mergeCell ref="B27:S27"/>
    <mergeCell ref="B24:G24"/>
    <mergeCell ref="H24:J24"/>
    <mergeCell ref="K24:S24"/>
    <mergeCell ref="B22:G22"/>
    <mergeCell ref="H22:J22"/>
    <mergeCell ref="K22:S22"/>
    <mergeCell ref="B23:G23"/>
    <mergeCell ref="H23:J23"/>
    <mergeCell ref="K23:S23"/>
    <mergeCell ref="B1:S1"/>
    <mergeCell ref="B2:S2"/>
    <mergeCell ref="D4:J4"/>
    <mergeCell ref="D13:J13"/>
    <mergeCell ref="D15:J15"/>
    <mergeCell ref="D16:J16"/>
    <mergeCell ref="B19:I19"/>
    <mergeCell ref="J19:S19"/>
    <mergeCell ref="B20:I20"/>
    <mergeCell ref="A3:A18"/>
    <mergeCell ref="B3:J3"/>
    <mergeCell ref="D18:J18"/>
    <mergeCell ref="D17:J17"/>
    <mergeCell ref="D14:J14"/>
    <mergeCell ref="E10:J10"/>
    <mergeCell ref="J20:S20"/>
  </mergeCells>
  <phoneticPr fontId="3" type="noConversion"/>
  <conditionalFormatting sqref="L33:L42 N36:S42 P33:S35">
    <cfRule type="expression" dxfId="204" priority="4524">
      <formula>IF($S33="H",1,0)</formula>
    </cfRule>
  </conditionalFormatting>
  <conditionalFormatting sqref="P30:S32 I33:I42">
    <cfRule type="expression" dxfId="203" priority="4523">
      <formula>IF($Q30="H",1,0)</formula>
    </cfRule>
  </conditionalFormatting>
  <conditionalFormatting sqref="L30:L31 N30:O35">
    <cfRule type="expression" dxfId="202" priority="325">
      <formula>IF($S30="H",1,0)</formula>
    </cfRule>
  </conditionalFormatting>
  <conditionalFormatting sqref="I30:I31">
    <cfRule type="expression" dxfId="201" priority="324">
      <formula>IF($Q30="H",1,0)</formula>
    </cfRule>
  </conditionalFormatting>
  <conditionalFormatting sqref="G32">
    <cfRule type="expression" dxfId="200" priority="320">
      <formula>IF($Q32="H",1,0)</formula>
    </cfRule>
  </conditionalFormatting>
  <conditionalFormatting sqref="I32">
    <cfRule type="expression" dxfId="199" priority="318">
      <formula>IF($Q32="H",1,0)</formula>
    </cfRule>
  </conditionalFormatting>
  <conditionalFormatting sqref="L32">
    <cfRule type="expression" dxfId="198" priority="314">
      <formula>IF($Q32="H",1,0)</formula>
    </cfRule>
  </conditionalFormatting>
  <conditionalFormatting sqref="M32">
    <cfRule type="expression" dxfId="197" priority="313">
      <formula>IF($Q32="H",1,0)</formula>
    </cfRule>
  </conditionalFormatting>
  <conditionalFormatting sqref="J32:K32">
    <cfRule type="expression" dxfId="196" priority="312">
      <formula>IF($Q32="H",1,0)</formula>
    </cfRule>
  </conditionalFormatting>
  <conditionalFormatting sqref="L32">
    <cfRule type="expression" dxfId="195" priority="226">
      <formula>IF($Q32="H",1,0)</formula>
    </cfRule>
  </conditionalFormatting>
  <conditionalFormatting sqref="M32">
    <cfRule type="expression" dxfId="194" priority="225">
      <formula>IF($Q32="H",1,0)</formula>
    </cfRule>
  </conditionalFormatting>
  <conditionalFormatting sqref="M32">
    <cfRule type="expression" dxfId="193" priority="248">
      <formula>IF($Q32="H",1,0)</formula>
    </cfRule>
  </conditionalFormatting>
  <conditionalFormatting sqref="L32">
    <cfRule type="expression" dxfId="192" priority="311">
      <formula>IF($Q32="H",1,0)</formula>
    </cfRule>
  </conditionalFormatting>
  <conditionalFormatting sqref="M32">
    <cfRule type="expression" dxfId="191" priority="310">
      <formula>IF($Q32="H",1,0)</formula>
    </cfRule>
  </conditionalFormatting>
  <conditionalFormatting sqref="I32">
    <cfRule type="expression" dxfId="190" priority="309">
      <formula>IF($Q32="H",1,0)</formula>
    </cfRule>
  </conditionalFormatting>
  <conditionalFormatting sqref="J32:K32">
    <cfRule type="expression" dxfId="189" priority="308">
      <formula>IF($Q32="H",1,0)</formula>
    </cfRule>
  </conditionalFormatting>
  <conditionalFormatting sqref="L32">
    <cfRule type="expression" dxfId="188" priority="307">
      <formula>IF($Q32="H",1,0)</formula>
    </cfRule>
  </conditionalFormatting>
  <conditionalFormatting sqref="M32">
    <cfRule type="expression" dxfId="187" priority="306">
      <formula>IF($Q32="H",1,0)</formula>
    </cfRule>
  </conditionalFormatting>
  <conditionalFormatting sqref="I32">
    <cfRule type="expression" dxfId="186" priority="305">
      <formula>IF($Q32="H",1,0)</formula>
    </cfRule>
  </conditionalFormatting>
  <conditionalFormatting sqref="J32:K32">
    <cfRule type="expression" dxfId="185" priority="304">
      <formula>IF($Q32="H",1,0)</formula>
    </cfRule>
  </conditionalFormatting>
  <conditionalFormatting sqref="L32">
    <cfRule type="expression" dxfId="184" priority="303">
      <formula>IF($S32="H",1,0)</formula>
    </cfRule>
  </conditionalFormatting>
  <conditionalFormatting sqref="I32">
    <cfRule type="expression" dxfId="183" priority="302">
      <formula>IF($Q32="H",1,0)</formula>
    </cfRule>
  </conditionalFormatting>
  <conditionalFormatting sqref="G32">
    <cfRule type="expression" dxfId="182" priority="300">
      <formula>IF($Q32="H",1,0)</formula>
    </cfRule>
  </conditionalFormatting>
  <conditionalFormatting sqref="L32">
    <cfRule type="expression" dxfId="181" priority="296">
      <formula>IF($Q32="H",1,0)</formula>
    </cfRule>
  </conditionalFormatting>
  <conditionalFormatting sqref="M32">
    <cfRule type="expression" dxfId="180" priority="295">
      <formula>IF($Q32="H",1,0)</formula>
    </cfRule>
  </conditionalFormatting>
  <conditionalFormatting sqref="I32">
    <cfRule type="expression" dxfId="179" priority="294">
      <formula>IF($Q32="H",1,0)</formula>
    </cfRule>
  </conditionalFormatting>
  <conditionalFormatting sqref="J32:K32">
    <cfRule type="expression" dxfId="178" priority="293">
      <formula>IF($Q32="H",1,0)</formula>
    </cfRule>
  </conditionalFormatting>
  <conditionalFormatting sqref="L32">
    <cfRule type="expression" dxfId="177" priority="292">
      <formula>IF($S32="H",1,0)</formula>
    </cfRule>
  </conditionalFormatting>
  <conditionalFormatting sqref="I32">
    <cfRule type="expression" dxfId="176" priority="291">
      <formula>IF($Q32="H",1,0)</formula>
    </cfRule>
  </conditionalFormatting>
  <conditionalFormatting sqref="G32">
    <cfRule type="expression" dxfId="175" priority="289">
      <formula>IF($Q32="H",1,0)</formula>
    </cfRule>
  </conditionalFormatting>
  <conditionalFormatting sqref="I32:J32">
    <cfRule type="expression" dxfId="174" priority="285">
      <formula>IF($Q32="H",1,0)</formula>
    </cfRule>
  </conditionalFormatting>
  <conditionalFormatting sqref="L32">
    <cfRule type="expression" dxfId="173" priority="283">
      <formula>IF($S32="H",1,0)</formula>
    </cfRule>
  </conditionalFormatting>
  <conditionalFormatting sqref="I32">
    <cfRule type="expression" dxfId="172" priority="282">
      <formula>IF($Q32="H",1,0)</formula>
    </cfRule>
  </conditionalFormatting>
  <conditionalFormatting sqref="G32">
    <cfRule type="expression" dxfId="171" priority="280">
      <formula>IF($Q32="H",1,0)</formula>
    </cfRule>
  </conditionalFormatting>
  <conditionalFormatting sqref="M32">
    <cfRule type="expression" dxfId="170" priority="276">
      <formula>IF($Q32="H",1,0)</formula>
    </cfRule>
  </conditionalFormatting>
  <conditionalFormatting sqref="K32">
    <cfRule type="expression" dxfId="169" priority="275">
      <formula>IF($Q32="H",1,0)</formula>
    </cfRule>
  </conditionalFormatting>
  <conditionalFormatting sqref="G32">
    <cfRule type="expression" dxfId="168" priority="272">
      <formula>IF($Q32="H",1,0)</formula>
    </cfRule>
  </conditionalFormatting>
  <conditionalFormatting sqref="L32">
    <cfRule type="expression" dxfId="167" priority="269">
      <formula>IF($Q32="H",1,0)</formula>
    </cfRule>
  </conditionalFormatting>
  <conditionalFormatting sqref="L32">
    <cfRule type="expression" dxfId="166" priority="268">
      <formula>IF($Q32="H",1,0)</formula>
    </cfRule>
  </conditionalFormatting>
  <conditionalFormatting sqref="M32">
    <cfRule type="expression" dxfId="165" priority="267">
      <formula>IF($Q32="H",1,0)</formula>
    </cfRule>
  </conditionalFormatting>
  <conditionalFormatting sqref="I32">
    <cfRule type="expression" dxfId="164" priority="266">
      <formula>IF($Q32="H",1,0)</formula>
    </cfRule>
  </conditionalFormatting>
  <conditionalFormatting sqref="J32:K32">
    <cfRule type="expression" dxfId="163" priority="265">
      <formula>IF($Q32="H",1,0)</formula>
    </cfRule>
  </conditionalFormatting>
  <conditionalFormatting sqref="L32">
    <cfRule type="expression" dxfId="162" priority="264">
      <formula>IF($S32="H",1,0)</formula>
    </cfRule>
  </conditionalFormatting>
  <conditionalFormatting sqref="I32">
    <cfRule type="expression" dxfId="161" priority="263">
      <formula>IF($Q32="H",1,0)</formula>
    </cfRule>
  </conditionalFormatting>
  <conditionalFormatting sqref="G32">
    <cfRule type="expression" dxfId="160" priority="261">
      <formula>IF($Q32="H",1,0)</formula>
    </cfRule>
  </conditionalFormatting>
  <conditionalFormatting sqref="I32:J32">
    <cfRule type="expression" dxfId="159" priority="257">
      <formula>IF($Q32="H",1,0)</formula>
    </cfRule>
  </conditionalFormatting>
  <conditionalFormatting sqref="L32">
    <cfRule type="expression" dxfId="158" priority="255">
      <formula>IF($S32="H",1,0)</formula>
    </cfRule>
  </conditionalFormatting>
  <conditionalFormatting sqref="I32">
    <cfRule type="expression" dxfId="157" priority="254">
      <formula>IF($Q32="H",1,0)</formula>
    </cfRule>
  </conditionalFormatting>
  <conditionalFormatting sqref="G32">
    <cfRule type="expression" dxfId="156" priority="252">
      <formula>IF($Q32="H",1,0)</formula>
    </cfRule>
  </conditionalFormatting>
  <conditionalFormatting sqref="K32">
    <cfRule type="expression" dxfId="155" priority="247">
      <formula>IF($Q32="H",1,0)</formula>
    </cfRule>
  </conditionalFormatting>
  <conditionalFormatting sqref="G32">
    <cfRule type="expression" dxfId="154" priority="244">
      <formula>IF($Q32="H",1,0)</formula>
    </cfRule>
  </conditionalFormatting>
  <conditionalFormatting sqref="L32">
    <cfRule type="expression" dxfId="153" priority="241">
      <formula>IF($Q32="H",1,0)</formula>
    </cfRule>
  </conditionalFormatting>
  <conditionalFormatting sqref="L32">
    <cfRule type="expression" dxfId="152" priority="194">
      <formula>IF($Q32="H",1,0)</formula>
    </cfRule>
  </conditionalFormatting>
  <conditionalFormatting sqref="I32">
    <cfRule type="expression" dxfId="151" priority="219">
      <formula>IF($Q32="H",1,0)</formula>
    </cfRule>
  </conditionalFormatting>
  <conditionalFormatting sqref="I32:J32">
    <cfRule type="expression" dxfId="150" priority="239">
      <formula>IF($Q32="H",1,0)</formula>
    </cfRule>
  </conditionalFormatting>
  <conditionalFormatting sqref="M32">
    <cfRule type="expression" dxfId="149" priority="238">
      <formula>IF($Q32="H",1,0)</formula>
    </cfRule>
  </conditionalFormatting>
  <conditionalFormatting sqref="K32">
    <cfRule type="expression" dxfId="148" priority="237">
      <formula>IF($Q32="H",1,0)</formula>
    </cfRule>
  </conditionalFormatting>
  <conditionalFormatting sqref="G32">
    <cfRule type="expression" dxfId="147" priority="234">
      <formula>IF($Q32="H",1,0)</formula>
    </cfRule>
  </conditionalFormatting>
  <conditionalFormatting sqref="L32">
    <cfRule type="expression" dxfId="146" priority="231">
      <formula>IF($Q32="H",1,0)</formula>
    </cfRule>
  </conditionalFormatting>
  <conditionalFormatting sqref="G32">
    <cfRule type="expression" dxfId="145" priority="229">
      <formula>IF($Q32="H",1,0)</formula>
    </cfRule>
  </conditionalFormatting>
  <conditionalFormatting sqref="K32">
    <cfRule type="expression" dxfId="144" priority="224">
      <formula>IF($Q32="H",1,0)</formula>
    </cfRule>
  </conditionalFormatting>
  <conditionalFormatting sqref="J32">
    <cfRule type="expression" dxfId="143" priority="222">
      <formula>IF($Q32="H",1,0)</formula>
    </cfRule>
  </conditionalFormatting>
  <conditionalFormatting sqref="L32">
    <cfRule type="expression" dxfId="142" priority="221">
      <formula>IF($Q32="H",1,0)</formula>
    </cfRule>
  </conditionalFormatting>
  <conditionalFormatting sqref="M32">
    <cfRule type="expression" dxfId="141" priority="220">
      <formula>IF($Q32="H",1,0)</formula>
    </cfRule>
  </conditionalFormatting>
  <conditionalFormatting sqref="J32:K32">
    <cfRule type="expression" dxfId="140" priority="218">
      <formula>IF($Q32="H",1,0)</formula>
    </cfRule>
  </conditionalFormatting>
  <conditionalFormatting sqref="L32">
    <cfRule type="expression" dxfId="139" priority="217">
      <formula>IF($S32="H",1,0)</formula>
    </cfRule>
  </conditionalFormatting>
  <conditionalFormatting sqref="I32">
    <cfRule type="expression" dxfId="138" priority="216">
      <formula>IF($Q32="H",1,0)</formula>
    </cfRule>
  </conditionalFormatting>
  <conditionalFormatting sqref="G32">
    <cfRule type="expression" dxfId="137" priority="214">
      <formula>IF($Q32="H",1,0)</formula>
    </cfRule>
  </conditionalFormatting>
  <conditionalFormatting sqref="I32:J32">
    <cfRule type="expression" dxfId="136" priority="210">
      <formula>IF($Q32="H",1,0)</formula>
    </cfRule>
  </conditionalFormatting>
  <conditionalFormatting sqref="L32">
    <cfRule type="expression" dxfId="135" priority="208">
      <formula>IF($S32="H",1,0)</formula>
    </cfRule>
  </conditionalFormatting>
  <conditionalFormatting sqref="I32">
    <cfRule type="expression" dxfId="134" priority="207">
      <formula>IF($Q32="H",1,0)</formula>
    </cfRule>
  </conditionalFormatting>
  <conditionalFormatting sqref="G32">
    <cfRule type="expression" dxfId="133" priority="205">
      <formula>IF($Q32="H",1,0)</formula>
    </cfRule>
  </conditionalFormatting>
  <conditionalFormatting sqref="M32">
    <cfRule type="expression" dxfId="132" priority="201">
      <formula>IF($Q32="H",1,0)</formula>
    </cfRule>
  </conditionalFormatting>
  <conditionalFormatting sqref="K32">
    <cfRule type="expression" dxfId="131" priority="200">
      <formula>IF($Q32="H",1,0)</formula>
    </cfRule>
  </conditionalFormatting>
  <conditionalFormatting sqref="G32">
    <cfRule type="expression" dxfId="130" priority="197">
      <formula>IF($Q32="H",1,0)</formula>
    </cfRule>
  </conditionalFormatting>
  <conditionalFormatting sqref="L32">
    <cfRule type="expression" dxfId="129" priority="137">
      <formula>IF($Q32="H",1,0)</formula>
    </cfRule>
  </conditionalFormatting>
  <conditionalFormatting sqref="M32">
    <cfRule type="expression" dxfId="128" priority="136">
      <formula>IF($Q32="H",1,0)</formula>
    </cfRule>
  </conditionalFormatting>
  <conditionalFormatting sqref="I32:J32">
    <cfRule type="expression" dxfId="127" priority="192">
      <formula>IF($Q32="H",1,0)</formula>
    </cfRule>
  </conditionalFormatting>
  <conditionalFormatting sqref="M32">
    <cfRule type="expression" dxfId="126" priority="191">
      <formula>IF($Q32="H",1,0)</formula>
    </cfRule>
  </conditionalFormatting>
  <conditionalFormatting sqref="K32">
    <cfRule type="expression" dxfId="125" priority="190">
      <formula>IF($Q32="H",1,0)</formula>
    </cfRule>
  </conditionalFormatting>
  <conditionalFormatting sqref="G32">
    <cfRule type="expression" dxfId="124" priority="187">
      <formula>IF($Q32="H",1,0)</formula>
    </cfRule>
  </conditionalFormatting>
  <conditionalFormatting sqref="L32">
    <cfRule type="expression" dxfId="123" priority="184">
      <formula>IF($Q32="H",1,0)</formula>
    </cfRule>
  </conditionalFormatting>
  <conditionalFormatting sqref="G32">
    <cfRule type="expression" dxfId="122" priority="182">
      <formula>IF($Q32="H",1,0)</formula>
    </cfRule>
  </conditionalFormatting>
  <conditionalFormatting sqref="L32">
    <cfRule type="expression" dxfId="121" priority="179">
      <formula>IF($Q32="H",1,0)</formula>
    </cfRule>
  </conditionalFormatting>
  <conditionalFormatting sqref="M32">
    <cfRule type="expression" dxfId="120" priority="178">
      <formula>IF($Q32="H",1,0)</formula>
    </cfRule>
  </conditionalFormatting>
  <conditionalFormatting sqref="K32">
    <cfRule type="expression" dxfId="119" priority="177">
      <formula>IF($Q32="H",1,0)</formula>
    </cfRule>
  </conditionalFormatting>
  <conditionalFormatting sqref="J32">
    <cfRule type="expression" dxfId="118" priority="175">
      <formula>IF($Q32="H",1,0)</formula>
    </cfRule>
  </conditionalFormatting>
  <conditionalFormatting sqref="G32">
    <cfRule type="expression" dxfId="117" priority="121">
      <formula>IF($Q32="H",1,0)</formula>
    </cfRule>
  </conditionalFormatting>
  <conditionalFormatting sqref="M32">
    <cfRule type="expression" dxfId="116" priority="117">
      <formula>IF($Q32="H",1,0)</formula>
    </cfRule>
  </conditionalFormatting>
  <conditionalFormatting sqref="I32:J32">
    <cfRule type="expression" dxfId="115" priority="173">
      <formula>IF($Q32="H",1,0)</formula>
    </cfRule>
  </conditionalFormatting>
  <conditionalFormatting sqref="M32">
    <cfRule type="expression" dxfId="114" priority="172">
      <formula>IF($Q32="H",1,0)</formula>
    </cfRule>
  </conditionalFormatting>
  <conditionalFormatting sqref="K32">
    <cfRule type="expression" dxfId="113" priority="171">
      <formula>IF($Q32="H",1,0)</formula>
    </cfRule>
  </conditionalFormatting>
  <conditionalFormatting sqref="G32">
    <cfRule type="expression" dxfId="112" priority="168">
      <formula>IF($Q32="H",1,0)</formula>
    </cfRule>
  </conditionalFormatting>
  <conditionalFormatting sqref="L32">
    <cfRule type="expression" dxfId="111" priority="165">
      <formula>IF($Q32="H",1,0)</formula>
    </cfRule>
  </conditionalFormatting>
  <conditionalFormatting sqref="G32">
    <cfRule type="expression" dxfId="110" priority="163">
      <formula>IF($Q32="H",1,0)</formula>
    </cfRule>
  </conditionalFormatting>
  <conditionalFormatting sqref="L32">
    <cfRule type="expression" dxfId="109" priority="160">
      <formula>IF($Q32="H",1,0)</formula>
    </cfRule>
  </conditionalFormatting>
  <conditionalFormatting sqref="M32">
    <cfRule type="expression" dxfId="108" priority="159">
      <formula>IF($Q32="H",1,0)</formula>
    </cfRule>
  </conditionalFormatting>
  <conditionalFormatting sqref="K32">
    <cfRule type="expression" dxfId="107" priority="158">
      <formula>IF($Q32="H",1,0)</formula>
    </cfRule>
  </conditionalFormatting>
  <conditionalFormatting sqref="J32">
    <cfRule type="expression" dxfId="106" priority="156">
      <formula>IF($Q32="H",1,0)</formula>
    </cfRule>
  </conditionalFormatting>
  <conditionalFormatting sqref="I32:J32">
    <cfRule type="expression" dxfId="105" priority="155">
      <formula>IF($Q32="H",1,0)</formula>
    </cfRule>
  </conditionalFormatting>
  <conditionalFormatting sqref="M32">
    <cfRule type="expression" dxfId="104" priority="154">
      <formula>IF($Q32="H",1,0)</formula>
    </cfRule>
  </conditionalFormatting>
  <conditionalFormatting sqref="K32">
    <cfRule type="expression" dxfId="103" priority="153">
      <formula>IF($Q32="H",1,0)</formula>
    </cfRule>
  </conditionalFormatting>
  <conditionalFormatting sqref="G32">
    <cfRule type="expression" dxfId="102" priority="150">
      <formula>IF($Q32="H",1,0)</formula>
    </cfRule>
  </conditionalFormatting>
  <conditionalFormatting sqref="L32">
    <cfRule type="expression" dxfId="101" priority="147">
      <formula>IF($Q32="H",1,0)</formula>
    </cfRule>
  </conditionalFormatting>
  <conditionalFormatting sqref="G32">
    <cfRule type="expression" dxfId="100" priority="145">
      <formula>IF($Q32="H",1,0)</formula>
    </cfRule>
  </conditionalFormatting>
  <conditionalFormatting sqref="L32">
    <cfRule type="expression" dxfId="99" priority="142">
      <formula>IF($Q32="H",1,0)</formula>
    </cfRule>
  </conditionalFormatting>
  <conditionalFormatting sqref="M32">
    <cfRule type="expression" dxfId="98" priority="141">
      <formula>IF($Q32="H",1,0)</formula>
    </cfRule>
  </conditionalFormatting>
  <conditionalFormatting sqref="K32">
    <cfRule type="expression" dxfId="97" priority="140">
      <formula>IF($Q32="H",1,0)</formula>
    </cfRule>
  </conditionalFormatting>
  <conditionalFormatting sqref="J32">
    <cfRule type="expression" dxfId="96" priority="138">
      <formula>IF($Q32="H",1,0)</formula>
    </cfRule>
  </conditionalFormatting>
  <conditionalFormatting sqref="M32">
    <cfRule type="expression" dxfId="95" priority="94">
      <formula>IF($Q32="H",1,0)</formula>
    </cfRule>
  </conditionalFormatting>
  <conditionalFormatting sqref="K32">
    <cfRule type="expression" dxfId="94" priority="93">
      <formula>IF($Q32="H",1,0)</formula>
    </cfRule>
  </conditionalFormatting>
  <conditionalFormatting sqref="I32">
    <cfRule type="expression" dxfId="93" priority="135">
      <formula>IF($Q32="H",1,0)</formula>
    </cfRule>
  </conditionalFormatting>
  <conditionalFormatting sqref="J32:K32">
    <cfRule type="expression" dxfId="92" priority="134">
      <formula>IF($Q32="H",1,0)</formula>
    </cfRule>
  </conditionalFormatting>
  <conditionalFormatting sqref="L32">
    <cfRule type="expression" dxfId="91" priority="133">
      <formula>IF($S32="H",1,0)</formula>
    </cfRule>
  </conditionalFormatting>
  <conditionalFormatting sqref="I32">
    <cfRule type="expression" dxfId="90" priority="132">
      <formula>IF($Q32="H",1,0)</formula>
    </cfRule>
  </conditionalFormatting>
  <conditionalFormatting sqref="G32">
    <cfRule type="expression" dxfId="89" priority="130">
      <formula>IF($Q32="H",1,0)</formula>
    </cfRule>
  </conditionalFormatting>
  <conditionalFormatting sqref="I32:J32">
    <cfRule type="expression" dxfId="88" priority="126">
      <formula>IF($Q32="H",1,0)</formula>
    </cfRule>
  </conditionalFormatting>
  <conditionalFormatting sqref="L32">
    <cfRule type="expression" dxfId="87" priority="124">
      <formula>IF($S32="H",1,0)</formula>
    </cfRule>
  </conditionalFormatting>
  <conditionalFormatting sqref="I32">
    <cfRule type="expression" dxfId="86" priority="123">
      <formula>IF($Q32="H",1,0)</formula>
    </cfRule>
  </conditionalFormatting>
  <conditionalFormatting sqref="K32">
    <cfRule type="expression" dxfId="85" priority="116">
      <formula>IF($Q32="H",1,0)</formula>
    </cfRule>
  </conditionalFormatting>
  <conditionalFormatting sqref="G32">
    <cfRule type="expression" dxfId="84" priority="113">
      <formula>IF($Q32="H",1,0)</formula>
    </cfRule>
  </conditionalFormatting>
  <conditionalFormatting sqref="L32">
    <cfRule type="expression" dxfId="83" priority="110">
      <formula>IF($Q32="H",1,0)</formula>
    </cfRule>
  </conditionalFormatting>
  <conditionalFormatting sqref="I32:J32">
    <cfRule type="expression" dxfId="82" priority="108">
      <formula>IF($Q32="H",1,0)</formula>
    </cfRule>
  </conditionalFormatting>
  <conditionalFormatting sqref="M32">
    <cfRule type="expression" dxfId="81" priority="107">
      <formula>IF($Q32="H",1,0)</formula>
    </cfRule>
  </conditionalFormatting>
  <conditionalFormatting sqref="K32">
    <cfRule type="expression" dxfId="80" priority="106">
      <formula>IF($Q32="H",1,0)</formula>
    </cfRule>
  </conditionalFormatting>
  <conditionalFormatting sqref="G32">
    <cfRule type="expression" dxfId="79" priority="103">
      <formula>IF($Q32="H",1,0)</formula>
    </cfRule>
  </conditionalFormatting>
  <conditionalFormatting sqref="L32">
    <cfRule type="expression" dxfId="78" priority="100">
      <formula>IF($Q32="H",1,0)</formula>
    </cfRule>
  </conditionalFormatting>
  <conditionalFormatting sqref="G32">
    <cfRule type="expression" dxfId="77" priority="98">
      <formula>IF($Q32="H",1,0)</formula>
    </cfRule>
  </conditionalFormatting>
  <conditionalFormatting sqref="L32">
    <cfRule type="expression" dxfId="76" priority="95">
      <formula>IF($Q32="H",1,0)</formula>
    </cfRule>
  </conditionalFormatting>
  <conditionalFormatting sqref="J32">
    <cfRule type="expression" dxfId="75" priority="91">
      <formula>IF($Q32="H",1,0)</formula>
    </cfRule>
  </conditionalFormatting>
  <conditionalFormatting sqref="L32">
    <cfRule type="expression" dxfId="74" priority="49">
      <formula>IF($Q32="H",1,0)</formula>
    </cfRule>
  </conditionalFormatting>
  <conditionalFormatting sqref="L32">
    <cfRule type="expression" dxfId="73" priority="46">
      <formula>IF($Q32="H",1,0)</formula>
    </cfRule>
  </conditionalFormatting>
  <conditionalFormatting sqref="L32">
    <cfRule type="expression" dxfId="72" priority="36">
      <formula>IF($Q32="H",1,0)</formula>
    </cfRule>
  </conditionalFormatting>
  <conditionalFormatting sqref="I32:J32">
    <cfRule type="expression" dxfId="71" priority="89">
      <formula>IF($Q32="H",1,0)</formula>
    </cfRule>
  </conditionalFormatting>
  <conditionalFormatting sqref="M32">
    <cfRule type="expression" dxfId="70" priority="88">
      <formula>IF($Q32="H",1,0)</formula>
    </cfRule>
  </conditionalFormatting>
  <conditionalFormatting sqref="K32">
    <cfRule type="expression" dxfId="69" priority="87">
      <formula>IF($Q32="H",1,0)</formula>
    </cfRule>
  </conditionalFormatting>
  <conditionalFormatting sqref="G32">
    <cfRule type="expression" dxfId="68" priority="84">
      <formula>IF($Q32="H",1,0)</formula>
    </cfRule>
  </conditionalFormatting>
  <conditionalFormatting sqref="L32">
    <cfRule type="expression" dxfId="67" priority="81">
      <formula>IF($Q32="H",1,0)</formula>
    </cfRule>
  </conditionalFormatting>
  <conditionalFormatting sqref="G32">
    <cfRule type="expression" dxfId="66" priority="79">
      <formula>IF($Q32="H",1,0)</formula>
    </cfRule>
  </conditionalFormatting>
  <conditionalFormatting sqref="L32">
    <cfRule type="expression" dxfId="65" priority="76">
      <formula>IF($Q32="H",1,0)</formula>
    </cfRule>
  </conditionalFormatting>
  <conditionalFormatting sqref="M32">
    <cfRule type="expression" dxfId="64" priority="75">
      <formula>IF($Q32="H",1,0)</formula>
    </cfRule>
  </conditionalFormatting>
  <conditionalFormatting sqref="K32">
    <cfRule type="expression" dxfId="63" priority="74">
      <formula>IF($Q32="H",1,0)</formula>
    </cfRule>
  </conditionalFormatting>
  <conditionalFormatting sqref="J32">
    <cfRule type="expression" dxfId="62" priority="72">
      <formula>IF($Q32="H",1,0)</formula>
    </cfRule>
  </conditionalFormatting>
  <conditionalFormatting sqref="I32:J32">
    <cfRule type="expression" dxfId="61" priority="71">
      <formula>IF($Q32="H",1,0)</formula>
    </cfRule>
  </conditionalFormatting>
  <conditionalFormatting sqref="M32">
    <cfRule type="expression" dxfId="60" priority="70">
      <formula>IF($Q32="H",1,0)</formula>
    </cfRule>
  </conditionalFormatting>
  <conditionalFormatting sqref="K32">
    <cfRule type="expression" dxfId="59" priority="69">
      <formula>IF($Q32="H",1,0)</formula>
    </cfRule>
  </conditionalFormatting>
  <conditionalFormatting sqref="G32">
    <cfRule type="expression" dxfId="58" priority="66">
      <formula>IF($Q32="H",1,0)</formula>
    </cfRule>
  </conditionalFormatting>
  <conditionalFormatting sqref="L32">
    <cfRule type="expression" dxfId="57" priority="63">
      <formula>IF($Q32="H",1,0)</formula>
    </cfRule>
  </conditionalFormatting>
  <conditionalFormatting sqref="G32">
    <cfRule type="expression" dxfId="56" priority="61">
      <formula>IF($Q32="H",1,0)</formula>
    </cfRule>
  </conditionalFormatting>
  <conditionalFormatting sqref="L32">
    <cfRule type="expression" dxfId="55" priority="58">
      <formula>IF($Q32="H",1,0)</formula>
    </cfRule>
  </conditionalFormatting>
  <conditionalFormatting sqref="M32">
    <cfRule type="expression" dxfId="54" priority="57">
      <formula>IF($Q32="H",1,0)</formula>
    </cfRule>
  </conditionalFormatting>
  <conditionalFormatting sqref="K32">
    <cfRule type="expression" dxfId="53" priority="56">
      <formula>IF($Q32="H",1,0)</formula>
    </cfRule>
  </conditionalFormatting>
  <conditionalFormatting sqref="J32">
    <cfRule type="expression" dxfId="52" priority="54">
      <formula>IF($Q32="H",1,0)</formula>
    </cfRule>
  </conditionalFormatting>
  <conditionalFormatting sqref="I32:J32">
    <cfRule type="expression" dxfId="51" priority="53">
      <formula>IF($Q32="H",1,0)</formula>
    </cfRule>
  </conditionalFormatting>
  <conditionalFormatting sqref="M32">
    <cfRule type="expression" dxfId="50" priority="14">
      <formula>IF($Q32="H",1,0)</formula>
    </cfRule>
  </conditionalFormatting>
  <conditionalFormatting sqref="G32">
    <cfRule type="expression" dxfId="49" priority="50">
      <formula>IF($Q32="H",1,0)</formula>
    </cfRule>
  </conditionalFormatting>
  <conditionalFormatting sqref="G32">
    <cfRule type="expression" dxfId="48" priority="47">
      <formula>IF($Q32="H",1,0)</formula>
    </cfRule>
  </conditionalFormatting>
  <conditionalFormatting sqref="J32">
    <cfRule type="expression" dxfId="47" priority="44">
      <formula>IF($Q32="H",1,0)</formula>
    </cfRule>
  </conditionalFormatting>
  <conditionalFormatting sqref="I32:J32">
    <cfRule type="expression" dxfId="46" priority="43">
      <formula>IF($Q32="H",1,0)</formula>
    </cfRule>
  </conditionalFormatting>
  <conditionalFormatting sqref="G32">
    <cfRule type="expression" dxfId="45" priority="40">
      <formula>IF($Q32="H",1,0)</formula>
    </cfRule>
  </conditionalFormatting>
  <conditionalFormatting sqref="L32">
    <cfRule type="expression" dxfId="44" priority="39">
      <formula>IF($Q32="H",1,0)</formula>
    </cfRule>
  </conditionalFormatting>
  <conditionalFormatting sqref="G32">
    <cfRule type="expression" dxfId="43" priority="37">
      <formula>IF($Q32="H",1,0)</formula>
    </cfRule>
  </conditionalFormatting>
  <conditionalFormatting sqref="J32">
    <cfRule type="expression" dxfId="42" priority="34">
      <formula>IF($Q32="H",1,0)</formula>
    </cfRule>
  </conditionalFormatting>
  <conditionalFormatting sqref="K32">
    <cfRule type="expression" dxfId="41" priority="29">
      <formula>IF($Q32="H",1,0)</formula>
    </cfRule>
  </conditionalFormatting>
  <conditionalFormatting sqref="K32">
    <cfRule type="expression" dxfId="40" priority="28">
      <formula>IF($Q32="H",1,0)</formula>
    </cfRule>
  </conditionalFormatting>
  <conditionalFormatting sqref="K32">
    <cfRule type="expression" dxfId="39" priority="27">
      <formula>IF($Q32="H",1,0)</formula>
    </cfRule>
  </conditionalFormatting>
  <conditionalFormatting sqref="K32">
    <cfRule type="expression" dxfId="38" priority="26">
      <formula>IF($Q32="H",1,0)</formula>
    </cfRule>
  </conditionalFormatting>
  <conditionalFormatting sqref="K32">
    <cfRule type="expression" dxfId="37" priority="25">
      <formula>IF($Q32="H",1,0)</formula>
    </cfRule>
  </conditionalFormatting>
  <conditionalFormatting sqref="K32">
    <cfRule type="expression" dxfId="36" priority="24">
      <formula>IF($Q32="H",1,0)</formula>
    </cfRule>
  </conditionalFormatting>
  <conditionalFormatting sqref="K32">
    <cfRule type="expression" dxfId="35" priority="23">
      <formula>IF($Q32="H",1,0)</formula>
    </cfRule>
  </conditionalFormatting>
  <conditionalFormatting sqref="K32">
    <cfRule type="expression" dxfId="34" priority="22">
      <formula>IF($Q32="H",1,0)</formula>
    </cfRule>
  </conditionalFormatting>
  <conditionalFormatting sqref="K32">
    <cfRule type="expression" dxfId="33" priority="21">
      <formula>IF($Q32="H",1,0)</formula>
    </cfRule>
  </conditionalFormatting>
  <conditionalFormatting sqref="M32">
    <cfRule type="expression" dxfId="32" priority="18">
      <formula>IF($Q32="H",1,0)</formula>
    </cfRule>
  </conditionalFormatting>
  <conditionalFormatting sqref="M32">
    <cfRule type="expression" dxfId="31" priority="17">
      <formula>IF($Q32="H",1,0)</formula>
    </cfRule>
  </conditionalFormatting>
  <conditionalFormatting sqref="M32">
    <cfRule type="expression" dxfId="30" priority="16">
      <formula>IF($Q32="H",1,0)</formula>
    </cfRule>
  </conditionalFormatting>
  <conditionalFormatting sqref="M32">
    <cfRule type="expression" dxfId="29" priority="10">
      <formula>IF($Q32="H",1,0)</formula>
    </cfRule>
  </conditionalFormatting>
  <conditionalFormatting sqref="M32">
    <cfRule type="expression" dxfId="28" priority="9">
      <formula>IF($Q32="H",1,0)</formula>
    </cfRule>
  </conditionalFormatting>
  <conditionalFormatting sqref="M32">
    <cfRule type="expression" dxfId="27" priority="5">
      <formula>IF($Q32="H",1,0)</formula>
    </cfRule>
  </conditionalFormatting>
  <conditionalFormatting sqref="M32">
    <cfRule type="expression" dxfId="26" priority="3">
      <formula>IF($Q32="H",1,0)</formula>
    </cfRule>
  </conditionalFormatting>
  <conditionalFormatting sqref="M32">
    <cfRule type="expression" dxfId="25" priority="2">
      <formula>IF($Q32="H",1,0)</formula>
    </cfRule>
  </conditionalFormatting>
  <conditionalFormatting sqref="E10:J10">
    <cfRule type="expression" dxfId="24" priority="1">
      <formula>$D$10&gt;40</formula>
    </cfRule>
  </conditionalFormatting>
  <dataValidations count="15">
    <dataValidation type="list" allowBlank="1" showErrorMessage="1" promptTitle="零件名称" sqref="H30:H31 H33:H42">
      <formula1>"设计差异,时间的变化,用户使用,环境,系统间相互作用,其它"</formula1>
    </dataValidation>
    <dataValidation type="list" allowBlank="1" showInputMessage="1" showErrorMessage="1" sqref="E36:E42">
      <formula1>"结构,电子,软件"</formula1>
    </dataValidation>
    <dataValidation type="list" allowBlank="1" showInputMessage="1" showErrorMessage="1" sqref="A1">
      <formula1>#REF!</formula1>
    </dataValidation>
    <dataValidation allowBlank="1" showInputMessage="1" showErrorMessage="1" promptTitle="风险类型定义" prompt="New：新颖的(N)_x000a_Unique：独特的(U)_x000a_Different：不同的(DE)_x000a_Difficult：困难的(DI)" sqref="P1 P43:P1048576 P26:P28 N29:N42"/>
    <dataValidation allowBlank="1" showInputMessage="1" showErrorMessage="1" promptTitle="零件名称" prompt="1、引起功能失效的组件内部的零件或组件，建议对系统内的所有组件都进行考察是否会引起功能失效；_x000a_2、引起功能失效的组件外部的零件或组件，如与此组件有相互作用的其它组件；_x000a_3、引起功能失效的超系统组件，如环境中的空气、人等；" sqref="H1:J1 H43:J1048576 H26:J28"/>
    <dataValidation allowBlank="1" showInputMessage="1" showErrorMessage="1" prompt="安全_x000a_有害物质_x000a_功能_x000a_性能_x000a_可靠性_x000a_兼容性_x000a_可组装性_x000a_可维修性_x000a_可检测性_x000a_良率_x000a_成本_x000a_法律法规_x000a_用户操作_x000a_售后" sqref="Q1 Q43:Q1048576 Q26:Q28 O29:O42"/>
    <dataValidation type="list" allowBlank="1" showErrorMessage="1" promptTitle="零件名称" sqref="H32">
      <formula1>"个体差异,时间的变化,用户使用,环境,系统间相互作用,其它"</formula1>
    </dataValidation>
    <dataValidation type="list" allowBlank="1" showErrorMessage="1" sqref="F30:F42">
      <formula1>"运动件,用户界面,密封功能,传动功能,持续受力,加热导热功能,传感器,耐腐蚀,承受大电流,其它"</formula1>
    </dataValidation>
    <dataValidation type="list" allowBlank="1" showInputMessage="1" showErrorMessage="1" prompt="9：无测试方法_x000a_7：有测试方法，但未验证，有效性待定或产线无法拦截_x000a_5：有测试方法，正在验证，有效性确定或产线外抽检拦截_x000a_3：有测试方法，验证完成，有效性确定或产线可以拦截_x000a_1：之前测试证明不会出现失效，或不需要测试即可拦截" sqref="R36:R42">
      <formula1>"9,7,5,3,1"</formula1>
    </dataValidation>
    <dataValidation type="list" allowBlank="1" showInputMessage="1" showErrorMessage="1" prompt="9：机械伤害，电击，着火……_x000a_7：基本功能失效，用户感知明显或感官质量太差（如噪音大、机器重、外观严重超差等）_x000a_5：功能失效或下降，用户感知不明显_x000a_3：感官质量有不良，但用户可接受_x000a_1：没有可察觉的影响" sqref="P36:P42">
      <formula1>"9,7,5,3,1"</formula1>
    </dataValidation>
    <dataValidation type="list" allowBlank="1" showInputMessage="1" showErrorMessage="1" prompt="9：创新方法，方案参数未定或测试失败_x000a_7：参数确定，但未验证或难度很大_x000a_5：参数确定，未验证但有可参考的经验设计_x000a_3：已测试证明设计参数有效或成熟设计_x000a_1：无任何难度" sqref="Q36:Q42">
      <formula1>"9,7,5,3,1"</formula1>
    </dataValidation>
    <dataValidation type="list" allowBlank="1" showInputMessage="1" showErrorMessage="1" sqref="D6:S6">
      <formula1>使用环境</formula1>
    </dataValidation>
    <dataValidation type="list" allowBlank="1" showInputMessage="1" showErrorMessage="1" sqref="D5:S5">
      <formula1>使用地域</formula1>
    </dataValidation>
    <dataValidation allowBlank="1" showInputMessage="1" showErrorMessage="1" promptTitle="警告" prompt="自动生成，不须填写" sqref="S31:S35"/>
    <dataValidation type="list" allowBlank="1" showInputMessage="1" showErrorMessage="1" sqref="P30:R35">
      <formula1>"9,7,5,3,1"</formula1>
    </dataValidation>
  </dataValidations>
  <pageMargins left="0.7" right="0.7" top="0.75" bottom="0.75" header="0.3" footer="0.3"/>
  <pageSetup paperSize="9" scale="45" orientation="landscape" r:id="rId1"/>
  <drawing r:id="rId2"/>
  <legacyDrawing r:id="rId3"/>
  <oleObjects>
    <mc:AlternateContent xmlns:mc="http://schemas.openxmlformats.org/markup-compatibility/2006">
      <mc:Choice Requires="x14">
        <oleObject progId="Wordpad.Document.1" shapeId="21505" r:id="rId4">
          <objectPr defaultSize="0" r:id="rId5">
            <anchor moveWithCells="1">
              <from>
                <xdr:col>1</xdr:col>
                <xdr:colOff>0</xdr:colOff>
                <xdr:row>1</xdr:row>
                <xdr:rowOff>0</xdr:rowOff>
              </from>
              <to>
                <xdr:col>1</xdr:col>
                <xdr:colOff>9525</xdr:colOff>
                <xdr:row>1</xdr:row>
                <xdr:rowOff>9525</xdr:rowOff>
              </to>
            </anchor>
          </objectPr>
        </oleObject>
      </mc:Choice>
      <mc:Fallback>
        <oleObject progId="Wordpad.Document.1" shapeId="21505" r:id="rId4"/>
      </mc:Fallback>
    </mc:AlternateContent>
    <mc:AlternateContent xmlns:mc="http://schemas.openxmlformats.org/markup-compatibility/2006">
      <mc:Choice Requires="x14">
        <oleObject progId="包装程序外壳对象" dvAspect="DVASPECT_ICON" shapeId="21542" r:id="rId6">
          <objectPr defaultSize="0" r:id="rId7">
            <anchor moveWithCells="1">
              <from>
                <xdr:col>1</xdr:col>
                <xdr:colOff>895350</xdr:colOff>
                <xdr:row>1</xdr:row>
                <xdr:rowOff>1181100</xdr:rowOff>
              </from>
              <to>
                <xdr:col>3</xdr:col>
                <xdr:colOff>895350</xdr:colOff>
                <xdr:row>1</xdr:row>
                <xdr:rowOff>1714500</xdr:rowOff>
              </to>
            </anchor>
          </objectPr>
        </oleObject>
      </mc:Choice>
      <mc:Fallback>
        <oleObject progId="包装程序外壳对象" dvAspect="DVASPECT_ICON" shapeId="21542" r:id="rId6"/>
      </mc:Fallback>
    </mc:AlternateContent>
  </oleObjects>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B46"/>
  <sheetViews>
    <sheetView zoomScale="70" zoomScaleNormal="70" workbookViewId="0">
      <selection activeCell="G40" sqref="G40:Q46"/>
    </sheetView>
  </sheetViews>
  <sheetFormatPr defaultRowHeight="14.25" x14ac:dyDescent="0.2"/>
  <cols>
    <col min="1" max="1" width="5.25" bestFit="1" customWidth="1"/>
    <col min="2" max="2" width="29.625" bestFit="1" customWidth="1"/>
    <col min="3" max="3" width="38" bestFit="1" customWidth="1"/>
    <col min="4" max="4" width="15.125" bestFit="1" customWidth="1"/>
    <col min="5" max="5" width="26.75" bestFit="1" customWidth="1"/>
    <col min="8" max="11" width="17.25" bestFit="1" customWidth="1"/>
    <col min="12" max="12" width="27.625" bestFit="1" customWidth="1"/>
    <col min="13" max="13" width="20.125" bestFit="1" customWidth="1"/>
    <col min="14" max="14" width="17.25" bestFit="1" customWidth="1"/>
    <col min="15" max="15" width="15.125" bestFit="1" customWidth="1"/>
    <col min="16" max="16" width="29.625" bestFit="1" customWidth="1"/>
    <col min="17" max="17" width="19.25" bestFit="1" customWidth="1"/>
  </cols>
  <sheetData>
    <row r="2" spans="1:28" ht="30" x14ac:dyDescent="0.2">
      <c r="A2" s="110" t="s">
        <v>118</v>
      </c>
      <c r="B2" s="111"/>
      <c r="C2" s="111"/>
      <c r="D2" s="111"/>
      <c r="E2" s="111"/>
    </row>
    <row r="3" spans="1:28" x14ac:dyDescent="0.2">
      <c r="A3" s="49"/>
      <c r="B3" s="49" t="s">
        <v>119</v>
      </c>
      <c r="C3" s="49" t="s">
        <v>120</v>
      </c>
      <c r="D3" s="49" t="s">
        <v>121</v>
      </c>
      <c r="E3" s="49" t="s">
        <v>122</v>
      </c>
    </row>
    <row r="4" spans="1:28" x14ac:dyDescent="0.2">
      <c r="A4" s="112" t="s">
        <v>123</v>
      </c>
      <c r="B4" s="50" t="s">
        <v>124</v>
      </c>
      <c r="C4" s="50" t="s">
        <v>125</v>
      </c>
      <c r="D4" s="50" t="s">
        <v>126</v>
      </c>
      <c r="E4" s="50" t="s">
        <v>127</v>
      </c>
    </row>
    <row r="5" spans="1:28" x14ac:dyDescent="0.2">
      <c r="A5" s="112"/>
      <c r="B5" s="50" t="s">
        <v>128</v>
      </c>
      <c r="C5" s="50" t="s">
        <v>129</v>
      </c>
      <c r="D5" s="50" t="s">
        <v>130</v>
      </c>
      <c r="E5" s="50" t="s">
        <v>131</v>
      </c>
    </row>
    <row r="6" spans="1:28" x14ac:dyDescent="0.2">
      <c r="A6" s="112"/>
      <c r="B6" s="50" t="s">
        <v>132</v>
      </c>
      <c r="C6" s="50" t="s">
        <v>133</v>
      </c>
      <c r="D6" s="50" t="s">
        <v>134</v>
      </c>
      <c r="E6" s="50" t="s">
        <v>135</v>
      </c>
    </row>
    <row r="7" spans="1:28" x14ac:dyDescent="0.2">
      <c r="A7" s="112"/>
      <c r="B7" s="50" t="s">
        <v>136</v>
      </c>
      <c r="C7" s="50" t="s">
        <v>137</v>
      </c>
      <c r="D7" s="50" t="s">
        <v>138</v>
      </c>
      <c r="E7" s="50" t="s">
        <v>139</v>
      </c>
    </row>
    <row r="8" spans="1:28" x14ac:dyDescent="0.2">
      <c r="A8" s="112"/>
      <c r="B8" s="50" t="s">
        <v>140</v>
      </c>
      <c r="C8" s="50" t="s">
        <v>141</v>
      </c>
      <c r="D8" s="50" t="s">
        <v>142</v>
      </c>
      <c r="E8" s="50" t="s">
        <v>131</v>
      </c>
    </row>
    <row r="9" spans="1:28" x14ac:dyDescent="0.2">
      <c r="A9" s="112"/>
      <c r="B9" s="50" t="s">
        <v>143</v>
      </c>
      <c r="C9" s="50" t="s">
        <v>144</v>
      </c>
      <c r="D9" s="50" t="s">
        <v>145</v>
      </c>
      <c r="E9" s="50" t="s">
        <v>146</v>
      </c>
    </row>
    <row r="10" spans="1:28" x14ac:dyDescent="0.2">
      <c r="A10" s="112"/>
      <c r="B10" s="50" t="s">
        <v>147</v>
      </c>
      <c r="C10" s="50" t="s">
        <v>148</v>
      </c>
      <c r="D10" s="50" t="s">
        <v>149</v>
      </c>
      <c r="E10" s="50" t="s">
        <v>150</v>
      </c>
    </row>
    <row r="11" spans="1:28" x14ac:dyDescent="0.2">
      <c r="A11" s="112"/>
      <c r="B11" s="50" t="s">
        <v>151</v>
      </c>
      <c r="C11" s="50" t="s">
        <v>152</v>
      </c>
      <c r="D11" s="50" t="s">
        <v>153</v>
      </c>
      <c r="E11" s="50" t="s">
        <v>154</v>
      </c>
    </row>
    <row r="12" spans="1:28" x14ac:dyDescent="0.2">
      <c r="A12" s="112"/>
      <c r="B12" s="50" t="s">
        <v>155</v>
      </c>
      <c r="C12" s="50" t="s">
        <v>156</v>
      </c>
      <c r="D12" s="50" t="s">
        <v>157</v>
      </c>
      <c r="E12" s="50" t="s">
        <v>158</v>
      </c>
    </row>
    <row r="13" spans="1:28" x14ac:dyDescent="0.2">
      <c r="A13" s="113"/>
      <c r="B13" s="51" t="s">
        <v>159</v>
      </c>
      <c r="C13" s="51"/>
      <c r="D13" s="51" t="s">
        <v>160</v>
      </c>
      <c r="E13" s="51" t="s">
        <v>161</v>
      </c>
    </row>
    <row r="14" spans="1:28" ht="30.75" thickBot="1" x14ac:dyDescent="0.45">
      <c r="A14" s="52"/>
      <c r="B14" s="52"/>
      <c r="C14" s="52"/>
      <c r="D14" s="114" t="s">
        <v>162</v>
      </c>
      <c r="E14" s="114"/>
      <c r="F14" s="114"/>
      <c r="G14" s="114"/>
      <c r="H14" s="114"/>
      <c r="I14" s="114"/>
      <c r="J14" s="114"/>
      <c r="K14" s="114"/>
      <c r="L14" s="114"/>
      <c r="M14" s="114"/>
      <c r="N14" s="114"/>
    </row>
    <row r="15" spans="1:28" x14ac:dyDescent="0.2">
      <c r="A15" s="52"/>
      <c r="B15" s="53"/>
      <c r="C15" s="54"/>
      <c r="D15" s="54"/>
      <c r="E15" s="54"/>
      <c r="F15" s="54"/>
      <c r="G15" s="55"/>
      <c r="H15" s="53"/>
      <c r="I15" s="54"/>
      <c r="J15" s="54"/>
      <c r="K15" s="54"/>
      <c r="L15" s="54"/>
      <c r="M15" s="54"/>
      <c r="N15" s="54"/>
      <c r="O15" s="54"/>
      <c r="P15" s="54"/>
      <c r="Q15" s="54"/>
      <c r="R15" s="54"/>
      <c r="S15" s="54"/>
      <c r="T15" s="54"/>
      <c r="U15" s="54"/>
      <c r="V15" s="55"/>
      <c r="W15" s="52"/>
      <c r="X15" s="52"/>
      <c r="Y15" s="52"/>
      <c r="Z15" s="52"/>
      <c r="AA15" s="52"/>
      <c r="AB15" s="52"/>
    </row>
    <row r="16" spans="1:28" x14ac:dyDescent="0.2">
      <c r="A16" s="52"/>
      <c r="B16" s="56"/>
      <c r="C16" s="52"/>
      <c r="D16" s="52"/>
      <c r="E16" s="52"/>
      <c r="F16" s="52"/>
      <c r="G16" s="57"/>
      <c r="H16" s="56"/>
      <c r="I16" s="52"/>
      <c r="J16" s="52"/>
      <c r="K16" s="52"/>
      <c r="L16" s="52"/>
      <c r="M16" s="52"/>
      <c r="N16" s="52"/>
      <c r="O16" s="52"/>
      <c r="P16" s="52"/>
      <c r="Q16" s="52"/>
      <c r="R16" s="52"/>
      <c r="S16" s="52"/>
      <c r="T16" s="52"/>
      <c r="U16" s="52"/>
      <c r="V16" s="57"/>
      <c r="W16" s="52"/>
      <c r="X16" s="52"/>
      <c r="Y16" s="52"/>
      <c r="Z16" s="52"/>
      <c r="AA16" s="52"/>
      <c r="AB16" s="52"/>
    </row>
    <row r="17" spans="1:28" x14ac:dyDescent="0.2">
      <c r="A17" s="52"/>
      <c r="B17" s="56"/>
      <c r="C17" s="52"/>
      <c r="D17" s="52"/>
      <c r="E17" s="52"/>
      <c r="F17" s="52"/>
      <c r="G17" s="57"/>
      <c r="H17" s="56"/>
      <c r="I17" s="52"/>
      <c r="J17" s="52"/>
      <c r="K17" s="52"/>
      <c r="L17" s="52"/>
      <c r="M17" s="52"/>
      <c r="N17" s="52"/>
      <c r="O17" s="52"/>
      <c r="P17" s="52"/>
      <c r="Q17" s="52"/>
      <c r="R17" s="52"/>
      <c r="S17" s="52"/>
      <c r="T17" s="52"/>
      <c r="U17" s="52"/>
      <c r="V17" s="57"/>
      <c r="W17" s="52"/>
      <c r="X17" s="52"/>
      <c r="Y17" s="52"/>
      <c r="Z17" s="52"/>
      <c r="AA17" s="52"/>
      <c r="AB17" s="52"/>
    </row>
    <row r="18" spans="1:28" x14ac:dyDescent="0.2">
      <c r="A18" s="52"/>
      <c r="B18" s="56"/>
      <c r="C18" s="52"/>
      <c r="D18" s="52"/>
      <c r="E18" s="52"/>
      <c r="F18" s="52"/>
      <c r="G18" s="57"/>
      <c r="H18" s="56"/>
      <c r="I18" s="52"/>
      <c r="J18" s="52"/>
      <c r="K18" s="52"/>
      <c r="L18" s="52"/>
      <c r="M18" s="52"/>
      <c r="N18" s="52"/>
      <c r="O18" s="52"/>
      <c r="P18" s="52"/>
      <c r="Q18" s="52"/>
      <c r="R18" s="52"/>
      <c r="S18" s="52"/>
      <c r="T18" s="52"/>
      <c r="U18" s="52"/>
      <c r="V18" s="57"/>
      <c r="W18" s="52"/>
      <c r="X18" s="52"/>
      <c r="Y18" s="52"/>
      <c r="Z18" s="52"/>
      <c r="AA18" s="52"/>
      <c r="AB18" s="52"/>
    </row>
    <row r="19" spans="1:28" x14ac:dyDescent="0.2">
      <c r="A19" s="52"/>
      <c r="B19" s="56"/>
      <c r="C19" s="52"/>
      <c r="D19" s="52"/>
      <c r="E19" s="52"/>
      <c r="F19" s="52"/>
      <c r="G19" s="57"/>
      <c r="H19" s="56"/>
      <c r="I19" s="52"/>
      <c r="J19" s="52"/>
      <c r="K19" s="52"/>
      <c r="L19" s="52"/>
      <c r="M19" s="52"/>
      <c r="N19" s="52"/>
      <c r="O19" s="52"/>
      <c r="P19" s="52"/>
      <c r="Q19" s="52"/>
      <c r="R19" s="52"/>
      <c r="S19" s="52"/>
      <c r="T19" s="52"/>
      <c r="U19" s="52"/>
      <c r="V19" s="57"/>
      <c r="W19" s="52"/>
      <c r="X19" s="52"/>
      <c r="Y19" s="52"/>
      <c r="Z19" s="52"/>
      <c r="AA19" s="52"/>
      <c r="AB19" s="52"/>
    </row>
    <row r="20" spans="1:28" x14ac:dyDescent="0.2">
      <c r="A20" s="52"/>
      <c r="B20" s="56"/>
      <c r="C20" s="52"/>
      <c r="D20" s="52"/>
      <c r="E20" s="52"/>
      <c r="F20" s="52"/>
      <c r="G20" s="57"/>
      <c r="H20" s="56"/>
      <c r="I20" s="52"/>
      <c r="J20" s="52"/>
      <c r="K20" s="52"/>
      <c r="L20" s="52"/>
      <c r="M20" s="52"/>
      <c r="N20" s="52"/>
      <c r="O20" s="52"/>
      <c r="P20" s="52"/>
      <c r="Q20" s="52"/>
      <c r="R20" s="52"/>
      <c r="S20" s="52"/>
      <c r="T20" s="52"/>
      <c r="U20" s="52"/>
      <c r="V20" s="57"/>
      <c r="W20" s="52"/>
      <c r="X20" s="52"/>
      <c r="Y20" s="52"/>
      <c r="Z20" s="52"/>
      <c r="AA20" s="52"/>
      <c r="AB20" s="52"/>
    </row>
    <row r="21" spans="1:28" x14ac:dyDescent="0.2">
      <c r="A21" s="52"/>
      <c r="B21" s="56"/>
      <c r="C21" s="52"/>
      <c r="D21" s="52"/>
      <c r="E21" s="52"/>
      <c r="F21" s="52"/>
      <c r="G21" s="57"/>
      <c r="H21" s="56"/>
      <c r="I21" s="52"/>
      <c r="J21" s="52"/>
      <c r="K21" s="52"/>
      <c r="L21" s="52"/>
      <c r="M21" s="52"/>
      <c r="N21" s="52"/>
      <c r="O21" s="52"/>
      <c r="P21" s="52"/>
      <c r="Q21" s="52"/>
      <c r="R21" s="52"/>
      <c r="S21" s="52"/>
      <c r="T21" s="52"/>
      <c r="U21" s="52"/>
      <c r="V21" s="57"/>
      <c r="W21" s="52"/>
      <c r="X21" s="52"/>
      <c r="Y21" s="52"/>
      <c r="Z21" s="52"/>
      <c r="AA21" s="52"/>
      <c r="AB21" s="52"/>
    </row>
    <row r="22" spans="1:28" x14ac:dyDescent="0.2">
      <c r="A22" s="52"/>
      <c r="B22" s="56"/>
      <c r="C22" s="52"/>
      <c r="D22" s="52"/>
      <c r="E22" s="52"/>
      <c r="F22" s="52"/>
      <c r="G22" s="57"/>
      <c r="H22" s="56"/>
      <c r="I22" s="52"/>
      <c r="J22" s="52"/>
      <c r="K22" s="52"/>
      <c r="L22" s="52"/>
      <c r="M22" s="52"/>
      <c r="N22" s="52"/>
      <c r="O22" s="52"/>
      <c r="P22" s="52"/>
      <c r="Q22" s="52"/>
      <c r="R22" s="52"/>
      <c r="S22" s="52"/>
      <c r="T22" s="52"/>
      <c r="U22" s="52"/>
      <c r="V22" s="57"/>
      <c r="W22" s="52"/>
      <c r="X22" s="52"/>
      <c r="Y22" s="52"/>
      <c r="Z22" s="52"/>
      <c r="AA22" s="52"/>
      <c r="AB22" s="52"/>
    </row>
    <row r="23" spans="1:28" x14ac:dyDescent="0.2">
      <c r="A23" s="52"/>
      <c r="B23" s="56"/>
      <c r="C23" s="52"/>
      <c r="D23" s="52"/>
      <c r="E23" s="52"/>
      <c r="F23" s="52"/>
      <c r="G23" s="57"/>
      <c r="H23" s="56"/>
      <c r="I23" s="52"/>
      <c r="J23" s="52"/>
      <c r="K23" s="52"/>
      <c r="L23" s="52"/>
      <c r="M23" s="52"/>
      <c r="N23" s="52"/>
      <c r="O23" s="52"/>
      <c r="P23" s="52"/>
      <c r="Q23" s="52"/>
      <c r="R23" s="52"/>
      <c r="S23" s="52"/>
      <c r="T23" s="52"/>
      <c r="U23" s="52"/>
      <c r="V23" s="57"/>
      <c r="W23" s="52"/>
      <c r="X23" s="52"/>
      <c r="Y23" s="52"/>
      <c r="Z23" s="52"/>
      <c r="AA23" s="52"/>
      <c r="AB23" s="52"/>
    </row>
    <row r="24" spans="1:28" x14ac:dyDescent="0.2">
      <c r="A24" s="52"/>
      <c r="B24" s="56"/>
      <c r="C24" s="52"/>
      <c r="D24" s="52"/>
      <c r="E24" s="52"/>
      <c r="F24" s="52"/>
      <c r="G24" s="57"/>
      <c r="H24" s="56"/>
      <c r="I24" s="52"/>
      <c r="J24" s="52"/>
      <c r="K24" s="52"/>
      <c r="L24" s="52"/>
      <c r="M24" s="52"/>
      <c r="N24" s="52"/>
      <c r="O24" s="52"/>
      <c r="P24" s="52"/>
      <c r="Q24" s="52"/>
      <c r="R24" s="52"/>
      <c r="S24" s="52"/>
      <c r="T24" s="52"/>
      <c r="U24" s="52"/>
      <c r="V24" s="57"/>
      <c r="W24" s="52"/>
      <c r="X24" s="52"/>
      <c r="Y24" s="52"/>
      <c r="Z24" s="52"/>
      <c r="AA24" s="52"/>
      <c r="AB24" s="52"/>
    </row>
    <row r="25" spans="1:28" x14ac:dyDescent="0.2">
      <c r="A25" s="52"/>
      <c r="B25" s="56"/>
      <c r="C25" s="52"/>
      <c r="D25" s="52"/>
      <c r="E25" s="52"/>
      <c r="F25" s="52"/>
      <c r="G25" s="57"/>
      <c r="H25" s="56"/>
      <c r="I25" s="52"/>
      <c r="J25" s="52"/>
      <c r="K25" s="52"/>
      <c r="L25" s="52"/>
      <c r="M25" s="52"/>
      <c r="N25" s="52"/>
      <c r="O25" s="52"/>
      <c r="P25" s="52"/>
      <c r="Q25" s="52"/>
      <c r="R25" s="52"/>
      <c r="S25" s="52"/>
      <c r="T25" s="52"/>
      <c r="U25" s="52"/>
      <c r="V25" s="57"/>
      <c r="W25" s="52"/>
      <c r="X25" s="52"/>
      <c r="Y25" s="52"/>
      <c r="Z25" s="52"/>
      <c r="AA25" s="52"/>
      <c r="AB25" s="52"/>
    </row>
    <row r="26" spans="1:28" x14ac:dyDescent="0.2">
      <c r="A26" s="52"/>
      <c r="B26" s="56"/>
      <c r="C26" s="52"/>
      <c r="D26" s="52"/>
      <c r="E26" s="52"/>
      <c r="F26" s="52"/>
      <c r="G26" s="57"/>
      <c r="H26" s="56"/>
      <c r="I26" s="52"/>
      <c r="J26" s="52"/>
      <c r="K26" s="52"/>
      <c r="L26" s="52"/>
      <c r="M26" s="52"/>
      <c r="N26" s="52"/>
      <c r="O26" s="52"/>
      <c r="P26" s="52"/>
      <c r="Q26" s="52"/>
      <c r="R26" s="52"/>
      <c r="S26" s="52"/>
      <c r="T26" s="52"/>
      <c r="U26" s="52"/>
      <c r="V26" s="57"/>
      <c r="W26" s="52"/>
      <c r="X26" s="52"/>
      <c r="Y26" s="52"/>
      <c r="Z26" s="52"/>
      <c r="AA26" s="52"/>
      <c r="AB26" s="52"/>
    </row>
    <row r="27" spans="1:28" x14ac:dyDescent="0.2">
      <c r="A27" s="52"/>
      <c r="B27" s="56"/>
      <c r="C27" s="52"/>
      <c r="D27" s="52"/>
      <c r="E27" s="52"/>
      <c r="F27" s="52"/>
      <c r="G27" s="57"/>
      <c r="H27" s="56"/>
      <c r="I27" s="52"/>
      <c r="J27" s="52"/>
      <c r="K27" s="52"/>
      <c r="L27" s="52"/>
      <c r="M27" s="52"/>
      <c r="N27" s="52"/>
      <c r="O27" s="52"/>
      <c r="P27" s="52"/>
      <c r="Q27" s="52"/>
      <c r="R27" s="52"/>
      <c r="S27" s="52"/>
      <c r="T27" s="52"/>
      <c r="U27" s="52"/>
      <c r="V27" s="57"/>
      <c r="W27" s="52"/>
      <c r="X27" s="52"/>
      <c r="Y27" s="52"/>
      <c r="Z27" s="52"/>
      <c r="AA27" s="52"/>
      <c r="AB27" s="52"/>
    </row>
    <row r="28" spans="1:28" x14ac:dyDescent="0.2">
      <c r="A28" s="52"/>
      <c r="B28" s="56"/>
      <c r="C28" s="52"/>
      <c r="D28" s="52"/>
      <c r="E28" s="52"/>
      <c r="F28" s="52"/>
      <c r="G28" s="57"/>
      <c r="H28" s="56"/>
      <c r="I28" s="52"/>
      <c r="J28" s="52"/>
      <c r="K28" s="52"/>
      <c r="L28" s="52"/>
      <c r="M28" s="52"/>
      <c r="N28" s="52"/>
      <c r="O28" s="52"/>
      <c r="P28" s="52"/>
      <c r="Q28" s="52"/>
      <c r="R28" s="52"/>
      <c r="S28" s="52"/>
      <c r="T28" s="52"/>
      <c r="U28" s="52"/>
      <c r="V28" s="57"/>
      <c r="W28" s="52"/>
      <c r="X28" s="52"/>
      <c r="Y28" s="52"/>
      <c r="Z28" s="52"/>
      <c r="AA28" s="52"/>
      <c r="AB28" s="52"/>
    </row>
    <row r="29" spans="1:28" x14ac:dyDescent="0.2">
      <c r="A29" s="52"/>
      <c r="B29" s="56"/>
      <c r="C29" s="52"/>
      <c r="D29" s="52"/>
      <c r="E29" s="52"/>
      <c r="F29" s="52"/>
      <c r="G29" s="57"/>
      <c r="H29" s="56"/>
      <c r="I29" s="52"/>
      <c r="J29" s="52"/>
      <c r="K29" s="52"/>
      <c r="L29" s="52"/>
      <c r="M29" s="52"/>
      <c r="N29" s="52"/>
      <c r="O29" s="52"/>
      <c r="P29" s="52"/>
      <c r="Q29" s="52"/>
      <c r="R29" s="52"/>
      <c r="S29" s="52"/>
      <c r="T29" s="52"/>
      <c r="U29" s="52"/>
      <c r="V29" s="57"/>
      <c r="W29" s="52"/>
      <c r="X29" s="52"/>
      <c r="Y29" s="52"/>
      <c r="Z29" s="52"/>
      <c r="AA29" s="52"/>
      <c r="AB29" s="52"/>
    </row>
    <row r="30" spans="1:28" x14ac:dyDescent="0.2">
      <c r="A30" s="52"/>
      <c r="B30" s="56"/>
      <c r="C30" s="52"/>
      <c r="D30" s="52"/>
      <c r="E30" s="52"/>
      <c r="F30" s="52"/>
      <c r="G30" s="57"/>
      <c r="H30" s="56"/>
      <c r="I30" s="52"/>
      <c r="J30" s="52"/>
      <c r="K30" s="52"/>
      <c r="L30" s="52"/>
      <c r="M30" s="52"/>
      <c r="N30" s="52"/>
      <c r="O30" s="52"/>
      <c r="P30" s="52"/>
      <c r="Q30" s="52"/>
      <c r="R30" s="52"/>
      <c r="S30" s="52"/>
      <c r="T30" s="52"/>
      <c r="U30" s="52"/>
      <c r="V30" s="57"/>
      <c r="W30" s="52"/>
      <c r="X30" s="52"/>
      <c r="Y30" s="52"/>
      <c r="Z30" s="52"/>
      <c r="AA30" s="52"/>
      <c r="AB30" s="52"/>
    </row>
    <row r="31" spans="1:28" x14ac:dyDescent="0.2">
      <c r="A31" s="52"/>
      <c r="B31" s="56"/>
      <c r="C31" s="52"/>
      <c r="D31" s="52"/>
      <c r="E31" s="52"/>
      <c r="F31" s="52"/>
      <c r="G31" s="57"/>
      <c r="H31" s="56"/>
      <c r="I31" s="52"/>
      <c r="J31" s="52"/>
      <c r="K31" s="52"/>
      <c r="L31" s="52"/>
      <c r="M31" s="52"/>
      <c r="N31" s="52"/>
      <c r="O31" s="52"/>
      <c r="P31" s="52"/>
      <c r="Q31" s="52"/>
      <c r="R31" s="52"/>
      <c r="S31" s="52"/>
      <c r="T31" s="52"/>
      <c r="U31" s="52"/>
      <c r="V31" s="57"/>
      <c r="W31" s="52"/>
      <c r="X31" s="52"/>
      <c r="Y31" s="52"/>
      <c r="Z31" s="52"/>
      <c r="AA31" s="52"/>
      <c r="AB31" s="52"/>
    </row>
    <row r="32" spans="1:28" x14ac:dyDescent="0.2">
      <c r="A32" s="52"/>
      <c r="B32" s="56"/>
      <c r="C32" s="52"/>
      <c r="D32" s="52"/>
      <c r="E32" s="52"/>
      <c r="F32" s="52"/>
      <c r="G32" s="57"/>
      <c r="H32" s="56"/>
      <c r="I32" s="52"/>
      <c r="J32" s="52"/>
      <c r="K32" s="52"/>
      <c r="L32" s="52"/>
      <c r="M32" s="52"/>
      <c r="N32" s="52"/>
      <c r="O32" s="52"/>
      <c r="P32" s="52"/>
      <c r="Q32" s="52"/>
      <c r="R32" s="52"/>
      <c r="S32" s="52"/>
      <c r="T32" s="52"/>
      <c r="U32" s="52"/>
      <c r="V32" s="57"/>
      <c r="W32" s="52"/>
      <c r="X32" s="52"/>
      <c r="Y32" s="52"/>
      <c r="Z32" s="52"/>
      <c r="AA32" s="52"/>
      <c r="AB32" s="52"/>
    </row>
    <row r="33" spans="1:28" x14ac:dyDescent="0.2">
      <c r="A33" s="52"/>
      <c r="B33" s="56"/>
      <c r="C33" s="52"/>
      <c r="D33" s="52"/>
      <c r="E33" s="52"/>
      <c r="F33" s="52"/>
      <c r="G33" s="57"/>
      <c r="H33" s="56"/>
      <c r="I33" s="52"/>
      <c r="J33" s="52"/>
      <c r="K33" s="52"/>
      <c r="L33" s="52"/>
      <c r="M33" s="52"/>
      <c r="N33" s="52"/>
      <c r="O33" s="52"/>
      <c r="P33" s="52"/>
      <c r="Q33" s="52"/>
      <c r="R33" s="52"/>
      <c r="S33" s="52"/>
      <c r="T33" s="52"/>
      <c r="U33" s="52"/>
      <c r="V33" s="57"/>
      <c r="W33" s="52"/>
      <c r="X33" s="52"/>
      <c r="Y33" s="52"/>
      <c r="Z33" s="52"/>
      <c r="AA33" s="52"/>
      <c r="AB33" s="52"/>
    </row>
    <row r="34" spans="1:28" x14ac:dyDescent="0.2">
      <c r="A34" s="52"/>
      <c r="B34" s="56"/>
      <c r="C34" s="52"/>
      <c r="D34" s="52"/>
      <c r="E34" s="52"/>
      <c r="F34" s="52"/>
      <c r="G34" s="57"/>
      <c r="H34" s="56"/>
      <c r="I34" s="52"/>
      <c r="J34" s="52"/>
      <c r="K34" s="52"/>
      <c r="L34" s="52"/>
      <c r="M34" s="52"/>
      <c r="N34" s="52"/>
      <c r="O34" s="52"/>
      <c r="P34" s="52"/>
      <c r="Q34" s="52"/>
      <c r="R34" s="52"/>
      <c r="S34" s="52"/>
      <c r="T34" s="52"/>
      <c r="U34" s="52"/>
      <c r="V34" s="57"/>
      <c r="W34" s="52"/>
      <c r="X34" s="52"/>
      <c r="Y34" s="52"/>
      <c r="Z34" s="52"/>
      <c r="AA34" s="52"/>
      <c r="AB34" s="52"/>
    </row>
    <row r="35" spans="1:28" x14ac:dyDescent="0.2">
      <c r="A35" s="52"/>
      <c r="B35" s="56"/>
      <c r="C35" s="52"/>
      <c r="D35" s="52"/>
      <c r="E35" s="52"/>
      <c r="F35" s="52"/>
      <c r="G35" s="57"/>
      <c r="H35" s="56"/>
      <c r="I35" s="52"/>
      <c r="J35" s="52"/>
      <c r="K35" s="52"/>
      <c r="L35" s="52"/>
      <c r="M35" s="52"/>
      <c r="N35" s="52"/>
      <c r="O35" s="52"/>
      <c r="P35" s="52"/>
      <c r="Q35" s="52"/>
      <c r="R35" s="52"/>
      <c r="S35" s="52"/>
      <c r="T35" s="52"/>
      <c r="U35" s="52"/>
      <c r="V35" s="57"/>
      <c r="W35" s="52"/>
      <c r="X35" s="52"/>
      <c r="Y35" s="52"/>
      <c r="Z35" s="52"/>
      <c r="AA35" s="52"/>
      <c r="AB35" s="52"/>
    </row>
    <row r="36" spans="1:28" ht="15" thickBot="1" x14ac:dyDescent="0.25">
      <c r="A36" s="52"/>
      <c r="B36" s="58"/>
      <c r="C36" s="59"/>
      <c r="D36" s="59"/>
      <c r="E36" s="59"/>
      <c r="F36" s="59"/>
      <c r="G36" s="60"/>
      <c r="H36" s="58"/>
      <c r="I36" s="59"/>
      <c r="J36" s="59"/>
      <c r="K36" s="59"/>
      <c r="L36" s="59"/>
      <c r="M36" s="59"/>
      <c r="N36" s="59"/>
      <c r="O36" s="59"/>
      <c r="P36" s="59"/>
      <c r="Q36" s="59"/>
      <c r="R36" s="59"/>
      <c r="S36" s="59"/>
      <c r="T36" s="59"/>
      <c r="U36" s="59"/>
      <c r="V36" s="60"/>
      <c r="W36" s="52"/>
      <c r="X36" s="52"/>
      <c r="Y36" s="52"/>
      <c r="Z36" s="52"/>
      <c r="AA36" s="52"/>
      <c r="AB36" s="52"/>
    </row>
    <row r="37" spans="1:28" x14ac:dyDescent="0.2">
      <c r="A37" s="52"/>
      <c r="B37" s="52"/>
      <c r="C37" s="52"/>
      <c r="D37" s="52"/>
      <c r="E37" s="52"/>
      <c r="F37" s="52"/>
      <c r="G37" s="52"/>
      <c r="H37" s="52"/>
      <c r="I37" s="52"/>
      <c r="J37" s="52"/>
      <c r="L37" s="52"/>
      <c r="M37" s="52"/>
      <c r="N37" s="52"/>
      <c r="O37" s="52"/>
      <c r="P37" s="52"/>
      <c r="Q37" s="52"/>
      <c r="R37" s="52"/>
      <c r="S37" s="52"/>
      <c r="T37" s="52"/>
      <c r="U37" s="52"/>
      <c r="V37" s="52"/>
      <c r="W37" s="52"/>
      <c r="X37" s="52"/>
      <c r="Y37" s="52"/>
      <c r="Z37" s="52"/>
      <c r="AA37" s="52"/>
      <c r="AB37" s="52"/>
    </row>
    <row r="38" spans="1:28" x14ac:dyDescent="0.2">
      <c r="A38" s="52"/>
      <c r="B38" s="52"/>
      <c r="C38" s="52"/>
      <c r="D38" s="52"/>
      <c r="E38" s="52"/>
      <c r="F38" s="52"/>
      <c r="G38" s="52"/>
      <c r="H38" s="52"/>
      <c r="I38" s="52"/>
      <c r="J38" s="52"/>
      <c r="L38" s="52"/>
      <c r="M38" s="52"/>
      <c r="N38" s="52"/>
      <c r="O38" s="52"/>
      <c r="P38" s="52"/>
      <c r="Q38" s="52"/>
      <c r="R38" s="52"/>
      <c r="S38" s="52"/>
      <c r="T38" s="52"/>
      <c r="U38" s="52"/>
      <c r="V38" s="52"/>
      <c r="W38" s="52"/>
      <c r="X38" s="52"/>
      <c r="Y38" s="52"/>
      <c r="Z38" s="52"/>
      <c r="AA38" s="52"/>
      <c r="AB38" s="52"/>
    </row>
    <row r="39" spans="1:28" x14ac:dyDescent="0.2">
      <c r="A39" s="52"/>
      <c r="B39" s="52"/>
      <c r="C39" s="52"/>
      <c r="D39" s="52"/>
      <c r="E39" s="52"/>
      <c r="F39" s="52"/>
      <c r="G39" s="52"/>
      <c r="H39" s="52"/>
      <c r="I39" s="52"/>
      <c r="J39" s="52"/>
      <c r="L39" s="52"/>
      <c r="M39" s="52"/>
      <c r="N39" s="52"/>
      <c r="O39" s="52"/>
      <c r="P39" s="52"/>
      <c r="Q39" s="52"/>
      <c r="R39" s="52"/>
      <c r="S39" s="52"/>
      <c r="T39" s="52"/>
      <c r="U39" s="52"/>
      <c r="V39" s="52"/>
      <c r="W39" s="52"/>
      <c r="X39" s="52"/>
      <c r="Y39" s="52"/>
      <c r="Z39" s="52"/>
      <c r="AA39" s="52"/>
      <c r="AB39" s="52"/>
    </row>
    <row r="40" spans="1:28" x14ac:dyDescent="0.2">
      <c r="A40" s="52"/>
      <c r="B40" s="52"/>
      <c r="C40" s="52"/>
      <c r="D40" s="52"/>
      <c r="E40" s="52"/>
      <c r="F40" s="52"/>
      <c r="G40" s="52"/>
      <c r="H40" s="50"/>
      <c r="I40" s="50"/>
      <c r="J40" s="50"/>
      <c r="K40" s="50"/>
      <c r="L40" s="50"/>
      <c r="M40" s="50"/>
      <c r="N40" s="50"/>
      <c r="O40" s="50"/>
      <c r="P40" s="50"/>
      <c r="Q40" s="51"/>
      <c r="R40" s="52"/>
      <c r="S40" s="52"/>
      <c r="T40" s="52"/>
      <c r="U40" s="52"/>
      <c r="V40" s="52"/>
      <c r="W40" s="52"/>
      <c r="X40" s="52"/>
      <c r="Y40" s="52"/>
      <c r="Z40" s="52"/>
      <c r="AA40" s="52"/>
      <c r="AB40" s="52"/>
    </row>
    <row r="41" spans="1:28" ht="77.25" customHeight="1" x14ac:dyDescent="0.2">
      <c r="A41" s="52"/>
      <c r="B41" s="52"/>
      <c r="C41" s="52"/>
      <c r="D41" s="52"/>
      <c r="E41" s="52"/>
      <c r="F41" s="52"/>
      <c r="G41" s="63"/>
      <c r="H41" s="62"/>
      <c r="I41" s="62"/>
      <c r="J41" s="62"/>
      <c r="K41" s="62"/>
      <c r="L41" s="62"/>
      <c r="M41" s="62"/>
      <c r="N41" s="62"/>
      <c r="O41" s="62"/>
      <c r="P41" s="62"/>
      <c r="Q41" s="62"/>
    </row>
    <row r="42" spans="1:28" ht="64.5" customHeight="1" x14ac:dyDescent="0.2">
      <c r="A42" s="52"/>
      <c r="B42" s="52"/>
      <c r="C42" s="52"/>
      <c r="D42" s="52"/>
      <c r="E42" s="52"/>
      <c r="F42" s="52"/>
      <c r="G42" s="63"/>
      <c r="H42" s="62"/>
      <c r="I42" s="62"/>
      <c r="J42" s="62"/>
      <c r="K42" s="62"/>
      <c r="L42" s="62"/>
      <c r="M42" s="62"/>
      <c r="N42" s="62"/>
      <c r="O42" s="62"/>
      <c r="P42" s="62"/>
      <c r="Q42" s="62"/>
    </row>
    <row r="43" spans="1:28" x14ac:dyDescent="0.2">
      <c r="G43" s="63"/>
      <c r="H43" s="62"/>
      <c r="I43" s="62"/>
      <c r="J43" s="62"/>
      <c r="K43" s="62"/>
      <c r="L43" s="62"/>
      <c r="M43" s="62"/>
      <c r="N43" s="62"/>
      <c r="O43" s="62"/>
      <c r="P43" s="62"/>
      <c r="Q43" s="62"/>
    </row>
    <row r="44" spans="1:28" x14ac:dyDescent="0.2">
      <c r="G44" s="63"/>
      <c r="H44" s="62"/>
      <c r="I44" s="62"/>
      <c r="J44" s="62"/>
      <c r="K44" s="62"/>
      <c r="L44" s="62"/>
      <c r="M44" s="62"/>
      <c r="N44" s="62"/>
      <c r="O44" s="62"/>
      <c r="P44" s="62"/>
      <c r="Q44" s="62"/>
    </row>
    <row r="45" spans="1:28" x14ac:dyDescent="0.2">
      <c r="G45" s="63"/>
      <c r="H45" s="62"/>
      <c r="I45" s="62"/>
      <c r="J45" s="62"/>
      <c r="K45" s="62"/>
      <c r="L45" s="62"/>
      <c r="M45" s="62"/>
      <c r="N45" s="62"/>
      <c r="O45" s="62"/>
      <c r="P45" s="62"/>
      <c r="Q45" s="62"/>
    </row>
    <row r="46" spans="1:28" x14ac:dyDescent="0.2">
      <c r="G46" s="63"/>
      <c r="H46" s="62"/>
      <c r="I46" s="62"/>
      <c r="J46" s="62"/>
      <c r="K46" s="62"/>
      <c r="L46" s="62"/>
      <c r="M46" s="62"/>
      <c r="N46" s="62"/>
      <c r="O46" s="62"/>
      <c r="P46" s="62"/>
      <c r="Q46" s="62"/>
    </row>
  </sheetData>
  <mergeCells count="3">
    <mergeCell ref="A2:E2"/>
    <mergeCell ref="A4:A13"/>
    <mergeCell ref="D14:N14"/>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7"/>
  <sheetViews>
    <sheetView workbookViewId="0">
      <selection activeCell="G15" sqref="G15"/>
    </sheetView>
  </sheetViews>
  <sheetFormatPr defaultRowHeight="14.25" x14ac:dyDescent="0.2"/>
  <cols>
    <col min="3" max="5" width="21.125" bestFit="1" customWidth="1"/>
    <col min="6" max="6" width="13.875" bestFit="1" customWidth="1"/>
    <col min="7" max="7" width="17.375" bestFit="1" customWidth="1"/>
  </cols>
  <sheetData>
    <row r="1" spans="2:8" ht="15.75" x14ac:dyDescent="0.2">
      <c r="B1" s="30" t="s">
        <v>80</v>
      </c>
      <c r="C1" s="39" t="s">
        <v>68</v>
      </c>
      <c r="D1" s="39" t="s">
        <v>69</v>
      </c>
      <c r="E1" s="39" t="s">
        <v>70</v>
      </c>
      <c r="F1" s="39" t="s">
        <v>72</v>
      </c>
      <c r="G1" s="39" t="s">
        <v>71</v>
      </c>
      <c r="H1" s="39" t="s">
        <v>73</v>
      </c>
    </row>
    <row r="2" spans="2:8" ht="15.75" x14ac:dyDescent="0.2">
      <c r="B2" s="30" t="s">
        <v>79</v>
      </c>
      <c r="C2" s="32" t="s">
        <v>97</v>
      </c>
      <c r="D2" s="32" t="s">
        <v>96</v>
      </c>
      <c r="E2" s="32" t="s">
        <v>95</v>
      </c>
      <c r="F2" s="32" t="s">
        <v>94</v>
      </c>
      <c r="G2" s="32" t="s">
        <v>93</v>
      </c>
      <c r="H2" s="30"/>
    </row>
    <row r="3" spans="2:8" x14ac:dyDescent="0.2">
      <c r="B3" s="30" t="s">
        <v>75</v>
      </c>
      <c r="C3" s="40" t="s">
        <v>82</v>
      </c>
      <c r="D3" s="40" t="s">
        <v>165</v>
      </c>
      <c r="E3" s="40" t="s">
        <v>82</v>
      </c>
      <c r="F3" s="40" t="s">
        <v>91</v>
      </c>
      <c r="G3" s="40" t="s">
        <v>92</v>
      </c>
      <c r="H3" s="30"/>
    </row>
    <row r="4" spans="2:8" x14ac:dyDescent="0.2">
      <c r="B4" s="30" t="s">
        <v>98</v>
      </c>
      <c r="C4" s="40" t="s">
        <v>82</v>
      </c>
      <c r="D4" s="40" t="s">
        <v>89</v>
      </c>
      <c r="E4" s="40" t="s">
        <v>99</v>
      </c>
      <c r="F4" s="40" t="s">
        <v>91</v>
      </c>
      <c r="G4" s="40" t="s">
        <v>92</v>
      </c>
      <c r="H4" s="30"/>
    </row>
    <row r="5" spans="2:8" x14ac:dyDescent="0.2">
      <c r="B5" s="30" t="s">
        <v>76</v>
      </c>
      <c r="C5" s="40" t="s">
        <v>82</v>
      </c>
      <c r="D5" s="40" t="s">
        <v>89</v>
      </c>
      <c r="E5" s="40" t="s">
        <v>82</v>
      </c>
      <c r="F5" s="40" t="s">
        <v>91</v>
      </c>
      <c r="G5" s="40" t="s">
        <v>92</v>
      </c>
      <c r="H5" s="30"/>
    </row>
    <row r="6" spans="2:8" x14ac:dyDescent="0.2">
      <c r="B6" s="30" t="s">
        <v>77</v>
      </c>
      <c r="C6" s="40" t="s">
        <v>82</v>
      </c>
      <c r="D6" s="40" t="s">
        <v>89</v>
      </c>
      <c r="E6" s="40" t="s">
        <v>90</v>
      </c>
      <c r="F6" s="40" t="s">
        <v>91</v>
      </c>
      <c r="G6" s="40" t="s">
        <v>92</v>
      </c>
      <c r="H6" s="30"/>
    </row>
    <row r="7" spans="2:8" x14ac:dyDescent="0.2">
      <c r="B7" s="30" t="s">
        <v>78</v>
      </c>
      <c r="C7" s="40" t="s">
        <v>82</v>
      </c>
      <c r="D7" s="40" t="s">
        <v>89</v>
      </c>
      <c r="E7" s="40" t="s">
        <v>82</v>
      </c>
      <c r="F7" s="40" t="s">
        <v>91</v>
      </c>
      <c r="G7" s="40" t="s">
        <v>92</v>
      </c>
      <c r="H7" s="30"/>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5"/>
  <sheetViews>
    <sheetView zoomScaleNormal="100" workbookViewId="0">
      <selection activeCell="G28" sqref="G28"/>
    </sheetView>
  </sheetViews>
  <sheetFormatPr defaultRowHeight="14.25" x14ac:dyDescent="0.2"/>
  <sheetData>
    <row r="1" spans="1:2" x14ac:dyDescent="0.2">
      <c r="A1" s="14" t="s">
        <v>18</v>
      </c>
      <c r="B1" s="14" t="s">
        <v>19</v>
      </c>
    </row>
    <row r="2" spans="1:2" x14ac:dyDescent="0.2">
      <c r="A2" s="14">
        <v>1</v>
      </c>
      <c r="B2" s="14" t="s">
        <v>20</v>
      </c>
    </row>
    <row r="3" spans="1:2" x14ac:dyDescent="0.2">
      <c r="A3" s="14">
        <v>2</v>
      </c>
      <c r="B3" s="14" t="s">
        <v>21</v>
      </c>
    </row>
    <row r="4" spans="1:2" x14ac:dyDescent="0.2">
      <c r="A4" s="14">
        <v>3</v>
      </c>
      <c r="B4" s="14" t="s">
        <v>22</v>
      </c>
    </row>
    <row r="5" spans="1:2" x14ac:dyDescent="0.2">
      <c r="A5" s="14">
        <v>4</v>
      </c>
      <c r="B5" s="14" t="s">
        <v>23</v>
      </c>
    </row>
    <row r="6" spans="1:2" x14ac:dyDescent="0.2">
      <c r="A6" s="14">
        <v>5</v>
      </c>
      <c r="B6" s="14" t="s">
        <v>24</v>
      </c>
    </row>
    <row r="7" spans="1:2" x14ac:dyDescent="0.2">
      <c r="A7" s="14">
        <v>6</v>
      </c>
      <c r="B7" s="14" t="s">
        <v>25</v>
      </c>
    </row>
    <row r="8" spans="1:2" x14ac:dyDescent="0.2">
      <c r="A8" s="14">
        <v>7</v>
      </c>
      <c r="B8" s="14" t="s">
        <v>26</v>
      </c>
    </row>
    <row r="9" spans="1:2" x14ac:dyDescent="0.2">
      <c r="A9" s="14">
        <v>8</v>
      </c>
      <c r="B9" s="14" t="s">
        <v>27</v>
      </c>
    </row>
    <row r="10" spans="1:2" x14ac:dyDescent="0.2">
      <c r="A10" s="14">
        <v>9</v>
      </c>
      <c r="B10" s="14" t="s">
        <v>28</v>
      </c>
    </row>
    <row r="11" spans="1:2" x14ac:dyDescent="0.2">
      <c r="A11" s="14">
        <v>10</v>
      </c>
      <c r="B11" s="14" t="s">
        <v>29</v>
      </c>
    </row>
    <row r="12" spans="1:2" x14ac:dyDescent="0.2">
      <c r="A12" s="14">
        <v>11</v>
      </c>
      <c r="B12" s="14" t="s">
        <v>30</v>
      </c>
    </row>
    <row r="13" spans="1:2" x14ac:dyDescent="0.2">
      <c r="A13" s="14">
        <v>12</v>
      </c>
      <c r="B13" s="14" t="s">
        <v>31</v>
      </c>
    </row>
    <row r="14" spans="1:2" x14ac:dyDescent="0.2">
      <c r="A14" s="14">
        <v>13</v>
      </c>
      <c r="B14" s="14" t="s">
        <v>32</v>
      </c>
    </row>
    <row r="15" spans="1:2" x14ac:dyDescent="0.2">
      <c r="A15" s="14">
        <v>14</v>
      </c>
      <c r="B15" s="14" t="s">
        <v>33</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26"/>
  <sheetViews>
    <sheetView workbookViewId="0">
      <selection activeCell="H39" sqref="H39"/>
    </sheetView>
  </sheetViews>
  <sheetFormatPr defaultRowHeight="14.25" x14ac:dyDescent="0.2"/>
  <cols>
    <col min="1" max="5" width="9" style="6"/>
  </cols>
  <sheetData>
    <row r="1" spans="1:6" ht="16.5" x14ac:dyDescent="0.2">
      <c r="A1" s="2" t="s">
        <v>0</v>
      </c>
      <c r="B1" s="2" t="s">
        <v>1</v>
      </c>
      <c r="C1" s="2" t="s">
        <v>2</v>
      </c>
      <c r="D1" s="2"/>
      <c r="E1" s="2" t="s">
        <v>17</v>
      </c>
    </row>
    <row r="2" spans="1:6" ht="16.5" x14ac:dyDescent="0.2">
      <c r="A2" s="1">
        <v>9</v>
      </c>
      <c r="B2" s="1">
        <v>9</v>
      </c>
      <c r="C2" s="1">
        <v>9</v>
      </c>
      <c r="D2" s="1" t="str">
        <f>A2&amp;B2&amp;C2</f>
        <v>999</v>
      </c>
      <c r="E2" s="3" t="s">
        <v>3</v>
      </c>
    </row>
    <row r="3" spans="1:6" ht="16.5" x14ac:dyDescent="0.2">
      <c r="A3" s="1" t="s">
        <v>9</v>
      </c>
      <c r="B3" s="1">
        <v>9</v>
      </c>
      <c r="C3" s="1" t="s">
        <v>6</v>
      </c>
      <c r="D3" s="1" t="str">
        <f t="shared" ref="D3:D66" si="0">A3&amp;B3&amp;C3</f>
        <v>997</v>
      </c>
      <c r="E3" s="3" t="s">
        <v>3</v>
      </c>
    </row>
    <row r="4" spans="1:6" ht="16.5" x14ac:dyDescent="0.2">
      <c r="A4" s="1">
        <v>9</v>
      </c>
      <c r="B4" s="1">
        <v>9</v>
      </c>
      <c r="C4" s="1">
        <v>5</v>
      </c>
      <c r="D4" s="1" t="str">
        <f t="shared" si="0"/>
        <v>995</v>
      </c>
      <c r="E4" s="3" t="s">
        <v>3</v>
      </c>
    </row>
    <row r="5" spans="1:6" ht="16.5" x14ac:dyDescent="0.2">
      <c r="A5" s="1">
        <v>9</v>
      </c>
      <c r="B5" s="1">
        <v>9</v>
      </c>
      <c r="C5" s="1">
        <v>3</v>
      </c>
      <c r="D5" s="1" t="str">
        <f t="shared" si="0"/>
        <v>993</v>
      </c>
      <c r="E5" s="4" t="s">
        <v>166</v>
      </c>
      <c r="F5" t="s">
        <v>167</v>
      </c>
    </row>
    <row r="6" spans="1:6" ht="16.5" x14ac:dyDescent="0.2">
      <c r="A6" s="1">
        <v>9</v>
      </c>
      <c r="B6" s="1">
        <v>9</v>
      </c>
      <c r="C6" s="1">
        <v>1</v>
      </c>
      <c r="D6" s="1" t="str">
        <f t="shared" si="0"/>
        <v>991</v>
      </c>
      <c r="E6" s="5" t="s">
        <v>5</v>
      </c>
    </row>
    <row r="7" spans="1:6" ht="16.5" x14ac:dyDescent="0.2">
      <c r="A7" s="1">
        <v>9</v>
      </c>
      <c r="B7" s="1" t="s">
        <v>10</v>
      </c>
      <c r="C7" s="1">
        <v>9</v>
      </c>
      <c r="D7" s="1" t="str">
        <f t="shared" si="0"/>
        <v>979</v>
      </c>
      <c r="E7" s="3" t="s">
        <v>3</v>
      </c>
    </row>
    <row r="8" spans="1:6" ht="16.5" x14ac:dyDescent="0.2">
      <c r="A8" s="1" t="s">
        <v>9</v>
      </c>
      <c r="B8" s="1" t="s">
        <v>10</v>
      </c>
      <c r="C8" s="1" t="s">
        <v>6</v>
      </c>
      <c r="D8" s="1" t="str">
        <f t="shared" si="0"/>
        <v>977</v>
      </c>
      <c r="E8" s="3" t="s">
        <v>3</v>
      </c>
    </row>
    <row r="9" spans="1:6" ht="16.5" x14ac:dyDescent="0.2">
      <c r="A9" s="1">
        <v>9</v>
      </c>
      <c r="B9" s="1" t="s">
        <v>10</v>
      </c>
      <c r="C9" s="1">
        <v>5</v>
      </c>
      <c r="D9" s="1" t="str">
        <f t="shared" si="0"/>
        <v>975</v>
      </c>
      <c r="E9" s="3" t="s">
        <v>3</v>
      </c>
    </row>
    <row r="10" spans="1:6" ht="16.5" x14ac:dyDescent="0.2">
      <c r="A10" s="1">
        <v>9</v>
      </c>
      <c r="B10" s="1" t="s">
        <v>10</v>
      </c>
      <c r="C10" s="1">
        <v>3</v>
      </c>
      <c r="D10" s="1" t="str">
        <f t="shared" si="0"/>
        <v>973</v>
      </c>
      <c r="E10" s="4" t="s">
        <v>168</v>
      </c>
    </row>
    <row r="11" spans="1:6" ht="16.5" x14ac:dyDescent="0.2">
      <c r="A11" s="1">
        <v>9</v>
      </c>
      <c r="B11" s="1" t="s">
        <v>10</v>
      </c>
      <c r="C11" s="1">
        <v>1</v>
      </c>
      <c r="D11" s="1" t="str">
        <f t="shared" si="0"/>
        <v>971</v>
      </c>
      <c r="E11" s="5" t="s">
        <v>5</v>
      </c>
    </row>
    <row r="12" spans="1:6" ht="16.5" x14ac:dyDescent="0.2">
      <c r="A12" s="1">
        <v>9</v>
      </c>
      <c r="B12" s="1">
        <v>5</v>
      </c>
      <c r="C12" s="1" t="s">
        <v>8</v>
      </c>
      <c r="D12" s="1" t="str">
        <f t="shared" si="0"/>
        <v>959</v>
      </c>
      <c r="E12" s="3" t="s">
        <v>3</v>
      </c>
    </row>
    <row r="13" spans="1:6" ht="16.5" x14ac:dyDescent="0.2">
      <c r="A13" s="1" t="s">
        <v>9</v>
      </c>
      <c r="B13" s="1">
        <v>5</v>
      </c>
      <c r="C13" s="1" t="s">
        <v>7</v>
      </c>
      <c r="D13" s="1" t="str">
        <f t="shared" si="0"/>
        <v>957</v>
      </c>
      <c r="E13" s="3" t="s">
        <v>3</v>
      </c>
    </row>
    <row r="14" spans="1:6" ht="16.5" x14ac:dyDescent="0.2">
      <c r="A14" s="1">
        <v>9</v>
      </c>
      <c r="B14" s="1">
        <v>5</v>
      </c>
      <c r="C14" s="1">
        <v>5</v>
      </c>
      <c r="D14" s="1" t="str">
        <f t="shared" si="0"/>
        <v>955</v>
      </c>
      <c r="E14" s="4" t="s">
        <v>4</v>
      </c>
    </row>
    <row r="15" spans="1:6" ht="16.5" x14ac:dyDescent="0.2">
      <c r="A15" s="1">
        <v>9</v>
      </c>
      <c r="B15" s="1">
        <v>5</v>
      </c>
      <c r="C15" s="1">
        <v>3</v>
      </c>
      <c r="D15" s="1" t="str">
        <f t="shared" si="0"/>
        <v>953</v>
      </c>
      <c r="E15" s="4" t="s">
        <v>4</v>
      </c>
    </row>
    <row r="16" spans="1:6" ht="16.5" x14ac:dyDescent="0.2">
      <c r="A16" s="1">
        <v>9</v>
      </c>
      <c r="B16" s="1">
        <v>5</v>
      </c>
      <c r="C16" s="1">
        <v>1</v>
      </c>
      <c r="D16" s="1" t="str">
        <f t="shared" si="0"/>
        <v>951</v>
      </c>
      <c r="E16" s="5" t="s">
        <v>5</v>
      </c>
    </row>
    <row r="17" spans="1:5" ht="16.5" x14ac:dyDescent="0.2">
      <c r="A17" s="1">
        <v>9</v>
      </c>
      <c r="B17" s="1">
        <v>3</v>
      </c>
      <c r="C17" s="1" t="s">
        <v>11</v>
      </c>
      <c r="D17" s="1" t="str">
        <f t="shared" si="0"/>
        <v>939</v>
      </c>
      <c r="E17" s="4" t="s">
        <v>4</v>
      </c>
    </row>
    <row r="18" spans="1:5" ht="16.5" x14ac:dyDescent="0.2">
      <c r="A18" s="1">
        <v>9</v>
      </c>
      <c r="B18" s="1">
        <v>3</v>
      </c>
      <c r="C18" s="1" t="s">
        <v>12</v>
      </c>
      <c r="D18" s="1" t="str">
        <f t="shared" si="0"/>
        <v>937</v>
      </c>
      <c r="E18" s="4" t="s">
        <v>4</v>
      </c>
    </row>
    <row r="19" spans="1:5" ht="16.5" x14ac:dyDescent="0.2">
      <c r="A19" s="1" t="s">
        <v>9</v>
      </c>
      <c r="B19" s="1">
        <v>3</v>
      </c>
      <c r="C19" s="1">
        <v>5</v>
      </c>
      <c r="D19" s="1" t="str">
        <f t="shared" si="0"/>
        <v>935</v>
      </c>
      <c r="E19" s="4" t="s">
        <v>4</v>
      </c>
    </row>
    <row r="20" spans="1:5" ht="16.5" x14ac:dyDescent="0.2">
      <c r="A20" s="1">
        <v>9</v>
      </c>
      <c r="B20" s="1">
        <v>3</v>
      </c>
      <c r="C20" s="1">
        <v>3</v>
      </c>
      <c r="D20" s="1" t="str">
        <f t="shared" si="0"/>
        <v>933</v>
      </c>
      <c r="E20" s="5" t="s">
        <v>5</v>
      </c>
    </row>
    <row r="21" spans="1:5" ht="16.5" x14ac:dyDescent="0.2">
      <c r="A21" s="1">
        <v>9</v>
      </c>
      <c r="B21" s="1">
        <v>3</v>
      </c>
      <c r="C21" s="1">
        <v>1</v>
      </c>
      <c r="D21" s="1" t="str">
        <f t="shared" si="0"/>
        <v>931</v>
      </c>
      <c r="E21" s="5" t="s">
        <v>5</v>
      </c>
    </row>
    <row r="22" spans="1:5" ht="16.5" x14ac:dyDescent="0.2">
      <c r="A22" s="1">
        <v>9</v>
      </c>
      <c r="B22" s="1">
        <v>1</v>
      </c>
      <c r="C22" s="1" t="s">
        <v>11</v>
      </c>
      <c r="D22" s="1" t="str">
        <f t="shared" si="0"/>
        <v>919</v>
      </c>
      <c r="E22" s="5" t="s">
        <v>5</v>
      </c>
    </row>
    <row r="23" spans="1:5" ht="16.5" x14ac:dyDescent="0.2">
      <c r="A23" s="1">
        <v>9</v>
      </c>
      <c r="B23" s="1">
        <v>1</v>
      </c>
      <c r="C23" s="1" t="s">
        <v>12</v>
      </c>
      <c r="D23" s="1" t="str">
        <f t="shared" si="0"/>
        <v>917</v>
      </c>
      <c r="E23" s="5" t="s">
        <v>5</v>
      </c>
    </row>
    <row r="24" spans="1:5" ht="16.5" x14ac:dyDescent="0.2">
      <c r="A24" s="1">
        <v>9</v>
      </c>
      <c r="B24" s="1">
        <v>1</v>
      </c>
      <c r="C24" s="1">
        <v>5</v>
      </c>
      <c r="D24" s="1" t="str">
        <f t="shared" si="0"/>
        <v>915</v>
      </c>
      <c r="E24" s="5" t="s">
        <v>5</v>
      </c>
    </row>
    <row r="25" spans="1:5" ht="16.5" x14ac:dyDescent="0.2">
      <c r="A25" s="1">
        <v>9</v>
      </c>
      <c r="B25" s="1">
        <v>1</v>
      </c>
      <c r="C25" s="1">
        <v>3</v>
      </c>
      <c r="D25" s="1" t="str">
        <f t="shared" si="0"/>
        <v>913</v>
      </c>
      <c r="E25" s="5" t="s">
        <v>5</v>
      </c>
    </row>
    <row r="26" spans="1:5" ht="16.5" x14ac:dyDescent="0.2">
      <c r="A26" s="1">
        <v>9</v>
      </c>
      <c r="B26" s="1">
        <v>1</v>
      </c>
      <c r="C26" s="1">
        <v>1</v>
      </c>
      <c r="D26" s="1" t="str">
        <f t="shared" si="0"/>
        <v>911</v>
      </c>
      <c r="E26" s="5" t="s">
        <v>5</v>
      </c>
    </row>
    <row r="27" spans="1:5" ht="16.5" x14ac:dyDescent="0.2">
      <c r="A27" s="1" t="s">
        <v>13</v>
      </c>
      <c r="B27" s="1">
        <v>9</v>
      </c>
      <c r="C27" s="1">
        <v>9</v>
      </c>
      <c r="D27" s="1" t="str">
        <f t="shared" si="0"/>
        <v>799</v>
      </c>
      <c r="E27" s="3" t="s">
        <v>3</v>
      </c>
    </row>
    <row r="28" spans="1:5" ht="16.5" x14ac:dyDescent="0.2">
      <c r="A28" s="1" t="s">
        <v>13</v>
      </c>
      <c r="B28" s="1">
        <v>9</v>
      </c>
      <c r="C28" s="1" t="s">
        <v>6</v>
      </c>
      <c r="D28" s="1" t="str">
        <f t="shared" si="0"/>
        <v>797</v>
      </c>
      <c r="E28" s="3" t="s">
        <v>3</v>
      </c>
    </row>
    <row r="29" spans="1:5" ht="16.5" x14ac:dyDescent="0.2">
      <c r="A29" s="1" t="s">
        <v>13</v>
      </c>
      <c r="B29" s="1">
        <v>9</v>
      </c>
      <c r="C29" s="1">
        <v>5</v>
      </c>
      <c r="D29" s="1" t="str">
        <f t="shared" si="0"/>
        <v>795</v>
      </c>
      <c r="E29" s="3" t="s">
        <v>3</v>
      </c>
    </row>
    <row r="30" spans="1:5" ht="16.5" x14ac:dyDescent="0.2">
      <c r="A30" s="1" t="s">
        <v>13</v>
      </c>
      <c r="B30" s="1">
        <v>9</v>
      </c>
      <c r="C30" s="1">
        <v>3</v>
      </c>
      <c r="D30" s="1" t="str">
        <f t="shared" si="0"/>
        <v>793</v>
      </c>
      <c r="E30" s="4" t="s">
        <v>166</v>
      </c>
    </row>
    <row r="31" spans="1:5" ht="16.5" x14ac:dyDescent="0.2">
      <c r="A31" s="1" t="s">
        <v>13</v>
      </c>
      <c r="B31" s="1">
        <v>9</v>
      </c>
      <c r="C31" s="1">
        <v>1</v>
      </c>
      <c r="D31" s="1" t="str">
        <f t="shared" si="0"/>
        <v>791</v>
      </c>
      <c r="E31" s="5" t="s">
        <v>5</v>
      </c>
    </row>
    <row r="32" spans="1:5" ht="16.5" x14ac:dyDescent="0.2">
      <c r="A32" s="1" t="s">
        <v>13</v>
      </c>
      <c r="B32" s="1" t="s">
        <v>10</v>
      </c>
      <c r="C32" s="1">
        <v>9</v>
      </c>
      <c r="D32" s="1" t="str">
        <f t="shared" si="0"/>
        <v>779</v>
      </c>
      <c r="E32" s="3" t="s">
        <v>3</v>
      </c>
    </row>
    <row r="33" spans="1:5" ht="16.5" x14ac:dyDescent="0.2">
      <c r="A33" s="1" t="s">
        <v>13</v>
      </c>
      <c r="B33" s="1" t="s">
        <v>10</v>
      </c>
      <c r="C33" s="1" t="s">
        <v>6</v>
      </c>
      <c r="D33" s="1" t="str">
        <f t="shared" si="0"/>
        <v>777</v>
      </c>
      <c r="E33" s="3" t="s">
        <v>3</v>
      </c>
    </row>
    <row r="34" spans="1:5" ht="16.5" x14ac:dyDescent="0.2">
      <c r="A34" s="1" t="s">
        <v>13</v>
      </c>
      <c r="B34" s="1" t="s">
        <v>10</v>
      </c>
      <c r="C34" s="1">
        <v>5</v>
      </c>
      <c r="D34" s="1" t="str">
        <f t="shared" si="0"/>
        <v>775</v>
      </c>
      <c r="E34" s="3" t="s">
        <v>3</v>
      </c>
    </row>
    <row r="35" spans="1:5" ht="16.5" x14ac:dyDescent="0.2">
      <c r="A35" s="1" t="s">
        <v>13</v>
      </c>
      <c r="B35" s="1" t="s">
        <v>10</v>
      </c>
      <c r="C35" s="1">
        <v>3</v>
      </c>
      <c r="D35" s="1" t="str">
        <f t="shared" si="0"/>
        <v>773</v>
      </c>
      <c r="E35" s="4" t="s">
        <v>169</v>
      </c>
    </row>
    <row r="36" spans="1:5" ht="16.5" x14ac:dyDescent="0.2">
      <c r="A36" s="1" t="s">
        <v>13</v>
      </c>
      <c r="B36" s="1" t="s">
        <v>10</v>
      </c>
      <c r="C36" s="1">
        <v>1</v>
      </c>
      <c r="D36" s="1" t="str">
        <f t="shared" si="0"/>
        <v>771</v>
      </c>
      <c r="E36" s="5" t="s">
        <v>5</v>
      </c>
    </row>
    <row r="37" spans="1:5" ht="16.5" x14ac:dyDescent="0.2">
      <c r="A37" s="1" t="s">
        <v>13</v>
      </c>
      <c r="B37" s="1">
        <v>5</v>
      </c>
      <c r="C37" s="1" t="s">
        <v>8</v>
      </c>
      <c r="D37" s="1" t="str">
        <f t="shared" si="0"/>
        <v>759</v>
      </c>
      <c r="E37" s="3" t="s">
        <v>3</v>
      </c>
    </row>
    <row r="38" spans="1:5" ht="16.5" x14ac:dyDescent="0.2">
      <c r="A38" s="1" t="s">
        <v>13</v>
      </c>
      <c r="B38" s="1">
        <v>5</v>
      </c>
      <c r="C38" s="1" t="s">
        <v>7</v>
      </c>
      <c r="D38" s="1" t="str">
        <f t="shared" si="0"/>
        <v>757</v>
      </c>
      <c r="E38" s="3" t="s">
        <v>3</v>
      </c>
    </row>
    <row r="39" spans="1:5" ht="16.5" x14ac:dyDescent="0.2">
      <c r="A39" s="1" t="s">
        <v>13</v>
      </c>
      <c r="B39" s="1">
        <v>5</v>
      </c>
      <c r="C39" s="1">
        <v>5</v>
      </c>
      <c r="D39" s="1" t="str">
        <f t="shared" si="0"/>
        <v>755</v>
      </c>
      <c r="E39" s="4" t="s">
        <v>4</v>
      </c>
    </row>
    <row r="40" spans="1:5" ht="16.5" x14ac:dyDescent="0.2">
      <c r="A40" s="1" t="s">
        <v>13</v>
      </c>
      <c r="B40" s="1">
        <v>5</v>
      </c>
      <c r="C40" s="1">
        <v>3</v>
      </c>
      <c r="D40" s="1" t="str">
        <f t="shared" si="0"/>
        <v>753</v>
      </c>
      <c r="E40" s="4" t="s">
        <v>4</v>
      </c>
    </row>
    <row r="41" spans="1:5" ht="16.5" x14ac:dyDescent="0.2">
      <c r="A41" s="1" t="s">
        <v>13</v>
      </c>
      <c r="B41" s="1">
        <v>5</v>
      </c>
      <c r="C41" s="1">
        <v>1</v>
      </c>
      <c r="D41" s="1" t="str">
        <f t="shared" si="0"/>
        <v>751</v>
      </c>
      <c r="E41" s="5" t="s">
        <v>5</v>
      </c>
    </row>
    <row r="42" spans="1:5" ht="16.5" x14ac:dyDescent="0.2">
      <c r="A42" s="1" t="s">
        <v>13</v>
      </c>
      <c r="B42" s="1">
        <v>3</v>
      </c>
      <c r="C42" s="1" t="s">
        <v>11</v>
      </c>
      <c r="D42" s="1" t="str">
        <f t="shared" si="0"/>
        <v>739</v>
      </c>
      <c r="E42" s="4" t="s">
        <v>4</v>
      </c>
    </row>
    <row r="43" spans="1:5" ht="16.5" x14ac:dyDescent="0.2">
      <c r="A43" s="1" t="s">
        <v>13</v>
      </c>
      <c r="B43" s="1">
        <v>3</v>
      </c>
      <c r="C43" s="1" t="s">
        <v>12</v>
      </c>
      <c r="D43" s="1" t="str">
        <f t="shared" si="0"/>
        <v>737</v>
      </c>
      <c r="E43" s="4" t="s">
        <v>4</v>
      </c>
    </row>
    <row r="44" spans="1:5" ht="16.5" x14ac:dyDescent="0.2">
      <c r="A44" s="1" t="s">
        <v>13</v>
      </c>
      <c r="B44" s="1">
        <v>3</v>
      </c>
      <c r="C44" s="1">
        <v>5</v>
      </c>
      <c r="D44" s="1" t="str">
        <f t="shared" si="0"/>
        <v>735</v>
      </c>
      <c r="E44" s="4" t="s">
        <v>4</v>
      </c>
    </row>
    <row r="45" spans="1:5" ht="16.5" x14ac:dyDescent="0.2">
      <c r="A45" s="1" t="s">
        <v>13</v>
      </c>
      <c r="B45" s="1">
        <v>3</v>
      </c>
      <c r="C45" s="1">
        <v>3</v>
      </c>
      <c r="D45" s="1" t="str">
        <f t="shared" si="0"/>
        <v>733</v>
      </c>
      <c r="E45" s="5" t="s">
        <v>5</v>
      </c>
    </row>
    <row r="46" spans="1:5" ht="16.5" x14ac:dyDescent="0.2">
      <c r="A46" s="1" t="s">
        <v>13</v>
      </c>
      <c r="B46" s="1">
        <v>3</v>
      </c>
      <c r="C46" s="1">
        <v>1</v>
      </c>
      <c r="D46" s="1" t="str">
        <f t="shared" si="0"/>
        <v>731</v>
      </c>
      <c r="E46" s="5" t="s">
        <v>5</v>
      </c>
    </row>
    <row r="47" spans="1:5" ht="16.5" x14ac:dyDescent="0.2">
      <c r="A47" s="1" t="s">
        <v>13</v>
      </c>
      <c r="B47" s="1">
        <v>1</v>
      </c>
      <c r="C47" s="1" t="s">
        <v>11</v>
      </c>
      <c r="D47" s="1" t="str">
        <f t="shared" si="0"/>
        <v>719</v>
      </c>
      <c r="E47" s="5" t="s">
        <v>5</v>
      </c>
    </row>
    <row r="48" spans="1:5" ht="16.5" x14ac:dyDescent="0.2">
      <c r="A48" s="1" t="s">
        <v>13</v>
      </c>
      <c r="B48" s="1">
        <v>1</v>
      </c>
      <c r="C48" s="1" t="s">
        <v>12</v>
      </c>
      <c r="D48" s="1" t="str">
        <f t="shared" si="0"/>
        <v>717</v>
      </c>
      <c r="E48" s="5" t="s">
        <v>5</v>
      </c>
    </row>
    <row r="49" spans="1:5" ht="16.5" x14ac:dyDescent="0.2">
      <c r="A49" s="1" t="s">
        <v>13</v>
      </c>
      <c r="B49" s="1">
        <v>1</v>
      </c>
      <c r="C49" s="1">
        <v>5</v>
      </c>
      <c r="D49" s="1" t="str">
        <f t="shared" si="0"/>
        <v>715</v>
      </c>
      <c r="E49" s="5" t="s">
        <v>5</v>
      </c>
    </row>
    <row r="50" spans="1:5" ht="16.5" x14ac:dyDescent="0.2">
      <c r="A50" s="1" t="s">
        <v>13</v>
      </c>
      <c r="B50" s="1">
        <v>1</v>
      </c>
      <c r="C50" s="1">
        <v>3</v>
      </c>
      <c r="D50" s="1" t="str">
        <f t="shared" si="0"/>
        <v>713</v>
      </c>
      <c r="E50" s="5" t="s">
        <v>5</v>
      </c>
    </row>
    <row r="51" spans="1:5" ht="16.5" x14ac:dyDescent="0.2">
      <c r="A51" s="1" t="s">
        <v>13</v>
      </c>
      <c r="B51" s="1">
        <v>1</v>
      </c>
      <c r="C51" s="1">
        <v>1</v>
      </c>
      <c r="D51" s="1" t="str">
        <f t="shared" si="0"/>
        <v>711</v>
      </c>
      <c r="E51" s="5" t="s">
        <v>5</v>
      </c>
    </row>
    <row r="52" spans="1:5" ht="16.5" x14ac:dyDescent="0.2">
      <c r="A52" s="1" t="s">
        <v>14</v>
      </c>
      <c r="B52" s="1">
        <v>9</v>
      </c>
      <c r="C52" s="1">
        <v>9</v>
      </c>
      <c r="D52" s="1" t="str">
        <f t="shared" si="0"/>
        <v>599</v>
      </c>
      <c r="E52" s="3" t="s">
        <v>3</v>
      </c>
    </row>
    <row r="53" spans="1:5" ht="16.5" x14ac:dyDescent="0.2">
      <c r="A53" s="1" t="s">
        <v>14</v>
      </c>
      <c r="B53" s="1">
        <v>9</v>
      </c>
      <c r="C53" s="1" t="s">
        <v>6</v>
      </c>
      <c r="D53" s="1" t="str">
        <f t="shared" si="0"/>
        <v>597</v>
      </c>
      <c r="E53" s="3" t="s">
        <v>3</v>
      </c>
    </row>
    <row r="54" spans="1:5" ht="16.5" x14ac:dyDescent="0.2">
      <c r="A54" s="1" t="s">
        <v>14</v>
      </c>
      <c r="B54" s="1">
        <v>9</v>
      </c>
      <c r="C54" s="1">
        <v>5</v>
      </c>
      <c r="D54" s="1" t="str">
        <f t="shared" si="0"/>
        <v>595</v>
      </c>
      <c r="E54" s="4" t="s">
        <v>4</v>
      </c>
    </row>
    <row r="55" spans="1:5" ht="16.5" x14ac:dyDescent="0.2">
      <c r="A55" s="1" t="s">
        <v>14</v>
      </c>
      <c r="B55" s="1">
        <v>9</v>
      </c>
      <c r="C55" s="1">
        <v>3</v>
      </c>
      <c r="D55" s="1" t="str">
        <f t="shared" si="0"/>
        <v>593</v>
      </c>
      <c r="E55" s="4" t="s">
        <v>4</v>
      </c>
    </row>
    <row r="56" spans="1:5" ht="16.5" x14ac:dyDescent="0.2">
      <c r="A56" s="1" t="s">
        <v>14</v>
      </c>
      <c r="B56" s="1">
        <v>9</v>
      </c>
      <c r="C56" s="1">
        <v>1</v>
      </c>
      <c r="D56" s="1" t="str">
        <f t="shared" si="0"/>
        <v>591</v>
      </c>
      <c r="E56" s="5" t="s">
        <v>5</v>
      </c>
    </row>
    <row r="57" spans="1:5" ht="16.5" x14ac:dyDescent="0.2">
      <c r="A57" s="1" t="s">
        <v>14</v>
      </c>
      <c r="B57" s="1" t="s">
        <v>10</v>
      </c>
      <c r="C57" s="1">
        <v>9</v>
      </c>
      <c r="D57" s="1" t="str">
        <f t="shared" si="0"/>
        <v>579</v>
      </c>
      <c r="E57" s="3" t="s">
        <v>3</v>
      </c>
    </row>
    <row r="58" spans="1:5" ht="16.5" x14ac:dyDescent="0.2">
      <c r="A58" s="1" t="s">
        <v>14</v>
      </c>
      <c r="B58" s="1" t="s">
        <v>10</v>
      </c>
      <c r="C58" s="1" t="s">
        <v>6</v>
      </c>
      <c r="D58" s="1" t="str">
        <f t="shared" si="0"/>
        <v>577</v>
      </c>
      <c r="E58" s="3" t="s">
        <v>3</v>
      </c>
    </row>
    <row r="59" spans="1:5" ht="16.5" x14ac:dyDescent="0.2">
      <c r="A59" s="1" t="s">
        <v>14</v>
      </c>
      <c r="B59" s="1" t="s">
        <v>10</v>
      </c>
      <c r="C59" s="1">
        <v>5</v>
      </c>
      <c r="D59" s="1" t="str">
        <f t="shared" si="0"/>
        <v>575</v>
      </c>
      <c r="E59" s="4" t="s">
        <v>4</v>
      </c>
    </row>
    <row r="60" spans="1:5" ht="16.5" x14ac:dyDescent="0.2">
      <c r="A60" s="1" t="s">
        <v>14</v>
      </c>
      <c r="B60" s="1" t="s">
        <v>10</v>
      </c>
      <c r="C60" s="1">
        <v>3</v>
      </c>
      <c r="D60" s="1" t="str">
        <f t="shared" si="0"/>
        <v>573</v>
      </c>
      <c r="E60" s="4" t="s">
        <v>4</v>
      </c>
    </row>
    <row r="61" spans="1:5" ht="16.5" x14ac:dyDescent="0.2">
      <c r="A61" s="1" t="s">
        <v>14</v>
      </c>
      <c r="B61" s="1" t="s">
        <v>10</v>
      </c>
      <c r="C61" s="1">
        <v>1</v>
      </c>
      <c r="D61" s="1" t="str">
        <f t="shared" si="0"/>
        <v>571</v>
      </c>
      <c r="E61" s="5" t="s">
        <v>5</v>
      </c>
    </row>
    <row r="62" spans="1:5" ht="16.5" x14ac:dyDescent="0.2">
      <c r="A62" s="1" t="s">
        <v>14</v>
      </c>
      <c r="B62" s="1">
        <v>5</v>
      </c>
      <c r="C62" s="1" t="s">
        <v>8</v>
      </c>
      <c r="D62" s="1" t="str">
        <f t="shared" si="0"/>
        <v>559</v>
      </c>
      <c r="E62" s="4" t="s">
        <v>4</v>
      </c>
    </row>
    <row r="63" spans="1:5" ht="16.5" x14ac:dyDescent="0.2">
      <c r="A63" s="1" t="s">
        <v>14</v>
      </c>
      <c r="B63" s="1">
        <v>5</v>
      </c>
      <c r="C63" s="1" t="s">
        <v>7</v>
      </c>
      <c r="D63" s="1" t="str">
        <f t="shared" si="0"/>
        <v>557</v>
      </c>
      <c r="E63" s="4" t="s">
        <v>4</v>
      </c>
    </row>
    <row r="64" spans="1:5" ht="16.5" x14ac:dyDescent="0.2">
      <c r="A64" s="1" t="s">
        <v>14</v>
      </c>
      <c r="B64" s="1">
        <v>5</v>
      </c>
      <c r="C64" s="1">
        <v>5</v>
      </c>
      <c r="D64" s="1" t="str">
        <f t="shared" si="0"/>
        <v>555</v>
      </c>
      <c r="E64" s="5" t="s">
        <v>5</v>
      </c>
    </row>
    <row r="65" spans="1:5" ht="16.5" x14ac:dyDescent="0.2">
      <c r="A65" s="1" t="s">
        <v>14</v>
      </c>
      <c r="B65" s="1">
        <v>5</v>
      </c>
      <c r="C65" s="1">
        <v>3</v>
      </c>
      <c r="D65" s="1" t="str">
        <f t="shared" si="0"/>
        <v>553</v>
      </c>
      <c r="E65" s="5" t="s">
        <v>5</v>
      </c>
    </row>
    <row r="66" spans="1:5" ht="16.5" x14ac:dyDescent="0.2">
      <c r="A66" s="1" t="s">
        <v>14</v>
      </c>
      <c r="B66" s="1">
        <v>5</v>
      </c>
      <c r="C66" s="1">
        <v>1</v>
      </c>
      <c r="D66" s="1" t="str">
        <f t="shared" si="0"/>
        <v>551</v>
      </c>
      <c r="E66" s="5" t="s">
        <v>5</v>
      </c>
    </row>
    <row r="67" spans="1:5" ht="16.5" x14ac:dyDescent="0.2">
      <c r="A67" s="1" t="s">
        <v>14</v>
      </c>
      <c r="B67" s="1">
        <v>3</v>
      </c>
      <c r="C67" s="1" t="s">
        <v>11</v>
      </c>
      <c r="D67" s="1" t="str">
        <f t="shared" ref="D67:D126" si="1">A67&amp;B67&amp;C67</f>
        <v>539</v>
      </c>
      <c r="E67" s="5" t="s">
        <v>5</v>
      </c>
    </row>
    <row r="68" spans="1:5" ht="16.5" x14ac:dyDescent="0.2">
      <c r="A68" s="1" t="s">
        <v>14</v>
      </c>
      <c r="B68" s="1">
        <v>3</v>
      </c>
      <c r="C68" s="1" t="s">
        <v>12</v>
      </c>
      <c r="D68" s="1" t="str">
        <f t="shared" si="1"/>
        <v>537</v>
      </c>
      <c r="E68" s="5" t="s">
        <v>5</v>
      </c>
    </row>
    <row r="69" spans="1:5" ht="16.5" x14ac:dyDescent="0.2">
      <c r="A69" s="1" t="s">
        <v>14</v>
      </c>
      <c r="B69" s="1">
        <v>3</v>
      </c>
      <c r="C69" s="1">
        <v>5</v>
      </c>
      <c r="D69" s="1" t="str">
        <f t="shared" si="1"/>
        <v>535</v>
      </c>
      <c r="E69" s="5" t="s">
        <v>5</v>
      </c>
    </row>
    <row r="70" spans="1:5" ht="16.5" x14ac:dyDescent="0.2">
      <c r="A70" s="1" t="s">
        <v>14</v>
      </c>
      <c r="B70" s="1">
        <v>3</v>
      </c>
      <c r="C70" s="1">
        <v>3</v>
      </c>
      <c r="D70" s="1" t="str">
        <f t="shared" si="1"/>
        <v>533</v>
      </c>
      <c r="E70" s="5" t="s">
        <v>5</v>
      </c>
    </row>
    <row r="71" spans="1:5" ht="16.5" x14ac:dyDescent="0.2">
      <c r="A71" s="1" t="s">
        <v>14</v>
      </c>
      <c r="B71" s="1">
        <v>3</v>
      </c>
      <c r="C71" s="1">
        <v>1</v>
      </c>
      <c r="D71" s="1" t="str">
        <f t="shared" si="1"/>
        <v>531</v>
      </c>
      <c r="E71" s="5" t="s">
        <v>5</v>
      </c>
    </row>
    <row r="72" spans="1:5" ht="16.5" x14ac:dyDescent="0.2">
      <c r="A72" s="1" t="s">
        <v>14</v>
      </c>
      <c r="B72" s="1">
        <v>1</v>
      </c>
      <c r="C72" s="1" t="s">
        <v>11</v>
      </c>
      <c r="D72" s="1" t="str">
        <f t="shared" si="1"/>
        <v>519</v>
      </c>
      <c r="E72" s="5" t="s">
        <v>5</v>
      </c>
    </row>
    <row r="73" spans="1:5" ht="16.5" x14ac:dyDescent="0.2">
      <c r="A73" s="1" t="s">
        <v>14</v>
      </c>
      <c r="B73" s="1">
        <v>1</v>
      </c>
      <c r="C73" s="1" t="s">
        <v>12</v>
      </c>
      <c r="D73" s="1" t="str">
        <f t="shared" si="1"/>
        <v>517</v>
      </c>
      <c r="E73" s="5" t="s">
        <v>5</v>
      </c>
    </row>
    <row r="74" spans="1:5" ht="16.5" x14ac:dyDescent="0.2">
      <c r="A74" s="1" t="s">
        <v>14</v>
      </c>
      <c r="B74" s="1">
        <v>1</v>
      </c>
      <c r="C74" s="1">
        <v>5</v>
      </c>
      <c r="D74" s="1" t="str">
        <f t="shared" si="1"/>
        <v>515</v>
      </c>
      <c r="E74" s="5" t="s">
        <v>5</v>
      </c>
    </row>
    <row r="75" spans="1:5" ht="16.5" x14ac:dyDescent="0.2">
      <c r="A75" s="1" t="s">
        <v>14</v>
      </c>
      <c r="B75" s="1">
        <v>1</v>
      </c>
      <c r="C75" s="1">
        <v>3</v>
      </c>
      <c r="D75" s="1" t="str">
        <f t="shared" si="1"/>
        <v>513</v>
      </c>
      <c r="E75" s="5" t="s">
        <v>5</v>
      </c>
    </row>
    <row r="76" spans="1:5" ht="16.5" x14ac:dyDescent="0.2">
      <c r="A76" s="1" t="s">
        <v>14</v>
      </c>
      <c r="B76" s="1">
        <v>1</v>
      </c>
      <c r="C76" s="1">
        <v>1</v>
      </c>
      <c r="D76" s="1" t="str">
        <f t="shared" si="1"/>
        <v>511</v>
      </c>
      <c r="E76" s="5" t="s">
        <v>5</v>
      </c>
    </row>
    <row r="77" spans="1:5" ht="16.5" x14ac:dyDescent="0.2">
      <c r="A77" s="1" t="s">
        <v>15</v>
      </c>
      <c r="B77" s="1">
        <v>9</v>
      </c>
      <c r="C77" s="1">
        <v>9</v>
      </c>
      <c r="D77" s="1" t="str">
        <f t="shared" si="1"/>
        <v>399</v>
      </c>
      <c r="E77" s="4" t="s">
        <v>4</v>
      </c>
    </row>
    <row r="78" spans="1:5" ht="16.5" x14ac:dyDescent="0.2">
      <c r="A78" s="1" t="s">
        <v>15</v>
      </c>
      <c r="B78" s="1">
        <v>9</v>
      </c>
      <c r="C78" s="1" t="s">
        <v>6</v>
      </c>
      <c r="D78" s="1" t="str">
        <f t="shared" si="1"/>
        <v>397</v>
      </c>
      <c r="E78" s="4" t="s">
        <v>4</v>
      </c>
    </row>
    <row r="79" spans="1:5" ht="16.5" x14ac:dyDescent="0.2">
      <c r="A79" s="1" t="s">
        <v>15</v>
      </c>
      <c r="B79" s="1">
        <v>9</v>
      </c>
      <c r="C79" s="1">
        <v>5</v>
      </c>
      <c r="D79" s="1" t="str">
        <f t="shared" si="1"/>
        <v>395</v>
      </c>
      <c r="E79" s="4" t="s">
        <v>4</v>
      </c>
    </row>
    <row r="80" spans="1:5" ht="16.5" x14ac:dyDescent="0.2">
      <c r="A80" s="1" t="s">
        <v>15</v>
      </c>
      <c r="B80" s="1">
        <v>9</v>
      </c>
      <c r="C80" s="1">
        <v>3</v>
      </c>
      <c r="D80" s="1" t="str">
        <f t="shared" si="1"/>
        <v>393</v>
      </c>
      <c r="E80" s="5" t="s">
        <v>5</v>
      </c>
    </row>
    <row r="81" spans="1:5" ht="16.5" x14ac:dyDescent="0.2">
      <c r="A81" s="1" t="s">
        <v>15</v>
      </c>
      <c r="B81" s="1">
        <v>9</v>
      </c>
      <c r="C81" s="1">
        <v>1</v>
      </c>
      <c r="D81" s="1" t="str">
        <f t="shared" si="1"/>
        <v>391</v>
      </c>
      <c r="E81" s="5" t="s">
        <v>5</v>
      </c>
    </row>
    <row r="82" spans="1:5" ht="16.5" x14ac:dyDescent="0.2">
      <c r="A82" s="1" t="s">
        <v>15</v>
      </c>
      <c r="B82" s="1" t="s">
        <v>10</v>
      </c>
      <c r="C82" s="1">
        <v>9</v>
      </c>
      <c r="D82" s="1" t="str">
        <f t="shared" si="1"/>
        <v>379</v>
      </c>
      <c r="E82" s="5" t="s">
        <v>5</v>
      </c>
    </row>
    <row r="83" spans="1:5" ht="16.5" x14ac:dyDescent="0.2">
      <c r="A83" s="1" t="s">
        <v>15</v>
      </c>
      <c r="B83" s="1" t="s">
        <v>10</v>
      </c>
      <c r="C83" s="1" t="s">
        <v>6</v>
      </c>
      <c r="D83" s="1" t="str">
        <f t="shared" si="1"/>
        <v>377</v>
      </c>
      <c r="E83" s="5" t="s">
        <v>5</v>
      </c>
    </row>
    <row r="84" spans="1:5" ht="16.5" x14ac:dyDescent="0.2">
      <c r="A84" s="1" t="s">
        <v>15</v>
      </c>
      <c r="B84" s="1" t="s">
        <v>10</v>
      </c>
      <c r="C84" s="1">
        <v>5</v>
      </c>
      <c r="D84" s="1" t="str">
        <f t="shared" si="1"/>
        <v>375</v>
      </c>
      <c r="E84" s="5" t="s">
        <v>5</v>
      </c>
    </row>
    <row r="85" spans="1:5" ht="16.5" x14ac:dyDescent="0.2">
      <c r="A85" s="1" t="s">
        <v>15</v>
      </c>
      <c r="B85" s="1" t="s">
        <v>10</v>
      </c>
      <c r="C85" s="1">
        <v>3</v>
      </c>
      <c r="D85" s="1" t="str">
        <f t="shared" si="1"/>
        <v>373</v>
      </c>
      <c r="E85" s="5" t="s">
        <v>5</v>
      </c>
    </row>
    <row r="86" spans="1:5" ht="16.5" x14ac:dyDescent="0.2">
      <c r="A86" s="1" t="s">
        <v>15</v>
      </c>
      <c r="B86" s="1" t="s">
        <v>10</v>
      </c>
      <c r="C86" s="1">
        <v>1</v>
      </c>
      <c r="D86" s="1" t="str">
        <f t="shared" si="1"/>
        <v>371</v>
      </c>
      <c r="E86" s="5" t="s">
        <v>5</v>
      </c>
    </row>
    <row r="87" spans="1:5" ht="16.5" x14ac:dyDescent="0.2">
      <c r="A87" s="1" t="s">
        <v>15</v>
      </c>
      <c r="B87" s="1">
        <v>5</v>
      </c>
      <c r="C87" s="1" t="s">
        <v>8</v>
      </c>
      <c r="D87" s="1" t="str">
        <f t="shared" si="1"/>
        <v>359</v>
      </c>
      <c r="E87" s="5" t="s">
        <v>5</v>
      </c>
    </row>
    <row r="88" spans="1:5" ht="16.5" x14ac:dyDescent="0.2">
      <c r="A88" s="1" t="s">
        <v>15</v>
      </c>
      <c r="B88" s="1">
        <v>5</v>
      </c>
      <c r="C88" s="1" t="s">
        <v>7</v>
      </c>
      <c r="D88" s="1" t="str">
        <f t="shared" si="1"/>
        <v>357</v>
      </c>
      <c r="E88" s="5" t="s">
        <v>5</v>
      </c>
    </row>
    <row r="89" spans="1:5" ht="16.5" x14ac:dyDescent="0.2">
      <c r="A89" s="1" t="s">
        <v>15</v>
      </c>
      <c r="B89" s="1">
        <v>5</v>
      </c>
      <c r="C89" s="1">
        <v>5</v>
      </c>
      <c r="D89" s="1" t="str">
        <f t="shared" si="1"/>
        <v>355</v>
      </c>
      <c r="E89" s="5" t="s">
        <v>5</v>
      </c>
    </row>
    <row r="90" spans="1:5" ht="16.5" x14ac:dyDescent="0.2">
      <c r="A90" s="1" t="s">
        <v>15</v>
      </c>
      <c r="B90" s="1">
        <v>5</v>
      </c>
      <c r="C90" s="1">
        <v>3</v>
      </c>
      <c r="D90" s="1" t="str">
        <f t="shared" si="1"/>
        <v>353</v>
      </c>
      <c r="E90" s="5" t="s">
        <v>5</v>
      </c>
    </row>
    <row r="91" spans="1:5" ht="16.5" x14ac:dyDescent="0.2">
      <c r="A91" s="1" t="s">
        <v>15</v>
      </c>
      <c r="B91" s="1">
        <v>5</v>
      </c>
      <c r="C91" s="1">
        <v>1</v>
      </c>
      <c r="D91" s="1" t="str">
        <f t="shared" si="1"/>
        <v>351</v>
      </c>
      <c r="E91" s="5" t="s">
        <v>5</v>
      </c>
    </row>
    <row r="92" spans="1:5" ht="16.5" x14ac:dyDescent="0.2">
      <c r="A92" s="1" t="s">
        <v>15</v>
      </c>
      <c r="B92" s="1">
        <v>3</v>
      </c>
      <c r="C92" s="1" t="s">
        <v>11</v>
      </c>
      <c r="D92" s="1" t="str">
        <f t="shared" si="1"/>
        <v>339</v>
      </c>
      <c r="E92" s="5" t="s">
        <v>5</v>
      </c>
    </row>
    <row r="93" spans="1:5" ht="16.5" x14ac:dyDescent="0.2">
      <c r="A93" s="1" t="s">
        <v>15</v>
      </c>
      <c r="B93" s="1">
        <v>3</v>
      </c>
      <c r="C93" s="1" t="s">
        <v>12</v>
      </c>
      <c r="D93" s="1" t="str">
        <f t="shared" si="1"/>
        <v>337</v>
      </c>
      <c r="E93" s="5" t="s">
        <v>5</v>
      </c>
    </row>
    <row r="94" spans="1:5" ht="16.5" x14ac:dyDescent="0.2">
      <c r="A94" s="1" t="s">
        <v>15</v>
      </c>
      <c r="B94" s="1">
        <v>3</v>
      </c>
      <c r="C94" s="1">
        <v>5</v>
      </c>
      <c r="D94" s="1" t="str">
        <f t="shared" si="1"/>
        <v>335</v>
      </c>
      <c r="E94" s="5" t="s">
        <v>5</v>
      </c>
    </row>
    <row r="95" spans="1:5" ht="16.5" x14ac:dyDescent="0.2">
      <c r="A95" s="1" t="s">
        <v>15</v>
      </c>
      <c r="B95" s="1">
        <v>3</v>
      </c>
      <c r="C95" s="1">
        <v>3</v>
      </c>
      <c r="D95" s="1" t="str">
        <f t="shared" si="1"/>
        <v>333</v>
      </c>
      <c r="E95" s="5" t="s">
        <v>5</v>
      </c>
    </row>
    <row r="96" spans="1:5" ht="16.5" x14ac:dyDescent="0.2">
      <c r="A96" s="1" t="s">
        <v>15</v>
      </c>
      <c r="B96" s="1">
        <v>3</v>
      </c>
      <c r="C96" s="1">
        <v>1</v>
      </c>
      <c r="D96" s="1" t="str">
        <f t="shared" si="1"/>
        <v>331</v>
      </c>
      <c r="E96" s="5" t="s">
        <v>5</v>
      </c>
    </row>
    <row r="97" spans="1:5" ht="16.5" x14ac:dyDescent="0.2">
      <c r="A97" s="1" t="s">
        <v>15</v>
      </c>
      <c r="B97" s="1">
        <v>1</v>
      </c>
      <c r="C97" s="1" t="s">
        <v>11</v>
      </c>
      <c r="D97" s="1" t="str">
        <f t="shared" si="1"/>
        <v>319</v>
      </c>
      <c r="E97" s="5" t="s">
        <v>5</v>
      </c>
    </row>
    <row r="98" spans="1:5" ht="16.5" x14ac:dyDescent="0.2">
      <c r="A98" s="1" t="s">
        <v>15</v>
      </c>
      <c r="B98" s="1">
        <v>1</v>
      </c>
      <c r="C98" s="1" t="s">
        <v>12</v>
      </c>
      <c r="D98" s="1" t="str">
        <f t="shared" si="1"/>
        <v>317</v>
      </c>
      <c r="E98" s="5" t="s">
        <v>5</v>
      </c>
    </row>
    <row r="99" spans="1:5" ht="16.5" x14ac:dyDescent="0.2">
      <c r="A99" s="1" t="s">
        <v>15</v>
      </c>
      <c r="B99" s="1">
        <v>1</v>
      </c>
      <c r="C99" s="1">
        <v>5</v>
      </c>
      <c r="D99" s="1" t="str">
        <f t="shared" si="1"/>
        <v>315</v>
      </c>
      <c r="E99" s="5" t="s">
        <v>5</v>
      </c>
    </row>
    <row r="100" spans="1:5" ht="16.5" x14ac:dyDescent="0.2">
      <c r="A100" s="1" t="s">
        <v>15</v>
      </c>
      <c r="B100" s="1">
        <v>1</v>
      </c>
      <c r="C100" s="1">
        <v>3</v>
      </c>
      <c r="D100" s="1" t="str">
        <f t="shared" si="1"/>
        <v>313</v>
      </c>
      <c r="E100" s="5" t="s">
        <v>5</v>
      </c>
    </row>
    <row r="101" spans="1:5" ht="16.5" x14ac:dyDescent="0.2">
      <c r="A101" s="1" t="s">
        <v>15</v>
      </c>
      <c r="B101" s="1">
        <v>1</v>
      </c>
      <c r="C101" s="1">
        <v>1</v>
      </c>
      <c r="D101" s="1" t="str">
        <f t="shared" si="1"/>
        <v>311</v>
      </c>
      <c r="E101" s="5" t="s">
        <v>5</v>
      </c>
    </row>
    <row r="102" spans="1:5" ht="16.5" x14ac:dyDescent="0.2">
      <c r="A102" s="1" t="s">
        <v>16</v>
      </c>
      <c r="B102" s="1">
        <v>9</v>
      </c>
      <c r="C102" s="1">
        <v>9</v>
      </c>
      <c r="D102" s="1" t="str">
        <f t="shared" si="1"/>
        <v>199</v>
      </c>
      <c r="E102" s="5" t="s">
        <v>5</v>
      </c>
    </row>
    <row r="103" spans="1:5" ht="16.5" x14ac:dyDescent="0.2">
      <c r="A103" s="1" t="s">
        <v>16</v>
      </c>
      <c r="B103" s="1">
        <v>9</v>
      </c>
      <c r="C103" s="1" t="s">
        <v>6</v>
      </c>
      <c r="D103" s="1" t="str">
        <f t="shared" si="1"/>
        <v>197</v>
      </c>
      <c r="E103" s="5" t="s">
        <v>5</v>
      </c>
    </row>
    <row r="104" spans="1:5" ht="16.5" x14ac:dyDescent="0.2">
      <c r="A104" s="1" t="s">
        <v>16</v>
      </c>
      <c r="B104" s="1">
        <v>9</v>
      </c>
      <c r="C104" s="1">
        <v>5</v>
      </c>
      <c r="D104" s="1" t="str">
        <f t="shared" si="1"/>
        <v>195</v>
      </c>
      <c r="E104" s="5" t="s">
        <v>5</v>
      </c>
    </row>
    <row r="105" spans="1:5" ht="16.5" x14ac:dyDescent="0.2">
      <c r="A105" s="1" t="s">
        <v>16</v>
      </c>
      <c r="B105" s="1">
        <v>9</v>
      </c>
      <c r="C105" s="1">
        <v>3</v>
      </c>
      <c r="D105" s="1" t="str">
        <f t="shared" si="1"/>
        <v>193</v>
      </c>
      <c r="E105" s="5" t="s">
        <v>5</v>
      </c>
    </row>
    <row r="106" spans="1:5" ht="16.5" x14ac:dyDescent="0.2">
      <c r="A106" s="1" t="s">
        <v>16</v>
      </c>
      <c r="B106" s="1">
        <v>9</v>
      </c>
      <c r="C106" s="1">
        <v>1</v>
      </c>
      <c r="D106" s="1" t="str">
        <f t="shared" si="1"/>
        <v>191</v>
      </c>
      <c r="E106" s="5" t="s">
        <v>5</v>
      </c>
    </row>
    <row r="107" spans="1:5" ht="16.5" x14ac:dyDescent="0.2">
      <c r="A107" s="1" t="s">
        <v>16</v>
      </c>
      <c r="B107" s="1" t="s">
        <v>10</v>
      </c>
      <c r="C107" s="1">
        <v>9</v>
      </c>
      <c r="D107" s="1" t="str">
        <f t="shared" si="1"/>
        <v>179</v>
      </c>
      <c r="E107" s="5" t="s">
        <v>5</v>
      </c>
    </row>
    <row r="108" spans="1:5" ht="16.5" x14ac:dyDescent="0.2">
      <c r="A108" s="1" t="s">
        <v>16</v>
      </c>
      <c r="B108" s="1" t="s">
        <v>10</v>
      </c>
      <c r="C108" s="1" t="s">
        <v>6</v>
      </c>
      <c r="D108" s="1" t="str">
        <f t="shared" si="1"/>
        <v>177</v>
      </c>
      <c r="E108" s="5" t="s">
        <v>5</v>
      </c>
    </row>
    <row r="109" spans="1:5" ht="16.5" x14ac:dyDescent="0.2">
      <c r="A109" s="1" t="s">
        <v>16</v>
      </c>
      <c r="B109" s="1" t="s">
        <v>10</v>
      </c>
      <c r="C109" s="1">
        <v>5</v>
      </c>
      <c r="D109" s="1" t="str">
        <f t="shared" si="1"/>
        <v>175</v>
      </c>
      <c r="E109" s="5" t="s">
        <v>5</v>
      </c>
    </row>
    <row r="110" spans="1:5" ht="16.5" x14ac:dyDescent="0.2">
      <c r="A110" s="1" t="s">
        <v>16</v>
      </c>
      <c r="B110" s="1" t="s">
        <v>10</v>
      </c>
      <c r="C110" s="1">
        <v>3</v>
      </c>
      <c r="D110" s="1" t="str">
        <f t="shared" si="1"/>
        <v>173</v>
      </c>
      <c r="E110" s="5" t="s">
        <v>5</v>
      </c>
    </row>
    <row r="111" spans="1:5" ht="16.5" x14ac:dyDescent="0.2">
      <c r="A111" s="1" t="s">
        <v>16</v>
      </c>
      <c r="B111" s="1" t="s">
        <v>10</v>
      </c>
      <c r="C111" s="1">
        <v>1</v>
      </c>
      <c r="D111" s="1" t="str">
        <f t="shared" si="1"/>
        <v>171</v>
      </c>
      <c r="E111" s="5" t="s">
        <v>5</v>
      </c>
    </row>
    <row r="112" spans="1:5" ht="16.5" x14ac:dyDescent="0.2">
      <c r="A112" s="1" t="s">
        <v>16</v>
      </c>
      <c r="B112" s="1">
        <v>5</v>
      </c>
      <c r="C112" s="1" t="s">
        <v>8</v>
      </c>
      <c r="D112" s="1" t="str">
        <f t="shared" si="1"/>
        <v>159</v>
      </c>
      <c r="E112" s="5" t="s">
        <v>5</v>
      </c>
    </row>
    <row r="113" spans="1:5" ht="16.5" x14ac:dyDescent="0.2">
      <c r="A113" s="1" t="s">
        <v>16</v>
      </c>
      <c r="B113" s="1">
        <v>5</v>
      </c>
      <c r="C113" s="1" t="s">
        <v>7</v>
      </c>
      <c r="D113" s="1" t="str">
        <f t="shared" si="1"/>
        <v>157</v>
      </c>
      <c r="E113" s="5" t="s">
        <v>5</v>
      </c>
    </row>
    <row r="114" spans="1:5" ht="16.5" x14ac:dyDescent="0.2">
      <c r="A114" s="1" t="s">
        <v>16</v>
      </c>
      <c r="B114" s="1">
        <v>5</v>
      </c>
      <c r="C114" s="1">
        <v>5</v>
      </c>
      <c r="D114" s="1" t="str">
        <f t="shared" si="1"/>
        <v>155</v>
      </c>
      <c r="E114" s="5" t="s">
        <v>5</v>
      </c>
    </row>
    <row r="115" spans="1:5" ht="16.5" x14ac:dyDescent="0.2">
      <c r="A115" s="1" t="s">
        <v>16</v>
      </c>
      <c r="B115" s="1">
        <v>5</v>
      </c>
      <c r="C115" s="1">
        <v>3</v>
      </c>
      <c r="D115" s="1" t="str">
        <f t="shared" si="1"/>
        <v>153</v>
      </c>
      <c r="E115" s="5" t="s">
        <v>5</v>
      </c>
    </row>
    <row r="116" spans="1:5" ht="16.5" x14ac:dyDescent="0.2">
      <c r="A116" s="1" t="s">
        <v>16</v>
      </c>
      <c r="B116" s="1">
        <v>5</v>
      </c>
      <c r="C116" s="1">
        <v>1</v>
      </c>
      <c r="D116" s="1" t="str">
        <f t="shared" si="1"/>
        <v>151</v>
      </c>
      <c r="E116" s="5" t="s">
        <v>5</v>
      </c>
    </row>
    <row r="117" spans="1:5" ht="16.5" x14ac:dyDescent="0.2">
      <c r="A117" s="1" t="s">
        <v>16</v>
      </c>
      <c r="B117" s="1">
        <v>3</v>
      </c>
      <c r="C117" s="1" t="s">
        <v>11</v>
      </c>
      <c r="D117" s="1" t="str">
        <f t="shared" si="1"/>
        <v>139</v>
      </c>
      <c r="E117" s="5" t="s">
        <v>5</v>
      </c>
    </row>
    <row r="118" spans="1:5" ht="16.5" x14ac:dyDescent="0.2">
      <c r="A118" s="1" t="s">
        <v>16</v>
      </c>
      <c r="B118" s="1">
        <v>3</v>
      </c>
      <c r="C118" s="1" t="s">
        <v>12</v>
      </c>
      <c r="D118" s="1" t="str">
        <f t="shared" si="1"/>
        <v>137</v>
      </c>
      <c r="E118" s="5" t="s">
        <v>5</v>
      </c>
    </row>
    <row r="119" spans="1:5" ht="16.5" x14ac:dyDescent="0.2">
      <c r="A119" s="1" t="s">
        <v>16</v>
      </c>
      <c r="B119" s="1">
        <v>3</v>
      </c>
      <c r="C119" s="1">
        <v>5</v>
      </c>
      <c r="D119" s="1" t="str">
        <f t="shared" si="1"/>
        <v>135</v>
      </c>
      <c r="E119" s="5" t="s">
        <v>5</v>
      </c>
    </row>
    <row r="120" spans="1:5" ht="16.5" x14ac:dyDescent="0.2">
      <c r="A120" s="1" t="s">
        <v>16</v>
      </c>
      <c r="B120" s="1">
        <v>3</v>
      </c>
      <c r="C120" s="1">
        <v>3</v>
      </c>
      <c r="D120" s="1" t="str">
        <f t="shared" si="1"/>
        <v>133</v>
      </c>
      <c r="E120" s="5" t="s">
        <v>5</v>
      </c>
    </row>
    <row r="121" spans="1:5" ht="16.5" x14ac:dyDescent="0.2">
      <c r="A121" s="1" t="s">
        <v>16</v>
      </c>
      <c r="B121" s="1">
        <v>3</v>
      </c>
      <c r="C121" s="1">
        <v>1</v>
      </c>
      <c r="D121" s="1" t="str">
        <f t="shared" si="1"/>
        <v>131</v>
      </c>
      <c r="E121" s="5" t="s">
        <v>5</v>
      </c>
    </row>
    <row r="122" spans="1:5" ht="16.5" x14ac:dyDescent="0.2">
      <c r="A122" s="1" t="s">
        <v>16</v>
      </c>
      <c r="B122" s="1">
        <v>1</v>
      </c>
      <c r="C122" s="1" t="s">
        <v>11</v>
      </c>
      <c r="D122" s="1" t="str">
        <f t="shared" si="1"/>
        <v>119</v>
      </c>
      <c r="E122" s="5" t="s">
        <v>5</v>
      </c>
    </row>
    <row r="123" spans="1:5" ht="16.5" x14ac:dyDescent="0.2">
      <c r="A123" s="1" t="s">
        <v>16</v>
      </c>
      <c r="B123" s="1">
        <v>1</v>
      </c>
      <c r="C123" s="1" t="s">
        <v>12</v>
      </c>
      <c r="D123" s="1" t="str">
        <f t="shared" si="1"/>
        <v>117</v>
      </c>
      <c r="E123" s="5" t="s">
        <v>5</v>
      </c>
    </row>
    <row r="124" spans="1:5" ht="16.5" x14ac:dyDescent="0.2">
      <c r="A124" s="1" t="s">
        <v>16</v>
      </c>
      <c r="B124" s="1">
        <v>1</v>
      </c>
      <c r="C124" s="1">
        <v>5</v>
      </c>
      <c r="D124" s="1" t="str">
        <f t="shared" si="1"/>
        <v>115</v>
      </c>
      <c r="E124" s="5" t="s">
        <v>5</v>
      </c>
    </row>
    <row r="125" spans="1:5" ht="16.5" x14ac:dyDescent="0.2">
      <c r="A125" s="1" t="s">
        <v>16</v>
      </c>
      <c r="B125" s="1">
        <v>1</v>
      </c>
      <c r="C125" s="1">
        <v>3</v>
      </c>
      <c r="D125" s="1" t="str">
        <f t="shared" si="1"/>
        <v>113</v>
      </c>
      <c r="E125" s="5" t="s">
        <v>5</v>
      </c>
    </row>
    <row r="126" spans="1:5" ht="16.5" x14ac:dyDescent="0.2">
      <c r="A126" s="1" t="s">
        <v>16</v>
      </c>
      <c r="B126" s="1">
        <v>1</v>
      </c>
      <c r="C126" s="1">
        <v>1</v>
      </c>
      <c r="D126" s="1" t="str">
        <f t="shared" si="1"/>
        <v>111</v>
      </c>
      <c r="E126" s="5" t="s">
        <v>5</v>
      </c>
    </row>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M102" zoomScale="40" zoomScaleNormal="40" workbookViewId="0">
      <selection activeCell="X173" sqref="X173"/>
    </sheetView>
  </sheetViews>
  <sheetFormatPr defaultRowHeight="14.25" x14ac:dyDescent="0.2"/>
  <sheetData/>
  <phoneticPr fontId="3" type="noConversion"/>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4D1A3AB-D9E1-404F-B19E-D0010331E37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3</vt:i4>
      </vt:variant>
    </vt:vector>
  </HeadingPairs>
  <TitlesOfParts>
    <vt:vector size="9" baseType="lpstr">
      <vt:lpstr>制冷系统 NUDD分析</vt:lpstr>
      <vt:lpstr>失效分析维度</vt:lpstr>
      <vt:lpstr>系统参数表</vt:lpstr>
      <vt:lpstr>影响面</vt:lpstr>
      <vt:lpstr>AP优先级数据表</vt:lpstr>
      <vt:lpstr>Sheet1</vt:lpstr>
      <vt:lpstr>'制冷系统 NUDD分析'!Print_Area</vt:lpstr>
      <vt:lpstr>使用地域</vt:lpstr>
      <vt:lpstr>使用环境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luke.liu(刘永明)</dc:creator>
  <cp:lastModifiedBy>hanqi.zhang(张汉奇)</cp:lastModifiedBy>
  <cp:lastPrinted>2023-03-24T05:37:33Z</cp:lastPrinted>
  <dcterms:created xsi:type="dcterms:W3CDTF">2015-06-05T18:19:34Z</dcterms:created>
  <dcterms:modified xsi:type="dcterms:W3CDTF">2024-02-28T09:10:16Z</dcterms:modified>
</cp:coreProperties>
</file>