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wel\Desktop\mysql\"/>
    </mc:Choice>
  </mc:AlternateContent>
  <xr:revisionPtr revIDLastSave="0" documentId="13_ncr:9_{F7018A86-86B7-4B2E-A0D7-A5D671E2B6CE}" xr6:coauthVersionLast="47" xr6:coauthVersionMax="47" xr10:uidLastSave="{00000000-0000-0000-0000-000000000000}"/>
  <bookViews>
    <workbookView xWindow="-120" yWindow="-120" windowWidth="20730" windowHeight="11160" activeTab="1" xr2:uid="{3DA2BE44-50A3-4EB0-A5D3-249E2EF7FA77}"/>
  </bookViews>
  <sheets>
    <sheet name="movies" sheetId="1" r:id="rId1"/>
    <sheet name="dashboard" sheetId="4" r:id="rId2"/>
    <sheet name="ratings" sheetId="2" r:id="rId3"/>
    <sheet name="users" sheetId="3" r:id="rId4"/>
  </sheets>
  <definedNames>
    <definedName name="Slicer_age">#N/A</definedName>
    <definedName name="Slicer_genre">#N/A</definedName>
    <definedName name="Slicer_rating">#N/A</definedName>
  </definedNames>
  <calcPr calcId="0"/>
  <pivotCaches>
    <pivotCache cacheId="8"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1" i="2" l="1"/>
  <c r="I30" i="2"/>
  <c r="I3" i="2"/>
  <c r="I4" i="2"/>
  <c r="I5" i="2"/>
  <c r="I6" i="2"/>
  <c r="I7" i="2"/>
  <c r="I8" i="2"/>
  <c r="I9" i="2"/>
  <c r="I10" i="2"/>
  <c r="I11" i="2"/>
  <c r="I12" i="2"/>
  <c r="I13" i="2"/>
  <c r="I14" i="2"/>
  <c r="I15" i="2"/>
  <c r="I16" i="2"/>
  <c r="I17" i="2"/>
  <c r="I18" i="2"/>
  <c r="I19" i="2"/>
  <c r="I20" i="2"/>
  <c r="I21" i="2"/>
  <c r="I22" i="2"/>
  <c r="I23" i="2"/>
  <c r="I24" i="2"/>
  <c r="I25" i="2"/>
  <c r="I26" i="2"/>
  <c r="I27" i="2"/>
  <c r="I28" i="2"/>
  <c r="I29"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2" i="2"/>
</calcChain>
</file>

<file path=xl/sharedStrings.xml><?xml version="1.0" encoding="utf-8"?>
<sst xmlns="http://schemas.openxmlformats.org/spreadsheetml/2006/main" count="225" uniqueCount="135">
  <si>
    <t>movie_id</t>
  </si>
  <si>
    <t>title</t>
  </si>
  <si>
    <t>release_year</t>
  </si>
  <si>
    <t>genre</t>
  </si>
  <si>
    <t>The Godfather</t>
  </si>
  <si>
    <t>Crime</t>
  </si>
  <si>
    <t>Titanic</t>
  </si>
  <si>
    <t>Romance</t>
  </si>
  <si>
    <t>Avengers: Endgame</t>
  </si>
  <si>
    <t>Action</t>
  </si>
  <si>
    <t>The Dark Knight</t>
  </si>
  <si>
    <t>Forrest Gump</t>
  </si>
  <si>
    <t>Drama</t>
  </si>
  <si>
    <t>Avatar</t>
  </si>
  <si>
    <t>Sci-fi</t>
  </si>
  <si>
    <t>Jurrasic Park</t>
  </si>
  <si>
    <t>Adventure</t>
  </si>
  <si>
    <t>Ghost Rider</t>
  </si>
  <si>
    <t>Fast &amp; Furious</t>
  </si>
  <si>
    <t>The Matrix</t>
  </si>
  <si>
    <t>Sci-Fi</t>
  </si>
  <si>
    <t>Gladiator</t>
  </si>
  <si>
    <t>The Lion King</t>
  </si>
  <si>
    <t>Animation</t>
  </si>
  <si>
    <t>The Avengers</t>
  </si>
  <si>
    <t>Spider-Man: No Way Home</t>
  </si>
  <si>
    <t>Joker</t>
  </si>
  <si>
    <t>The Wolf of Wall Street</t>
  </si>
  <si>
    <t>Biography</t>
  </si>
  <si>
    <t>The Departed</t>
  </si>
  <si>
    <t>Fight Club</t>
  </si>
  <si>
    <t>Django Unchained</t>
  </si>
  <si>
    <t>Western</t>
  </si>
  <si>
    <t>The Silence of the Lambs</t>
  </si>
  <si>
    <t>Thriller</t>
  </si>
  <si>
    <t>Shutter Island</t>
  </si>
  <si>
    <t>Mystery</t>
  </si>
  <si>
    <t>The Prestige</t>
  </si>
  <si>
    <t>The Social Network</t>
  </si>
  <si>
    <t>Mad Max: Fury Road</t>
  </si>
  <si>
    <t>Parasite</t>
  </si>
  <si>
    <t>A Beautiful Mind</t>
  </si>
  <si>
    <t>Good Will Hunting</t>
  </si>
  <si>
    <t>Whiplash</t>
  </si>
  <si>
    <t>The Grand Budapest Hotel</t>
  </si>
  <si>
    <t>Comedy</t>
  </si>
  <si>
    <t>Interstellar</t>
  </si>
  <si>
    <t>rating_id</t>
  </si>
  <si>
    <t>user_id</t>
  </si>
  <si>
    <t>rating</t>
  </si>
  <si>
    <t>review_text</t>
  </si>
  <si>
    <t>A masterpiece in storytelling and acting.</t>
  </si>
  <si>
    <t>A beautiful and emotional love story.</t>
  </si>
  <si>
    <t>A great conclusion to the Avengers saga!</t>
  </si>
  <si>
    <t>One of the best superhero movies ever made.</t>
  </si>
  <si>
    <t>An inspiring and emotional journey.</t>
  </si>
  <si>
    <t>A visually stunning masterpiece with a captivating story.</t>
  </si>
  <si>
    <t>A thrilling adventure that revolutionized dinosaur movies.</t>
  </si>
  <si>
    <t>An action-packed film with stunning visuals but a weak storyline.</t>
  </si>
  <si>
    <t>A high-octane thrill ride full of action, cars, and family.</t>
  </si>
  <si>
    <t>A mind-bending sci-fi masterpiece with groundbreaking action and philosophy.</t>
  </si>
  <si>
    <t>An epic masterpiece!</t>
  </si>
  <si>
    <t>A childhood classic with great animation.</t>
  </si>
  <si>
    <t>The ultimate superhero movie.</t>
  </si>
  <si>
    <t>An emotional rollercoaster with great action.</t>
  </si>
  <si>
    <t>Joaquin Phoenix delivers an unforgettable performance.</t>
  </si>
  <si>
    <t>Hilarious and wild!</t>
  </si>
  <si>
    <t>A fantastic crime thriller.</t>
  </si>
  <si>
    <t>A cult classic with deep meaning.</t>
  </si>
  <si>
    <t>Tarantino at his best!</t>
  </si>
  <si>
    <t>A chilling psychological thriller.</t>
  </si>
  <si>
    <t>A gripping mystery with a shocking twist.</t>
  </si>
  <si>
    <t>A brilliant story of rivalry and illusion.</t>
  </si>
  <si>
    <t>A fascinating insight into the world of tech.</t>
  </si>
  <si>
    <t>One of the best action movies ever.</t>
  </si>
  <si>
    <t>An unpredictable and thrilling story.</t>
  </si>
  <si>
    <t>A moving and inspiring film.</t>
  </si>
  <si>
    <t>A heartfelt and powerful drama.</t>
  </si>
  <si>
    <t>A brilliant look at passion and obsession.</t>
  </si>
  <si>
    <t>A visually stunning and hilarious comedy.</t>
  </si>
  <si>
    <t>A mind-blowing sci-fi experience.</t>
  </si>
  <si>
    <t>username</t>
  </si>
  <si>
    <t>age</t>
  </si>
  <si>
    <t>location</t>
  </si>
  <si>
    <t>Alice</t>
  </si>
  <si>
    <t>USA</t>
  </si>
  <si>
    <t>Pheobe</t>
  </si>
  <si>
    <t>UK</t>
  </si>
  <si>
    <t>Racheal</t>
  </si>
  <si>
    <t>Canada</t>
  </si>
  <si>
    <t>David</t>
  </si>
  <si>
    <t>Germany</t>
  </si>
  <si>
    <t>Monica</t>
  </si>
  <si>
    <t>France</t>
  </si>
  <si>
    <t>Lisa</t>
  </si>
  <si>
    <t>Australia</t>
  </si>
  <si>
    <t>Peter</t>
  </si>
  <si>
    <t>Japan</t>
  </si>
  <si>
    <t>Ross</t>
  </si>
  <si>
    <t>India</t>
  </si>
  <si>
    <t>Joey</t>
  </si>
  <si>
    <t>Brazil</t>
  </si>
  <si>
    <t>Chandler</t>
  </si>
  <si>
    <t>South Africa</t>
  </si>
  <si>
    <t>Sophia</t>
  </si>
  <si>
    <t>Jackson</t>
  </si>
  <si>
    <t>Olivia</t>
  </si>
  <si>
    <t>Emily</t>
  </si>
  <si>
    <t>Noah</t>
  </si>
  <si>
    <t>Liam</t>
  </si>
  <si>
    <t>Ava</t>
  </si>
  <si>
    <t>Mason</t>
  </si>
  <si>
    <t>Daniel</t>
  </si>
  <si>
    <t>Lucas</t>
  </si>
  <si>
    <t>Amelia</t>
  </si>
  <si>
    <t>Harper</t>
  </si>
  <si>
    <t>Elijah</t>
  </si>
  <si>
    <t>Benjamin</t>
  </si>
  <si>
    <t>James</t>
  </si>
  <si>
    <t>Charlotte</t>
  </si>
  <si>
    <t>Henry</t>
  </si>
  <si>
    <t>Alexander</t>
  </si>
  <si>
    <t>Evelyn</t>
  </si>
  <si>
    <t>Grand Total</t>
  </si>
  <si>
    <t>Column Labels</t>
  </si>
  <si>
    <t>Sum of rating</t>
  </si>
  <si>
    <t>Count of review_text</t>
  </si>
  <si>
    <t>22-26</t>
  </si>
  <si>
    <t>27-31</t>
  </si>
  <si>
    <t>32-36</t>
  </si>
  <si>
    <t>37-41</t>
  </si>
  <si>
    <t>Movie Title</t>
  </si>
  <si>
    <t>Genre</t>
  </si>
  <si>
    <t>Age in groups</t>
  </si>
  <si>
    <t>total review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</si>
</sst>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3366"/>
        </patternFill>
      </fill>
    </dxf>
    <dxf>
      <fill>
        <patternFill>
          <bgColor theme="3" tint="0.24994659260841701"/>
        </patternFill>
      </fill>
    </dxf>
  </dxfs>
  <tableStyles count="2" defaultTableStyle="TableStyleMedium2" defaultPivotStyle="PivotStyleLight16">
    <tableStyle name="Slicer Style 1" pivot="0" table="0" count="5" xr9:uid="{3A10C5FA-34A0-4726-AA58-34A31340F39C}">
      <tableStyleElement type="wholeTable" dxfId="1"/>
    </tableStyle>
    <tableStyle name="Slicer Style 2" pivot="0" table="0" count="4" xr9:uid="{6536A897-B443-4D0C-BD14-BB80EC71CD34}">
      <tableStyleElement type="wholeTable" dxfId="0"/>
    </tableStyle>
  </tableStyles>
  <colors>
    <mruColors>
      <color rgb="FF660066"/>
      <color rgb="FFCC1300"/>
      <color rgb="FF251D23"/>
      <color rgb="FF003366"/>
    </mruColors>
  </colors>
  <extLst>
    <ext xmlns:x14="http://schemas.microsoft.com/office/spreadsheetml/2009/9/main" uri="{46F421CA-312F-682f-3DD2-61675219B42D}">
      <x14:dxfs count="16">
        <dxf>
          <fill>
            <patternFill>
              <bgColor rgb="FFCC1300"/>
            </patternFill>
          </fill>
        </dxf>
        <dxf>
          <fill>
            <patternFill>
              <bgColor theme="9" tint="-0.499984740745262"/>
            </patternFill>
          </fill>
        </dxf>
        <dxf>
          <fill>
            <patternFill>
              <fgColor theme="5" tint="-0.499984740745262"/>
              <bgColor rgb="FF251D23"/>
            </patternFill>
          </fill>
        </dxf>
        <dxf>
          <fill>
            <patternFill>
              <bgColor theme="1" tint="4.9989318521683403E-2"/>
            </patternFill>
          </fill>
        </dxf>
        <dxf>
          <fill>
            <patternFill>
              <fgColor theme="5" tint="-0.499984740745262"/>
              <bgColor theme="6" tint="-0.499984740745262"/>
            </patternFill>
          </fill>
        </dxf>
        <dxf>
          <fill>
            <patternFill>
              <fgColor theme="5" tint="-0.499984740745262"/>
            </patternFill>
          </fill>
        </dxf>
        <dxf>
          <fill>
            <patternFill>
              <bgColor theme="1" tint="4.9989318521683403E-2"/>
            </patternFill>
          </fill>
        </dxf>
        <dxf>
          <fill>
            <patternFill>
              <bgColor rgb="FF660066"/>
            </patternFill>
          </fill>
        </dxf>
        <dxf>
          <fill>
            <patternFill>
              <bgColor theme="9" tint="-0.499984740745262"/>
            </patternFill>
          </fill>
        </dxf>
        <dxf>
          <fill>
            <patternFill>
              <bgColor theme="9"/>
            </patternFill>
          </fill>
        </dxf>
        <dxf>
          <fill>
            <patternFill>
              <bgColor theme="3"/>
            </patternFill>
          </fill>
        </dxf>
        <dxf>
          <fill>
            <patternFill>
              <bgColor theme="9"/>
            </patternFill>
          </fill>
        </dxf>
        <dxf>
          <fill>
            <patternFill>
              <bgColor theme="3"/>
            </patternFill>
          </fill>
        </dxf>
        <dxf>
          <fill>
            <patternFill>
              <bgColor theme="5" tint="-0.499984740745262"/>
            </patternFill>
          </fill>
        </dxf>
        <dxf>
          <fill>
            <patternFill>
              <bgColor theme="3"/>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9"/>
            <x14:slicerStyleElement type="hoveredUnselectedItemWithData" dxfId="7"/>
            <x14:slicerStyleElement type="hoveredSelectedItemWithData" dxfId="8"/>
          </x14:slicerStyleElements>
        </x14:slicerStyle>
        <x14:slicerStyle name="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[movie_ratings_analysis.xlsx]dashboard!PivotTable4</c:name>
    <c:fmtId val="0"/>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dashboard!$F$16:$F$20</c:f>
              <c:strCache>
                <c:ptCount val="4"/>
                <c:pt idx="0">
                  <c:v>22-26</c:v>
                </c:pt>
                <c:pt idx="1">
                  <c:v>27-31</c:v>
                </c:pt>
                <c:pt idx="2">
                  <c:v>32-36</c:v>
                </c:pt>
                <c:pt idx="3">
                  <c:v>37-41</c:v>
                </c:pt>
              </c:strCache>
            </c:strRef>
          </c:cat>
          <c:val>
            <c:numRef>
              <c:f>dashboard!$G$16:$G$20</c:f>
              <c:numCache>
                <c:formatCode>General</c:formatCode>
                <c:ptCount val="4"/>
                <c:pt idx="0">
                  <c:v>9</c:v>
                </c:pt>
                <c:pt idx="1">
                  <c:v>12</c:v>
                </c:pt>
                <c:pt idx="2">
                  <c:v>7</c:v>
                </c:pt>
                <c:pt idx="3">
                  <c:v>2</c:v>
                </c:pt>
              </c:numCache>
            </c:numRef>
          </c:val>
          <c:extLst>
            <c:ext xmlns:c16="http://schemas.microsoft.com/office/drawing/2014/chart" uri="{C3380CC4-5D6E-409C-BE32-E72D297353CC}">
              <c16:uniqueId val="{00000000-C886-4A8C-AC83-4245541235C7}"/>
            </c:ext>
          </c:extLst>
        </c:ser>
        <c:dLbls>
          <c:showLegendKey val="0"/>
          <c:showVal val="0"/>
          <c:showCatName val="0"/>
          <c:showSerName val="0"/>
          <c:showPercent val="0"/>
          <c:showBubbleSize val="0"/>
        </c:dLbls>
        <c:gapWidth val="267"/>
        <c:overlap val="-43"/>
        <c:axId val="1200592527"/>
        <c:axId val="1200601647"/>
      </c:barChart>
      <c:catAx>
        <c:axId val="1200592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0601647"/>
        <c:crosses val="autoZero"/>
        <c:auto val="1"/>
        <c:lblAlgn val="ctr"/>
        <c:lblOffset val="100"/>
        <c:noMultiLvlLbl val="0"/>
      </c:catAx>
      <c:valAx>
        <c:axId val="1200601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059252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[movie_ratings_analysis.xlsx]dashboard!PivotTable2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dashboard!$M$3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dashboard!$L$4:$L$16</c:f>
              <c:strCache>
                <c:ptCount val="12"/>
                <c:pt idx="0">
                  <c:v>Action</c:v>
                </c:pt>
                <c:pt idx="1">
                  <c:v>Adventure</c:v>
                </c:pt>
                <c:pt idx="2">
                  <c:v>Animation</c:v>
                </c:pt>
                <c:pt idx="3">
                  <c:v>Biography</c:v>
                </c:pt>
                <c:pt idx="4">
                  <c:v>Comedy</c:v>
                </c:pt>
                <c:pt idx="5">
                  <c:v>Crime</c:v>
                </c:pt>
                <c:pt idx="6">
                  <c:v>Drama</c:v>
                </c:pt>
                <c:pt idx="7">
                  <c:v>Mystery</c:v>
                </c:pt>
                <c:pt idx="8">
                  <c:v>Romance</c:v>
                </c:pt>
                <c:pt idx="9">
                  <c:v>Sci-fi</c:v>
                </c:pt>
                <c:pt idx="10">
                  <c:v>Thriller</c:v>
                </c:pt>
                <c:pt idx="11">
                  <c:v>Western</c:v>
                </c:pt>
              </c:strCache>
            </c:strRef>
          </c:cat>
          <c:val>
            <c:numRef>
              <c:f>dashboard!$M$4:$M$16</c:f>
              <c:numCache>
                <c:formatCode>General</c:formatCode>
                <c:ptCount val="12"/>
                <c:pt idx="0">
                  <c:v>7</c:v>
                </c:pt>
                <c:pt idx="1">
                  <c:v>1</c:v>
                </c:pt>
                <c:pt idx="2">
                  <c:v>1</c:v>
                </c:pt>
                <c:pt idx="3">
                  <c:v>3</c:v>
                </c:pt>
                <c:pt idx="4">
                  <c:v>1</c:v>
                </c:pt>
                <c:pt idx="5">
                  <c:v>3</c:v>
                </c:pt>
                <c:pt idx="6">
                  <c:v>5</c:v>
                </c:pt>
                <c:pt idx="7">
                  <c:v>1</c:v>
                </c:pt>
                <c:pt idx="8">
                  <c:v>1</c:v>
                </c:pt>
                <c:pt idx="9">
                  <c:v>3</c:v>
                </c:pt>
                <c:pt idx="10">
                  <c:v>3</c:v>
                </c:pt>
                <c:pt idx="11">
                  <c:v>1</c:v>
                </c:pt>
              </c:numCache>
            </c:numRef>
          </c:val>
          <c:smooth val="0"/>
          <c:extLst>
            <c:ext xmlns:c16="http://schemas.microsoft.com/office/drawing/2014/chart" uri="{C3380CC4-5D6E-409C-BE32-E72D297353CC}">
              <c16:uniqueId val="{00000000-3AEA-4321-A7CC-288E67F2A618}"/>
            </c:ext>
          </c:extLst>
        </c:ser>
        <c:dLbls>
          <c:showLegendKey val="0"/>
          <c:showVal val="0"/>
          <c:showCatName val="0"/>
          <c:showSerName val="0"/>
          <c:showPercent val="0"/>
          <c:showBubbleSize val="0"/>
        </c:dLbls>
        <c:axId val="1193534527"/>
        <c:axId val="1193539327"/>
        <c:axId val="1199939567"/>
      </c:line3DChart>
      <c:catAx>
        <c:axId val="119353452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539327"/>
        <c:crosses val="autoZero"/>
        <c:auto val="1"/>
        <c:lblAlgn val="ctr"/>
        <c:lblOffset val="100"/>
        <c:noMultiLvlLbl val="0"/>
      </c:catAx>
      <c:valAx>
        <c:axId val="11935393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534527"/>
        <c:crosses val="autoZero"/>
        <c:crossBetween val="between"/>
        <c:majorUnit val="2"/>
      </c:valAx>
      <c:serAx>
        <c:axId val="119993956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53932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[movie_ratings_analysis.xlsx]dashboard!PivotTable5</c:name>
    <c:fmtId val="0"/>
  </c:pivotSource>
  <c:chart>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circle"/>
          <c:size val="6"/>
          <c:spPr>
            <a:noFill/>
            <a:ln w="19050" cap="rnd">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circle"/>
          <c:size val="6"/>
          <c:spPr>
            <a:noFill/>
            <a:ln w="19050" cap="rnd">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circle"/>
          <c:size val="6"/>
          <c:spPr>
            <a:noFill/>
            <a:ln w="19050" cap="rnd">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circle"/>
          <c:size val="6"/>
          <c:spPr>
            <a:noFill/>
            <a:ln w="19050" cap="rnd">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circle"/>
          <c:size val="6"/>
          <c:spPr>
            <a:noFill/>
            <a:ln w="19050" cap="rnd">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circle"/>
          <c:size val="6"/>
          <c:spPr>
            <a:noFill/>
            <a:ln w="19050" cap="rnd">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6714785651795"/>
          <c:y val="0.14249781277340332"/>
          <c:w val="0.59065026246719166"/>
          <c:h val="0.75047317002041414"/>
        </c:manualLayout>
      </c:layout>
      <c:barChart>
        <c:barDir val="bar"/>
        <c:grouping val="clustered"/>
        <c:varyColors val="0"/>
        <c:ser>
          <c:idx val="0"/>
          <c:order val="0"/>
          <c:tx>
            <c:strRef>
              <c:f>dashboard!$B$35:$B$36</c:f>
              <c:strCache>
                <c:ptCount val="1"/>
                <c:pt idx="0">
                  <c:v>Action</c:v>
                </c:pt>
              </c:strCache>
            </c:strRef>
          </c:tx>
          <c:spPr>
            <a:noFill/>
            <a:ln w="25400" cap="flat" cmpd="sng" algn="ctr">
              <a:solidFill>
                <a:schemeClr val="accent1"/>
              </a:solidFill>
              <a:miter lim="800000"/>
            </a:ln>
            <a:effectLst/>
          </c:spPr>
          <c:invertIfNegative val="0"/>
          <c:cat>
            <c:strRef>
              <c:f>dashboard!$A$37:$A$41</c:f>
              <c:strCache>
                <c:ptCount val="4"/>
                <c:pt idx="0">
                  <c:v>22-26</c:v>
                </c:pt>
                <c:pt idx="1">
                  <c:v>27-31</c:v>
                </c:pt>
                <c:pt idx="2">
                  <c:v>32-36</c:v>
                </c:pt>
                <c:pt idx="3">
                  <c:v>37-41</c:v>
                </c:pt>
              </c:strCache>
            </c:strRef>
          </c:cat>
          <c:val>
            <c:numRef>
              <c:f>dashboard!$B$37:$B$41</c:f>
              <c:numCache>
                <c:formatCode>General</c:formatCode>
                <c:ptCount val="4"/>
                <c:pt idx="0">
                  <c:v>14.4</c:v>
                </c:pt>
                <c:pt idx="1">
                  <c:v>14.2</c:v>
                </c:pt>
                <c:pt idx="2">
                  <c:v>4</c:v>
                </c:pt>
              </c:numCache>
            </c:numRef>
          </c:val>
          <c:extLst>
            <c:ext xmlns:c16="http://schemas.microsoft.com/office/drawing/2014/chart" uri="{C3380CC4-5D6E-409C-BE32-E72D297353CC}">
              <c16:uniqueId val="{00000000-E429-4047-B6BB-3AA86F72831F}"/>
            </c:ext>
          </c:extLst>
        </c:ser>
        <c:ser>
          <c:idx val="1"/>
          <c:order val="1"/>
          <c:tx>
            <c:strRef>
              <c:f>dashboard!$C$35:$C$36</c:f>
              <c:strCache>
                <c:ptCount val="1"/>
                <c:pt idx="0">
                  <c:v>Adventure</c:v>
                </c:pt>
              </c:strCache>
            </c:strRef>
          </c:tx>
          <c:spPr>
            <a:noFill/>
            <a:ln w="25400" cap="flat" cmpd="sng" algn="ctr">
              <a:solidFill>
                <a:schemeClr val="accent2"/>
              </a:solidFill>
              <a:miter lim="800000"/>
            </a:ln>
            <a:effectLst/>
          </c:spPr>
          <c:invertIfNegative val="0"/>
          <c:cat>
            <c:strRef>
              <c:f>dashboard!$A$37:$A$41</c:f>
              <c:strCache>
                <c:ptCount val="4"/>
                <c:pt idx="0">
                  <c:v>22-26</c:v>
                </c:pt>
                <c:pt idx="1">
                  <c:v>27-31</c:v>
                </c:pt>
                <c:pt idx="2">
                  <c:v>32-36</c:v>
                </c:pt>
                <c:pt idx="3">
                  <c:v>37-41</c:v>
                </c:pt>
              </c:strCache>
            </c:strRef>
          </c:cat>
          <c:val>
            <c:numRef>
              <c:f>dashboard!$C$37:$C$41</c:f>
              <c:numCache>
                <c:formatCode>General</c:formatCode>
                <c:ptCount val="4"/>
                <c:pt idx="1">
                  <c:v>4.9000000000000004</c:v>
                </c:pt>
              </c:numCache>
            </c:numRef>
          </c:val>
          <c:extLst>
            <c:ext xmlns:c16="http://schemas.microsoft.com/office/drawing/2014/chart" uri="{C3380CC4-5D6E-409C-BE32-E72D297353CC}">
              <c16:uniqueId val="{00000001-E429-4047-B6BB-3AA86F72831F}"/>
            </c:ext>
          </c:extLst>
        </c:ser>
        <c:ser>
          <c:idx val="2"/>
          <c:order val="2"/>
          <c:tx>
            <c:strRef>
              <c:f>dashboard!$D$35:$D$36</c:f>
              <c:strCache>
                <c:ptCount val="1"/>
                <c:pt idx="0">
                  <c:v>Animation</c:v>
                </c:pt>
              </c:strCache>
            </c:strRef>
          </c:tx>
          <c:spPr>
            <a:noFill/>
            <a:ln w="25400" cap="flat" cmpd="sng" algn="ctr">
              <a:solidFill>
                <a:schemeClr val="accent3"/>
              </a:solidFill>
              <a:miter lim="800000"/>
            </a:ln>
            <a:effectLst/>
          </c:spPr>
          <c:invertIfNegative val="0"/>
          <c:cat>
            <c:strRef>
              <c:f>dashboard!$A$37:$A$41</c:f>
              <c:strCache>
                <c:ptCount val="4"/>
                <c:pt idx="0">
                  <c:v>22-26</c:v>
                </c:pt>
                <c:pt idx="1">
                  <c:v>27-31</c:v>
                </c:pt>
                <c:pt idx="2">
                  <c:v>32-36</c:v>
                </c:pt>
                <c:pt idx="3">
                  <c:v>37-41</c:v>
                </c:pt>
              </c:strCache>
            </c:strRef>
          </c:cat>
          <c:val>
            <c:numRef>
              <c:f>dashboard!$D$37:$D$41</c:f>
              <c:numCache>
                <c:formatCode>General</c:formatCode>
                <c:ptCount val="4"/>
                <c:pt idx="1">
                  <c:v>4.7</c:v>
                </c:pt>
              </c:numCache>
            </c:numRef>
          </c:val>
          <c:extLst>
            <c:ext xmlns:c16="http://schemas.microsoft.com/office/drawing/2014/chart" uri="{C3380CC4-5D6E-409C-BE32-E72D297353CC}">
              <c16:uniqueId val="{00000002-E429-4047-B6BB-3AA86F72831F}"/>
            </c:ext>
          </c:extLst>
        </c:ser>
        <c:ser>
          <c:idx val="3"/>
          <c:order val="3"/>
          <c:tx>
            <c:strRef>
              <c:f>dashboard!$E$35:$E$36</c:f>
              <c:strCache>
                <c:ptCount val="1"/>
                <c:pt idx="0">
                  <c:v>Biography</c:v>
                </c:pt>
              </c:strCache>
            </c:strRef>
          </c:tx>
          <c:spPr>
            <a:noFill/>
            <a:ln w="25400" cap="flat" cmpd="sng" algn="ctr">
              <a:solidFill>
                <a:schemeClr val="accent4"/>
              </a:solidFill>
              <a:miter lim="800000"/>
            </a:ln>
            <a:effectLst/>
          </c:spPr>
          <c:invertIfNegative val="0"/>
          <c:cat>
            <c:strRef>
              <c:f>dashboard!$A$37:$A$41</c:f>
              <c:strCache>
                <c:ptCount val="4"/>
                <c:pt idx="0">
                  <c:v>22-26</c:v>
                </c:pt>
                <c:pt idx="1">
                  <c:v>27-31</c:v>
                </c:pt>
                <c:pt idx="2">
                  <c:v>32-36</c:v>
                </c:pt>
                <c:pt idx="3">
                  <c:v>37-41</c:v>
                </c:pt>
              </c:strCache>
            </c:strRef>
          </c:cat>
          <c:val>
            <c:numRef>
              <c:f>dashboard!$E$37:$E$41</c:f>
              <c:numCache>
                <c:formatCode>General</c:formatCode>
                <c:ptCount val="4"/>
                <c:pt idx="0">
                  <c:v>9.5</c:v>
                </c:pt>
                <c:pt idx="2">
                  <c:v>4.7</c:v>
                </c:pt>
              </c:numCache>
            </c:numRef>
          </c:val>
          <c:extLst>
            <c:ext xmlns:c16="http://schemas.microsoft.com/office/drawing/2014/chart" uri="{C3380CC4-5D6E-409C-BE32-E72D297353CC}">
              <c16:uniqueId val="{00000003-E429-4047-B6BB-3AA86F72831F}"/>
            </c:ext>
          </c:extLst>
        </c:ser>
        <c:ser>
          <c:idx val="4"/>
          <c:order val="4"/>
          <c:tx>
            <c:strRef>
              <c:f>dashboard!$F$35:$F$36</c:f>
              <c:strCache>
                <c:ptCount val="1"/>
                <c:pt idx="0">
                  <c:v>Comedy</c:v>
                </c:pt>
              </c:strCache>
            </c:strRef>
          </c:tx>
          <c:spPr>
            <a:noFill/>
            <a:ln w="25400" cap="flat" cmpd="sng" algn="ctr">
              <a:solidFill>
                <a:schemeClr val="accent5"/>
              </a:solidFill>
              <a:miter lim="800000"/>
            </a:ln>
            <a:effectLst/>
          </c:spPr>
          <c:invertIfNegative val="0"/>
          <c:cat>
            <c:strRef>
              <c:f>dashboard!$A$37:$A$41</c:f>
              <c:strCache>
                <c:ptCount val="4"/>
                <c:pt idx="0">
                  <c:v>22-26</c:v>
                </c:pt>
                <c:pt idx="1">
                  <c:v>27-31</c:v>
                </c:pt>
                <c:pt idx="2">
                  <c:v>32-36</c:v>
                </c:pt>
                <c:pt idx="3">
                  <c:v>37-41</c:v>
                </c:pt>
              </c:strCache>
            </c:strRef>
          </c:cat>
          <c:val>
            <c:numRef>
              <c:f>dashboard!$F$37:$F$41</c:f>
              <c:numCache>
                <c:formatCode>General</c:formatCode>
                <c:ptCount val="4"/>
                <c:pt idx="2">
                  <c:v>4.5999999999999996</c:v>
                </c:pt>
              </c:numCache>
            </c:numRef>
          </c:val>
          <c:extLst>
            <c:ext xmlns:c16="http://schemas.microsoft.com/office/drawing/2014/chart" uri="{C3380CC4-5D6E-409C-BE32-E72D297353CC}">
              <c16:uniqueId val="{00000004-E429-4047-B6BB-3AA86F72831F}"/>
            </c:ext>
          </c:extLst>
        </c:ser>
        <c:ser>
          <c:idx val="5"/>
          <c:order val="5"/>
          <c:tx>
            <c:strRef>
              <c:f>dashboard!$G$35:$G$36</c:f>
              <c:strCache>
                <c:ptCount val="1"/>
                <c:pt idx="0">
                  <c:v>Crime</c:v>
                </c:pt>
              </c:strCache>
            </c:strRef>
          </c:tx>
          <c:spPr>
            <a:noFill/>
            <a:ln w="25400" cap="flat" cmpd="sng" algn="ctr">
              <a:solidFill>
                <a:schemeClr val="accent6"/>
              </a:solidFill>
              <a:miter lim="800000"/>
            </a:ln>
            <a:effectLst/>
          </c:spPr>
          <c:invertIfNegative val="0"/>
          <c:cat>
            <c:strRef>
              <c:f>dashboard!$A$37:$A$41</c:f>
              <c:strCache>
                <c:ptCount val="4"/>
                <c:pt idx="0">
                  <c:v>22-26</c:v>
                </c:pt>
                <c:pt idx="1">
                  <c:v>27-31</c:v>
                </c:pt>
                <c:pt idx="2">
                  <c:v>32-36</c:v>
                </c:pt>
                <c:pt idx="3">
                  <c:v>37-41</c:v>
                </c:pt>
              </c:strCache>
            </c:strRef>
          </c:cat>
          <c:val>
            <c:numRef>
              <c:f>dashboard!$G$37:$G$41</c:f>
              <c:numCache>
                <c:formatCode>General</c:formatCode>
                <c:ptCount val="4"/>
                <c:pt idx="0">
                  <c:v>4.8</c:v>
                </c:pt>
                <c:pt idx="1">
                  <c:v>9.5</c:v>
                </c:pt>
              </c:numCache>
            </c:numRef>
          </c:val>
          <c:extLst>
            <c:ext xmlns:c16="http://schemas.microsoft.com/office/drawing/2014/chart" uri="{C3380CC4-5D6E-409C-BE32-E72D297353CC}">
              <c16:uniqueId val="{00000005-E429-4047-B6BB-3AA86F72831F}"/>
            </c:ext>
          </c:extLst>
        </c:ser>
        <c:ser>
          <c:idx val="6"/>
          <c:order val="6"/>
          <c:tx>
            <c:strRef>
              <c:f>dashboard!$H$35:$H$36</c:f>
              <c:strCache>
                <c:ptCount val="1"/>
                <c:pt idx="0">
                  <c:v>Drama</c:v>
                </c:pt>
              </c:strCache>
            </c:strRef>
          </c:tx>
          <c:spPr>
            <a:noFill/>
            <a:ln w="25400" cap="flat" cmpd="sng" algn="ctr">
              <a:solidFill>
                <a:schemeClr val="accent1">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dashboard!$H$37:$H$41</c:f>
              <c:numCache>
                <c:formatCode>General</c:formatCode>
                <c:ptCount val="4"/>
                <c:pt idx="0">
                  <c:v>4.5</c:v>
                </c:pt>
                <c:pt idx="1">
                  <c:v>4.8</c:v>
                </c:pt>
                <c:pt idx="2">
                  <c:v>9.5</c:v>
                </c:pt>
                <c:pt idx="3">
                  <c:v>4.7</c:v>
                </c:pt>
              </c:numCache>
            </c:numRef>
          </c:val>
          <c:extLst>
            <c:ext xmlns:c16="http://schemas.microsoft.com/office/drawing/2014/chart" uri="{C3380CC4-5D6E-409C-BE32-E72D297353CC}">
              <c16:uniqueId val="{00000006-E429-4047-B6BB-3AA86F72831F}"/>
            </c:ext>
          </c:extLst>
        </c:ser>
        <c:ser>
          <c:idx val="7"/>
          <c:order val="7"/>
          <c:tx>
            <c:strRef>
              <c:f>dashboard!$I$35:$I$36</c:f>
              <c:strCache>
                <c:ptCount val="1"/>
                <c:pt idx="0">
                  <c:v>Mystery</c:v>
                </c:pt>
              </c:strCache>
            </c:strRef>
          </c:tx>
          <c:spPr>
            <a:noFill/>
            <a:ln w="25400" cap="flat" cmpd="sng" algn="ctr">
              <a:solidFill>
                <a:schemeClr val="accent2">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dashboard!$I$37:$I$41</c:f>
              <c:numCache>
                <c:formatCode>General</c:formatCode>
                <c:ptCount val="4"/>
                <c:pt idx="0">
                  <c:v>4.7</c:v>
                </c:pt>
              </c:numCache>
            </c:numRef>
          </c:val>
          <c:extLst>
            <c:ext xmlns:c16="http://schemas.microsoft.com/office/drawing/2014/chart" uri="{C3380CC4-5D6E-409C-BE32-E72D297353CC}">
              <c16:uniqueId val="{00000007-E429-4047-B6BB-3AA86F72831F}"/>
            </c:ext>
          </c:extLst>
        </c:ser>
        <c:ser>
          <c:idx val="8"/>
          <c:order val="8"/>
          <c:tx>
            <c:strRef>
              <c:f>dashboard!$J$35:$J$36</c:f>
              <c:strCache>
                <c:ptCount val="1"/>
                <c:pt idx="0">
                  <c:v>Romance</c:v>
                </c:pt>
              </c:strCache>
            </c:strRef>
          </c:tx>
          <c:spPr>
            <a:noFill/>
            <a:ln w="25400" cap="flat" cmpd="sng" algn="ctr">
              <a:solidFill>
                <a:schemeClr val="accent3">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dashboard!$J$37:$J$41</c:f>
              <c:numCache>
                <c:formatCode>General</c:formatCode>
                <c:ptCount val="4"/>
                <c:pt idx="1">
                  <c:v>4.5</c:v>
                </c:pt>
              </c:numCache>
            </c:numRef>
          </c:val>
          <c:extLst>
            <c:ext xmlns:c16="http://schemas.microsoft.com/office/drawing/2014/chart" uri="{C3380CC4-5D6E-409C-BE32-E72D297353CC}">
              <c16:uniqueId val="{00000008-E429-4047-B6BB-3AA86F72831F}"/>
            </c:ext>
          </c:extLst>
        </c:ser>
        <c:ser>
          <c:idx val="9"/>
          <c:order val="9"/>
          <c:tx>
            <c:strRef>
              <c:f>dashboard!$K$35:$K$36</c:f>
              <c:strCache>
                <c:ptCount val="1"/>
                <c:pt idx="0">
                  <c:v>Sci-fi</c:v>
                </c:pt>
              </c:strCache>
            </c:strRef>
          </c:tx>
          <c:spPr>
            <a:noFill/>
            <a:ln w="25400" cap="flat" cmpd="sng" algn="ctr">
              <a:solidFill>
                <a:schemeClr val="accent4">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dashboard!$K$37:$K$41</c:f>
              <c:numCache>
                <c:formatCode>General</c:formatCode>
                <c:ptCount val="4"/>
                <c:pt idx="0">
                  <c:v>4.2</c:v>
                </c:pt>
                <c:pt idx="1">
                  <c:v>4.9000000000000004</c:v>
                </c:pt>
                <c:pt idx="3">
                  <c:v>4.8</c:v>
                </c:pt>
              </c:numCache>
            </c:numRef>
          </c:val>
          <c:extLst>
            <c:ext xmlns:c16="http://schemas.microsoft.com/office/drawing/2014/chart" uri="{C3380CC4-5D6E-409C-BE32-E72D297353CC}">
              <c16:uniqueId val="{00000009-E429-4047-B6BB-3AA86F72831F}"/>
            </c:ext>
          </c:extLst>
        </c:ser>
        <c:ser>
          <c:idx val="10"/>
          <c:order val="10"/>
          <c:tx>
            <c:strRef>
              <c:f>dashboard!$L$35:$L$36</c:f>
              <c:strCache>
                <c:ptCount val="1"/>
                <c:pt idx="0">
                  <c:v>Thriller</c:v>
                </c:pt>
              </c:strCache>
            </c:strRef>
          </c:tx>
          <c:spPr>
            <a:noFill/>
            <a:ln w="25400" cap="flat" cmpd="sng" algn="ctr">
              <a:solidFill>
                <a:schemeClr val="accent5">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dashboard!$L$37:$L$41</c:f>
              <c:numCache>
                <c:formatCode>General</c:formatCode>
                <c:ptCount val="4"/>
                <c:pt idx="1">
                  <c:v>4.5999999999999996</c:v>
                </c:pt>
                <c:pt idx="2">
                  <c:v>9.6</c:v>
                </c:pt>
              </c:numCache>
            </c:numRef>
          </c:val>
          <c:extLst>
            <c:ext xmlns:c16="http://schemas.microsoft.com/office/drawing/2014/chart" uri="{C3380CC4-5D6E-409C-BE32-E72D297353CC}">
              <c16:uniqueId val="{0000000A-E429-4047-B6BB-3AA86F72831F}"/>
            </c:ext>
          </c:extLst>
        </c:ser>
        <c:ser>
          <c:idx val="11"/>
          <c:order val="11"/>
          <c:tx>
            <c:strRef>
              <c:f>dashboard!$M$35:$M$36</c:f>
              <c:strCache>
                <c:ptCount val="1"/>
                <c:pt idx="0">
                  <c:v>Western</c:v>
                </c:pt>
              </c:strCache>
            </c:strRef>
          </c:tx>
          <c:spPr>
            <a:noFill/>
            <a:ln w="25400" cap="flat" cmpd="sng" algn="ctr">
              <a:solidFill>
                <a:schemeClr val="accent6">
                  <a:lumMod val="60000"/>
                </a:schemeClr>
              </a:solidFill>
              <a:miter lim="800000"/>
            </a:ln>
            <a:effectLst/>
          </c:spPr>
          <c:invertIfNegative val="0"/>
          <c:cat>
            <c:strRef>
              <c:f>dashboard!$A$37:$A$41</c:f>
              <c:strCache>
                <c:ptCount val="4"/>
                <c:pt idx="0">
                  <c:v>22-26</c:v>
                </c:pt>
                <c:pt idx="1">
                  <c:v>27-31</c:v>
                </c:pt>
                <c:pt idx="2">
                  <c:v>32-36</c:v>
                </c:pt>
                <c:pt idx="3">
                  <c:v>37-41</c:v>
                </c:pt>
              </c:strCache>
            </c:strRef>
          </c:cat>
          <c:val>
            <c:numRef>
              <c:f>dashboard!$M$37:$M$41</c:f>
              <c:numCache>
                <c:formatCode>General</c:formatCode>
                <c:ptCount val="4"/>
                <c:pt idx="1">
                  <c:v>4.7</c:v>
                </c:pt>
              </c:numCache>
            </c:numRef>
          </c:val>
          <c:extLst>
            <c:ext xmlns:c16="http://schemas.microsoft.com/office/drawing/2014/chart" uri="{C3380CC4-5D6E-409C-BE32-E72D297353CC}">
              <c16:uniqueId val="{0000000B-E429-4047-B6BB-3AA86F72831F}"/>
            </c:ext>
          </c:extLst>
        </c:ser>
        <c:dLbls>
          <c:showLegendKey val="0"/>
          <c:showVal val="0"/>
          <c:showCatName val="0"/>
          <c:showSerName val="0"/>
          <c:showPercent val="0"/>
          <c:showBubbleSize val="0"/>
        </c:dLbls>
        <c:gapWidth val="227"/>
        <c:overlap val="-48"/>
        <c:axId val="1193537407"/>
        <c:axId val="1193537887"/>
      </c:barChart>
      <c:catAx>
        <c:axId val="1193537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3537887"/>
        <c:crosses val="autoZero"/>
        <c:auto val="1"/>
        <c:lblAlgn val="ctr"/>
        <c:lblOffset val="100"/>
        <c:noMultiLvlLbl val="0"/>
      </c:catAx>
      <c:valAx>
        <c:axId val="1193537887"/>
        <c:scaling>
          <c:orientation val="minMax"/>
          <c:max val="15"/>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3537407"/>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[movie_ratings_analysis.xlsx]dashboard!PivotTable6</c:name>
    <c:fmtId val="4"/>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dashboard!$A$4:$A$17</c:f>
              <c:strCache>
                <c:ptCount val="13"/>
                <c:pt idx="0">
                  <c:v>A Beautiful Mind</c:v>
                </c:pt>
                <c:pt idx="1">
                  <c:v>Avatar</c:v>
                </c:pt>
                <c:pt idx="2">
                  <c:v>Avengers: Endgame</c:v>
                </c:pt>
                <c:pt idx="3">
                  <c:v>Fight Club</c:v>
                </c:pt>
                <c:pt idx="4">
                  <c:v>Gladiator</c:v>
                </c:pt>
                <c:pt idx="5">
                  <c:v>Good Will Hunting</c:v>
                </c:pt>
                <c:pt idx="6">
                  <c:v>Interstellar</c:v>
                </c:pt>
                <c:pt idx="7">
                  <c:v>Jurrasic Park</c:v>
                </c:pt>
                <c:pt idx="8">
                  <c:v>Parasite</c:v>
                </c:pt>
                <c:pt idx="9">
                  <c:v>The Avengers</c:v>
                </c:pt>
                <c:pt idx="10">
                  <c:v>The Departed</c:v>
                </c:pt>
                <c:pt idx="11">
                  <c:v>The Godfather</c:v>
                </c:pt>
                <c:pt idx="12">
                  <c:v>The Prestige</c:v>
                </c:pt>
              </c:strCache>
            </c:strRef>
          </c:cat>
          <c:val>
            <c:numRef>
              <c:f>dashboard!$B$4:$B$17</c:f>
              <c:numCache>
                <c:formatCode>General</c:formatCode>
                <c:ptCount val="13"/>
                <c:pt idx="0">
                  <c:v>4.9000000000000004</c:v>
                </c:pt>
                <c:pt idx="1">
                  <c:v>4.8</c:v>
                </c:pt>
                <c:pt idx="2">
                  <c:v>4.9000000000000004</c:v>
                </c:pt>
                <c:pt idx="3">
                  <c:v>4.9000000000000004</c:v>
                </c:pt>
                <c:pt idx="4">
                  <c:v>4.9000000000000004</c:v>
                </c:pt>
                <c:pt idx="5">
                  <c:v>4.8</c:v>
                </c:pt>
                <c:pt idx="6">
                  <c:v>4.9000000000000004</c:v>
                </c:pt>
                <c:pt idx="7">
                  <c:v>4.9000000000000004</c:v>
                </c:pt>
                <c:pt idx="8">
                  <c:v>4.8</c:v>
                </c:pt>
                <c:pt idx="9">
                  <c:v>4.8</c:v>
                </c:pt>
                <c:pt idx="10">
                  <c:v>4.8</c:v>
                </c:pt>
                <c:pt idx="11">
                  <c:v>4.8</c:v>
                </c:pt>
                <c:pt idx="12">
                  <c:v>4.8</c:v>
                </c:pt>
              </c:numCache>
            </c:numRef>
          </c:val>
          <c:smooth val="0"/>
          <c:extLst>
            <c:ext xmlns:c16="http://schemas.microsoft.com/office/drawing/2014/chart" uri="{C3380CC4-5D6E-409C-BE32-E72D297353CC}">
              <c16:uniqueId val="{00000000-1F21-435F-9BAA-1EF6F94F2D3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36759471"/>
        <c:axId val="1236763791"/>
      </c:lineChart>
      <c:catAx>
        <c:axId val="12367594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6763791"/>
        <c:crosses val="autoZero"/>
        <c:auto val="1"/>
        <c:lblAlgn val="ctr"/>
        <c:lblOffset val="100"/>
        <c:noMultiLvlLbl val="0"/>
      </c:catAx>
      <c:valAx>
        <c:axId val="123676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675947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800099</xdr:colOff>
      <xdr:row>21</xdr:row>
      <xdr:rowOff>123825</xdr:rowOff>
    </xdr:from>
    <xdr:to>
      <xdr:col>7</xdr:col>
      <xdr:colOff>285750</xdr:colOff>
      <xdr:row>31</xdr:row>
      <xdr:rowOff>33337</xdr:rowOff>
    </xdr:to>
    <xdr:graphicFrame macro="">
      <xdr:nvGraphicFramePr>
        <xdr:cNvPr id="4" name="Chart 3">
          <a:extLst>
            <a:ext uri="{FF2B5EF4-FFF2-40B4-BE49-F238E27FC236}">
              <a16:creationId xmlns:a16="http://schemas.microsoft.com/office/drawing/2014/main" id="{9940CC0A-769E-4E9A-6A0D-C22F35878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17</xdr:row>
      <xdr:rowOff>180975</xdr:rowOff>
    </xdr:from>
    <xdr:to>
      <xdr:col>13</xdr:col>
      <xdr:colOff>352425</xdr:colOff>
      <xdr:row>27</xdr:row>
      <xdr:rowOff>123825</xdr:rowOff>
    </xdr:to>
    <xdr:graphicFrame macro="">
      <xdr:nvGraphicFramePr>
        <xdr:cNvPr id="5" name="Chart 4">
          <a:extLst>
            <a:ext uri="{FF2B5EF4-FFF2-40B4-BE49-F238E27FC236}">
              <a16:creationId xmlns:a16="http://schemas.microsoft.com/office/drawing/2014/main" id="{B90878BD-1123-F857-41E5-00F165B1F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114301</xdr:colOff>
      <xdr:row>41</xdr:row>
      <xdr:rowOff>161924</xdr:rowOff>
    </xdr:from>
    <xdr:to>
      <xdr:col>11</xdr:col>
      <xdr:colOff>142876</xdr:colOff>
      <xdr:row>56</xdr:row>
      <xdr:rowOff>152399</xdr:rowOff>
    </xdr:to>
    <xdr:graphicFrame macro="">
      <xdr:nvGraphicFramePr>
        <xdr:cNvPr id="6" name="Chart 5">
          <a:extLst>
            <a:ext uri="{FF2B5EF4-FFF2-40B4-BE49-F238E27FC236}">
              <a16:creationId xmlns:a16="http://schemas.microsoft.com/office/drawing/2014/main" id="{C691E4CC-104F-E384-6A91-CA9CD4C94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561974</xdr:colOff>
      <xdr:row>2</xdr:row>
      <xdr:rowOff>19050</xdr:rowOff>
    </xdr:from>
    <xdr:to>
      <xdr:col>5</xdr:col>
      <xdr:colOff>314324</xdr:colOff>
      <xdr:row>10</xdr:row>
      <xdr:rowOff>76200</xdr:rowOff>
    </xdr:to>
    <mc:AlternateContent xmlns:mc="http://schemas.openxmlformats.org/markup-compatibility/2006">
      <mc:Choice xmlns:a14="http://schemas.microsoft.com/office/drawing/2010/main" Requires="a14">
        <xdr:graphicFrame macro="">
          <xdr:nvGraphicFramePr>
            <xdr:cNvPr id="7" name="rating">
              <a:extLst>
                <a:ext uri="{FF2B5EF4-FFF2-40B4-BE49-F238E27FC236}">
                  <a16:creationId xmlns:a16="http://schemas.microsoft.com/office/drawing/2014/main" id="{3B0B08C0-416B-B952-3D03-10F7EA30516A}"/>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638424" y="1057275"/>
              <a:ext cx="231457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xdr:row>
      <xdr:rowOff>0</xdr:rowOff>
    </xdr:from>
    <xdr:to>
      <xdr:col>7</xdr:col>
      <xdr:colOff>38100</xdr:colOff>
      <xdr:row>13</xdr:row>
      <xdr:rowOff>28575</xdr:rowOff>
    </xdr:to>
    <mc:AlternateContent xmlns:mc="http://schemas.openxmlformats.org/markup-compatibility/2006">
      <mc:Choice xmlns:a14="http://schemas.microsoft.com/office/drawing/2010/main" Requires="a14">
        <xdr:graphicFrame macro="">
          <xdr:nvGraphicFramePr>
            <xdr:cNvPr id="9" name="genre">
              <a:extLst>
                <a:ext uri="{FF2B5EF4-FFF2-40B4-BE49-F238E27FC236}">
                  <a16:creationId xmlns:a16="http://schemas.microsoft.com/office/drawing/2014/main" id="{FDBFA096-85D0-BE3E-E2EB-BBB4261B713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057775" y="1038225"/>
              <a:ext cx="182880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2</xdr:row>
      <xdr:rowOff>19050</xdr:rowOff>
    </xdr:from>
    <xdr:to>
      <xdr:col>10</xdr:col>
      <xdr:colOff>600075</xdr:colOff>
      <xdr:row>8</xdr:row>
      <xdr:rowOff>133349</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8A5ABB94-77B8-9218-9D23-D24828BA971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972300" y="1057275"/>
              <a:ext cx="22288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133350</xdr:colOff>
      <xdr:row>18</xdr:row>
      <xdr:rowOff>52387</xdr:rowOff>
    </xdr:from>
    <xdr:to>
      <xdr:col>4</xdr:col>
      <xdr:colOff>47625</xdr:colOff>
      <xdr:row>30</xdr:row>
      <xdr:rowOff>180975</xdr:rowOff>
    </xdr:to>
    <xdr:graphicFrame macro="">
      <xdr:nvGraphicFramePr>
        <xdr:cNvPr id="11" name="Chart 10">
          <a:extLst>
            <a:ext uri="{FF2B5EF4-FFF2-40B4-BE49-F238E27FC236}">
              <a16:creationId xmlns:a16="http://schemas.microsoft.com/office/drawing/2014/main" id="{4DF96024-AD28-D6E4-AFCB-F99090A4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762000</xdr:colOff>
      <xdr:row>0</xdr:row>
      <xdr:rowOff>114300</xdr:rowOff>
    </xdr:from>
    <xdr:to>
      <xdr:col>9</xdr:col>
      <xdr:colOff>9525</xdr:colOff>
      <xdr:row>1</xdr:row>
      <xdr:rowOff>647700</xdr:rowOff>
    </xdr:to>
    <xdr:sp macro="" textlink="">
      <xdr:nvSpPr>
        <xdr:cNvPr id="12" name="Speech Bubble: Rectangle 11">
          <a:extLst>
            <a:ext uri="{FF2B5EF4-FFF2-40B4-BE49-F238E27FC236}">
              <a16:creationId xmlns:a16="http://schemas.microsoft.com/office/drawing/2014/main" id="{536DD411-456B-7B8F-0AF2-E0049CE48630}"/>
            </a:ext>
          </a:extLst>
        </xdr:cNvPr>
        <xdr:cNvSpPr/>
      </xdr:nvSpPr>
      <xdr:spPr>
        <a:xfrm>
          <a:off x="4371975" y="114300"/>
          <a:ext cx="3486150" cy="723900"/>
        </a:xfrm>
        <a:prstGeom prst="wedgeRectCallou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1</xdr:row>
      <xdr:rowOff>47626</xdr:rowOff>
    </xdr:from>
    <xdr:to>
      <xdr:col>8</xdr:col>
      <xdr:colOff>381000</xdr:colOff>
      <xdr:row>1</xdr:row>
      <xdr:rowOff>695326</xdr:rowOff>
    </xdr:to>
    <xdr:sp macro="" textlink="">
      <xdr:nvSpPr>
        <xdr:cNvPr id="13" name="TextBox 12">
          <a:extLst>
            <a:ext uri="{FF2B5EF4-FFF2-40B4-BE49-F238E27FC236}">
              <a16:creationId xmlns:a16="http://schemas.microsoft.com/office/drawing/2014/main" id="{31936C78-5919-FFEF-5680-3E1DC68FB636}"/>
            </a:ext>
          </a:extLst>
        </xdr:cNvPr>
        <xdr:cNvSpPr txBox="1"/>
      </xdr:nvSpPr>
      <xdr:spPr>
        <a:xfrm>
          <a:off x="5067300" y="238126"/>
          <a:ext cx="2619375"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Adobe Garamond Pro Bold" panose="02020702060506020403"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5.96774699074" createdVersion="8" refreshedVersion="8" minRefreshableVersion="3" recordCount="30" xr:uid="{6C84F365-12D9-40E4-BD81-E0FA06D83C05}">
  <cacheSource type="worksheet">
    <worksheetSource ref="A1:H31" sheet="ratings"/>
  </cacheSource>
  <cacheFields count="8">
    <cacheField name="rating_id" numFmtId="0">
      <sharedItems containsSemiMixedTypes="0" containsString="0" containsNumber="1" containsInteger="1" minValue="1" maxValue="30"/>
    </cacheField>
    <cacheField name="movie_id" numFmtId="0">
      <sharedItems containsSemiMixedTypes="0" containsString="0" containsNumber="1" containsInteger="1" minValue="1" maxValue="30"/>
    </cacheField>
    <cacheField name="user_id" numFmtId="0">
      <sharedItems containsSemiMixedTypes="0" containsString="0" containsNumber="1" containsInteger="1" minValue="1" maxValue="30"/>
    </cacheField>
    <cacheField name="rating" numFmtId="0">
      <sharedItems containsSemiMixedTypes="0" containsString="0" containsNumber="1" minValue="4" maxValue="4.9000000000000004" count="7">
        <n v="4.8"/>
        <n v="4.5"/>
        <n v="4.9000000000000004"/>
        <n v="4.7"/>
        <n v="4.5999999999999996"/>
        <n v="4"/>
        <n v="4.2"/>
      </sharedItems>
    </cacheField>
    <cacheField name="review_text" numFmtId="0">
      <sharedItems count="30">
        <s v="A masterpiece in storytelling and acting."/>
        <s v="A beautiful and emotional love story."/>
        <s v="A great conclusion to the Avengers saga!"/>
        <s v="One of the best superhero movies ever made."/>
        <s v="An inspiring and emotional journey."/>
        <s v="A visually stunning masterpiece with a captivating story."/>
        <s v="A thrilling adventure that revolutionized dinosaur movies."/>
        <s v="An action-packed film with stunning visuals but a weak storyline."/>
        <s v="A high-octane thrill ride full of action, cars, and family."/>
        <s v="A mind-bending sci-fi masterpiece with groundbreaking action and philosophy."/>
        <s v="An epic masterpiece!"/>
        <s v="A childhood classic with great animation."/>
        <s v="The ultimate superhero movie."/>
        <s v="An emotional rollercoaster with great action."/>
        <s v="Joaquin Phoenix delivers an unforgettable performance."/>
        <s v="Hilarious and wild!"/>
        <s v="A fantastic crime thriller."/>
        <s v="A cult classic with deep meaning."/>
        <s v="Tarantino at his best!"/>
        <s v="A chilling psychological thriller."/>
        <s v="A gripping mystery with a shocking twist."/>
        <s v="A brilliant story of rivalry and illusion."/>
        <s v="A fascinating insight into the world of tech."/>
        <s v="One of the best action movies ever."/>
        <s v="An unpredictable and thrilling story."/>
        <s v="A moving and inspiring film."/>
        <s v="A heartfelt and powerful drama."/>
        <s v="A brilliant look at passion and obsession."/>
        <s v="A visually stunning and hilarious comedy."/>
        <s v="A mind-blowing sci-fi experience."/>
      </sharedItems>
    </cacheField>
    <cacheField name="title" numFmtId="0">
      <sharedItems count="30">
        <s v="The Godfather"/>
        <s v="Titanic"/>
        <s v="Avengers: Endgame"/>
        <s v="The Dark Knight"/>
        <s v="Forrest Gump"/>
        <s v="Avatar"/>
        <s v="Jurrasic Park"/>
        <s v="Ghost Rider"/>
        <s v="Fast &amp; Furious"/>
        <s v="The Matrix"/>
        <s v="Gladiator"/>
        <s v="The Lion King"/>
        <s v="The Avengers"/>
        <s v="Spider-Man: No Way Home"/>
        <s v="Joker"/>
        <s v="The Wolf of Wall Street"/>
        <s v="The Departed"/>
        <s v="Fight Club"/>
        <s v="Django Unchained"/>
        <s v="The Silence of the Lambs"/>
        <s v="Shutter Island"/>
        <s v="The Prestige"/>
        <s v="The Social Network"/>
        <s v="Mad Max: Fury Road"/>
        <s v="Parasite"/>
        <s v="A Beautiful Mind"/>
        <s v="Good Will Hunting"/>
        <s v="Whiplash"/>
        <s v="The Grand Budapest Hotel"/>
        <s v="Interstellar"/>
      </sharedItems>
    </cacheField>
    <cacheField name="genre" numFmtId="0">
      <sharedItems count="12">
        <s v="Crime"/>
        <s v="Romance"/>
        <s v="Action"/>
        <s v="Drama"/>
        <s v="Sci-fi"/>
        <s v="Adventure"/>
        <s v="Animation"/>
        <s v="Biography"/>
        <s v="Western"/>
        <s v="Thriller"/>
        <s v="Mystery"/>
        <s v="Comedy"/>
      </sharedItems>
    </cacheField>
    <cacheField name="user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5.976835532405" createdVersion="8" refreshedVersion="8" minRefreshableVersion="3" recordCount="30" xr:uid="{7AFFDE52-3A27-44DD-BDA7-8FE416AB31B4}">
  <cacheSource type="worksheet">
    <worksheetSource ref="A1:I31" sheet="ratings"/>
  </cacheSource>
  <cacheFields count="9">
    <cacheField name="rating_id" numFmtId="0">
      <sharedItems containsSemiMixedTypes="0" containsString="0" containsNumber="1" containsInteger="1" minValue="1" maxValue="30"/>
    </cacheField>
    <cacheField name="movie_id" numFmtId="0">
      <sharedItems containsSemiMixedTypes="0" containsString="0" containsNumber="1" containsInteger="1" minValue="1" maxValue="30"/>
    </cacheField>
    <cacheField name="user_id" numFmtId="0">
      <sharedItems containsSemiMixedTypes="0" containsString="0" containsNumber="1" containsInteger="1" minValue="1" maxValue="30"/>
    </cacheField>
    <cacheField name="rating" numFmtId="0">
      <sharedItems containsSemiMixedTypes="0" containsString="0" containsNumber="1" minValue="4" maxValue="4.9000000000000004" count="7">
        <n v="4.8"/>
        <n v="4.5"/>
        <n v="4.9000000000000004"/>
        <n v="4.7"/>
        <n v="4.5999999999999996"/>
        <n v="4"/>
        <n v="4.2"/>
      </sharedItems>
    </cacheField>
    <cacheField name="review_text" numFmtId="0">
      <sharedItems/>
    </cacheField>
    <cacheField name="title" numFmtId="0">
      <sharedItems count="30">
        <s v="The Godfather"/>
        <s v="Titanic"/>
        <s v="Avengers: Endgame"/>
        <s v="The Dark Knight"/>
        <s v="Forrest Gump"/>
        <s v="Avatar"/>
        <s v="Jurrasic Park"/>
        <s v="Ghost Rider"/>
        <s v="Fast &amp; Furious"/>
        <s v="The Matrix"/>
        <s v="Gladiator"/>
        <s v="The Lion King"/>
        <s v="The Avengers"/>
        <s v="Spider-Man: No Way Home"/>
        <s v="Joker"/>
        <s v="The Wolf of Wall Street"/>
        <s v="The Departed"/>
        <s v="Fight Club"/>
        <s v="Django Unchained"/>
        <s v="The Silence of the Lambs"/>
        <s v="Shutter Island"/>
        <s v="The Prestige"/>
        <s v="The Social Network"/>
        <s v="Mad Max: Fury Road"/>
        <s v="Parasite"/>
        <s v="A Beautiful Mind"/>
        <s v="Good Will Hunting"/>
        <s v="Whiplash"/>
        <s v="The Grand Budapest Hotel"/>
        <s v="Interstellar"/>
      </sharedItems>
    </cacheField>
    <cacheField name="genre" numFmtId="0">
      <sharedItems count="12">
        <s v="Crime"/>
        <s v="Romance"/>
        <s v="Action"/>
        <s v="Drama"/>
        <s v="Sci-fi"/>
        <s v="Adventure"/>
        <s v="Animation"/>
        <s v="Biography"/>
        <s v="Western"/>
        <s v="Thriller"/>
        <s v="Mystery"/>
        <s v="Comedy"/>
      </sharedItems>
    </cacheField>
    <cacheField name="username" numFmtId="0">
      <sharedItems/>
    </cacheField>
    <cacheField name="age" numFmtId="0">
      <sharedItems containsSemiMixedTypes="0" containsString="0" containsNumber="1" containsInteger="1" minValue="22" maxValue="40" count="16">
        <n v="25"/>
        <n v="30"/>
        <n v="22"/>
        <n v="28"/>
        <n v="35"/>
        <n v="40"/>
        <n v="27"/>
        <n v="33"/>
        <n v="29"/>
        <n v="26"/>
        <n v="24"/>
        <n v="31"/>
        <n v="32"/>
        <n v="34"/>
        <n v="23"/>
        <n v="36"/>
      </sharedItems>
      <fieldGroup base="8">
        <rangePr autoEnd="0" startNum="22" endNum="40" groupInterval="5"/>
        <groupItems count="6">
          <s v="&lt;22"/>
          <s v="22-26"/>
          <s v="27-31"/>
          <s v="32-36"/>
          <s v="37-41"/>
          <s v="&gt;42"/>
        </groupItems>
      </fieldGroup>
    </cacheField>
  </cacheFields>
  <extLst>
    <ext xmlns:x14="http://schemas.microsoft.com/office/spreadsheetml/2009/9/main" uri="{725AE2AE-9491-48be-B2B4-4EB974FC3084}">
      <x14:pivotCacheDefinition pivotCacheId="252458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n v="1"/>
    <n v="1"/>
    <x v="0"/>
    <x v="0"/>
    <x v="0"/>
    <x v="0"/>
    <s v="Alice"/>
  </r>
  <r>
    <n v="2"/>
    <n v="2"/>
    <n v="2"/>
    <x v="1"/>
    <x v="1"/>
    <x v="1"/>
    <x v="1"/>
    <s v="Pheobe"/>
  </r>
  <r>
    <n v="3"/>
    <n v="3"/>
    <n v="3"/>
    <x v="2"/>
    <x v="2"/>
    <x v="2"/>
    <x v="2"/>
    <s v="Racheal"/>
  </r>
  <r>
    <n v="4"/>
    <n v="4"/>
    <n v="4"/>
    <x v="3"/>
    <x v="3"/>
    <x v="3"/>
    <x v="2"/>
    <s v="David"/>
  </r>
  <r>
    <n v="5"/>
    <n v="5"/>
    <n v="5"/>
    <x v="4"/>
    <x v="4"/>
    <x v="4"/>
    <x v="3"/>
    <s v="Monica"/>
  </r>
  <r>
    <n v="6"/>
    <n v="6"/>
    <n v="6"/>
    <x v="0"/>
    <x v="5"/>
    <x v="5"/>
    <x v="4"/>
    <s v="Lisa"/>
  </r>
  <r>
    <n v="7"/>
    <n v="7"/>
    <n v="7"/>
    <x v="2"/>
    <x v="6"/>
    <x v="6"/>
    <x v="5"/>
    <s v="Peter"/>
  </r>
  <r>
    <n v="8"/>
    <n v="8"/>
    <n v="8"/>
    <x v="5"/>
    <x v="7"/>
    <x v="7"/>
    <x v="2"/>
    <s v="Ross"/>
  </r>
  <r>
    <n v="9"/>
    <n v="9"/>
    <n v="9"/>
    <x v="3"/>
    <x v="8"/>
    <x v="8"/>
    <x v="0"/>
    <s v="Joey"/>
  </r>
  <r>
    <n v="10"/>
    <n v="10"/>
    <n v="10"/>
    <x v="6"/>
    <x v="9"/>
    <x v="9"/>
    <x v="4"/>
    <s v="Chandler"/>
  </r>
  <r>
    <n v="11"/>
    <n v="11"/>
    <n v="11"/>
    <x v="2"/>
    <x v="10"/>
    <x v="10"/>
    <x v="2"/>
    <s v="Sophia"/>
  </r>
  <r>
    <n v="12"/>
    <n v="12"/>
    <n v="12"/>
    <x v="3"/>
    <x v="11"/>
    <x v="11"/>
    <x v="6"/>
    <s v="Jackson"/>
  </r>
  <r>
    <n v="13"/>
    <n v="13"/>
    <n v="13"/>
    <x v="0"/>
    <x v="12"/>
    <x v="12"/>
    <x v="2"/>
    <s v="Olivia"/>
  </r>
  <r>
    <n v="14"/>
    <n v="14"/>
    <n v="14"/>
    <x v="4"/>
    <x v="13"/>
    <x v="13"/>
    <x v="2"/>
    <s v="Monica"/>
  </r>
  <r>
    <n v="15"/>
    <n v="15"/>
    <n v="15"/>
    <x v="1"/>
    <x v="14"/>
    <x v="14"/>
    <x v="3"/>
    <s v="Emily"/>
  </r>
  <r>
    <n v="16"/>
    <n v="16"/>
    <n v="16"/>
    <x v="3"/>
    <x v="15"/>
    <x v="15"/>
    <x v="7"/>
    <s v="Noah"/>
  </r>
  <r>
    <n v="17"/>
    <n v="17"/>
    <n v="17"/>
    <x v="0"/>
    <x v="16"/>
    <x v="16"/>
    <x v="0"/>
    <s v="Liam"/>
  </r>
  <r>
    <n v="18"/>
    <n v="18"/>
    <n v="18"/>
    <x v="2"/>
    <x v="17"/>
    <x v="17"/>
    <x v="3"/>
    <s v="Ava"/>
  </r>
  <r>
    <n v="19"/>
    <n v="19"/>
    <n v="19"/>
    <x v="3"/>
    <x v="18"/>
    <x v="18"/>
    <x v="8"/>
    <s v="Mason"/>
  </r>
  <r>
    <n v="20"/>
    <n v="20"/>
    <n v="20"/>
    <x v="4"/>
    <x v="19"/>
    <x v="19"/>
    <x v="9"/>
    <s v="Daniel"/>
  </r>
  <r>
    <n v="21"/>
    <n v="21"/>
    <n v="21"/>
    <x v="3"/>
    <x v="20"/>
    <x v="20"/>
    <x v="10"/>
    <s v="Lucas"/>
  </r>
  <r>
    <n v="22"/>
    <n v="22"/>
    <n v="22"/>
    <x v="0"/>
    <x v="21"/>
    <x v="21"/>
    <x v="9"/>
    <s v="Amelia"/>
  </r>
  <r>
    <n v="23"/>
    <n v="23"/>
    <n v="23"/>
    <x v="4"/>
    <x v="22"/>
    <x v="22"/>
    <x v="7"/>
    <s v="Harper"/>
  </r>
  <r>
    <n v="24"/>
    <n v="24"/>
    <n v="24"/>
    <x v="3"/>
    <x v="23"/>
    <x v="23"/>
    <x v="2"/>
    <s v="Elijah"/>
  </r>
  <r>
    <n v="25"/>
    <n v="25"/>
    <n v="25"/>
    <x v="0"/>
    <x v="24"/>
    <x v="24"/>
    <x v="9"/>
    <s v="Benjamin"/>
  </r>
  <r>
    <n v="26"/>
    <n v="26"/>
    <n v="26"/>
    <x v="2"/>
    <x v="25"/>
    <x v="25"/>
    <x v="7"/>
    <s v="James"/>
  </r>
  <r>
    <n v="27"/>
    <n v="27"/>
    <n v="27"/>
    <x v="0"/>
    <x v="26"/>
    <x v="26"/>
    <x v="3"/>
    <s v="Charlotte"/>
  </r>
  <r>
    <n v="28"/>
    <n v="28"/>
    <n v="28"/>
    <x v="3"/>
    <x v="27"/>
    <x v="27"/>
    <x v="3"/>
    <s v="Henry"/>
  </r>
  <r>
    <n v="29"/>
    <n v="29"/>
    <n v="29"/>
    <x v="4"/>
    <x v="28"/>
    <x v="28"/>
    <x v="11"/>
    <s v="Alexander"/>
  </r>
  <r>
    <n v="30"/>
    <n v="30"/>
    <n v="30"/>
    <x v="2"/>
    <x v="29"/>
    <x v="29"/>
    <x v="4"/>
    <s v="Evely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n v="1"/>
    <n v="1"/>
    <x v="0"/>
    <s v="A masterpiece in storytelling and acting."/>
    <x v="0"/>
    <x v="0"/>
    <s v="Alice"/>
    <x v="0"/>
  </r>
  <r>
    <n v="2"/>
    <n v="2"/>
    <n v="2"/>
    <x v="1"/>
    <s v="A beautiful and emotional love story."/>
    <x v="1"/>
    <x v="1"/>
    <s v="Pheobe"/>
    <x v="1"/>
  </r>
  <r>
    <n v="3"/>
    <n v="3"/>
    <n v="3"/>
    <x v="2"/>
    <s v="A great conclusion to the Avengers saga!"/>
    <x v="2"/>
    <x v="2"/>
    <s v="Racheal"/>
    <x v="2"/>
  </r>
  <r>
    <n v="4"/>
    <n v="4"/>
    <n v="4"/>
    <x v="3"/>
    <s v="One of the best superhero movies ever made."/>
    <x v="3"/>
    <x v="2"/>
    <s v="David"/>
    <x v="3"/>
  </r>
  <r>
    <n v="5"/>
    <n v="5"/>
    <n v="5"/>
    <x v="4"/>
    <s v="An inspiring and emotional journey."/>
    <x v="4"/>
    <x v="3"/>
    <s v="Monica"/>
    <x v="4"/>
  </r>
  <r>
    <n v="6"/>
    <n v="6"/>
    <n v="6"/>
    <x v="0"/>
    <s v="A visually stunning masterpiece with a captivating story."/>
    <x v="5"/>
    <x v="4"/>
    <s v="Lisa"/>
    <x v="5"/>
  </r>
  <r>
    <n v="7"/>
    <n v="7"/>
    <n v="7"/>
    <x v="2"/>
    <s v="A thrilling adventure that revolutionized dinosaur movies."/>
    <x v="6"/>
    <x v="5"/>
    <s v="Peter"/>
    <x v="6"/>
  </r>
  <r>
    <n v="8"/>
    <n v="8"/>
    <n v="8"/>
    <x v="5"/>
    <s v="An action-packed film with stunning visuals but a weak storyline."/>
    <x v="7"/>
    <x v="2"/>
    <s v="Ross"/>
    <x v="7"/>
  </r>
  <r>
    <n v="9"/>
    <n v="9"/>
    <n v="9"/>
    <x v="3"/>
    <s v="A high-octane thrill ride full of action, cars, and family."/>
    <x v="8"/>
    <x v="0"/>
    <s v="Joey"/>
    <x v="8"/>
  </r>
  <r>
    <n v="10"/>
    <n v="10"/>
    <n v="10"/>
    <x v="6"/>
    <s v="A mind-bending sci-fi masterpiece with groundbreaking action and philosophy."/>
    <x v="9"/>
    <x v="4"/>
    <s v="Chandler"/>
    <x v="9"/>
  </r>
  <r>
    <n v="11"/>
    <n v="11"/>
    <n v="11"/>
    <x v="2"/>
    <s v="An epic masterpiece!"/>
    <x v="10"/>
    <x v="2"/>
    <s v="Sophia"/>
    <x v="10"/>
  </r>
  <r>
    <n v="12"/>
    <n v="12"/>
    <n v="12"/>
    <x v="3"/>
    <s v="A childhood classic with great animation."/>
    <x v="11"/>
    <x v="6"/>
    <s v="Jackson"/>
    <x v="8"/>
  </r>
  <r>
    <n v="13"/>
    <n v="13"/>
    <n v="13"/>
    <x v="0"/>
    <s v="The ultimate superhero movie."/>
    <x v="12"/>
    <x v="2"/>
    <s v="Olivia"/>
    <x v="11"/>
  </r>
  <r>
    <n v="14"/>
    <n v="14"/>
    <n v="14"/>
    <x v="4"/>
    <s v="An emotional rollercoaster with great action."/>
    <x v="13"/>
    <x v="2"/>
    <s v="Monica"/>
    <x v="9"/>
  </r>
  <r>
    <n v="15"/>
    <n v="15"/>
    <n v="15"/>
    <x v="1"/>
    <s v="Joaquin Phoenix delivers an unforgettable performance."/>
    <x v="14"/>
    <x v="3"/>
    <s v="Emily"/>
    <x v="2"/>
  </r>
  <r>
    <n v="16"/>
    <n v="16"/>
    <n v="16"/>
    <x v="3"/>
    <s v="Hilarious and wild!"/>
    <x v="15"/>
    <x v="7"/>
    <s v="Noah"/>
    <x v="7"/>
  </r>
  <r>
    <n v="17"/>
    <n v="17"/>
    <n v="17"/>
    <x v="0"/>
    <s v="A fantastic crime thriller."/>
    <x v="16"/>
    <x v="0"/>
    <s v="Liam"/>
    <x v="6"/>
  </r>
  <r>
    <n v="18"/>
    <n v="18"/>
    <n v="18"/>
    <x v="2"/>
    <s v="A cult classic with deep meaning."/>
    <x v="17"/>
    <x v="3"/>
    <s v="Ava"/>
    <x v="4"/>
  </r>
  <r>
    <n v="19"/>
    <n v="19"/>
    <n v="19"/>
    <x v="3"/>
    <s v="Tarantino at his best!"/>
    <x v="18"/>
    <x v="8"/>
    <s v="Mason"/>
    <x v="1"/>
  </r>
  <r>
    <n v="20"/>
    <n v="20"/>
    <n v="20"/>
    <x v="4"/>
    <s v="A chilling psychological thriller."/>
    <x v="19"/>
    <x v="9"/>
    <s v="Daniel"/>
    <x v="3"/>
  </r>
  <r>
    <n v="21"/>
    <n v="21"/>
    <n v="21"/>
    <x v="3"/>
    <s v="A gripping mystery with a shocking twist."/>
    <x v="20"/>
    <x v="10"/>
    <s v="Lucas"/>
    <x v="0"/>
  </r>
  <r>
    <n v="22"/>
    <n v="22"/>
    <n v="22"/>
    <x v="0"/>
    <s v="A brilliant story of rivalry and illusion."/>
    <x v="21"/>
    <x v="9"/>
    <s v="Amelia"/>
    <x v="12"/>
  </r>
  <r>
    <n v="23"/>
    <n v="23"/>
    <n v="23"/>
    <x v="4"/>
    <s v="A fascinating insight into the world of tech."/>
    <x v="22"/>
    <x v="7"/>
    <s v="Harper"/>
    <x v="9"/>
  </r>
  <r>
    <n v="24"/>
    <n v="24"/>
    <n v="24"/>
    <x v="3"/>
    <s v="One of the best action movies ever."/>
    <x v="23"/>
    <x v="2"/>
    <s v="Elijah"/>
    <x v="11"/>
  </r>
  <r>
    <n v="25"/>
    <n v="25"/>
    <n v="25"/>
    <x v="0"/>
    <s v="An unpredictable and thrilling story."/>
    <x v="24"/>
    <x v="9"/>
    <s v="Benjamin"/>
    <x v="13"/>
  </r>
  <r>
    <n v="26"/>
    <n v="26"/>
    <n v="26"/>
    <x v="2"/>
    <s v="A moving and inspiring film."/>
    <x v="25"/>
    <x v="7"/>
    <s v="James"/>
    <x v="14"/>
  </r>
  <r>
    <n v="27"/>
    <n v="27"/>
    <n v="27"/>
    <x v="0"/>
    <s v="A heartfelt and powerful drama."/>
    <x v="26"/>
    <x v="3"/>
    <s v="Charlotte"/>
    <x v="8"/>
  </r>
  <r>
    <n v="28"/>
    <n v="28"/>
    <n v="28"/>
    <x v="3"/>
    <s v="A brilliant look at passion and obsession."/>
    <x v="27"/>
    <x v="3"/>
    <s v="Henry"/>
    <x v="5"/>
  </r>
  <r>
    <n v="29"/>
    <n v="29"/>
    <n v="29"/>
    <x v="4"/>
    <s v="A visually stunning and hilarious comedy."/>
    <x v="28"/>
    <x v="11"/>
    <s v="Alexander"/>
    <x v="15"/>
  </r>
  <r>
    <n v="30"/>
    <n v="30"/>
    <n v="30"/>
    <x v="2"/>
    <s v="A mind-blowing sci-fi experience."/>
    <x v="29"/>
    <x v="4"/>
    <s v="Evely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8E8FC-74C8-42F9-8028-A30AE7E3729F}"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vie Title">
  <location ref="A3:B17" firstHeaderRow="1" firstDataRow="1" firstDataCol="1"/>
  <pivotFields count="9">
    <pivotField showAll="0"/>
    <pivotField showAll="0"/>
    <pivotField showAll="0"/>
    <pivotField dataField="1" showAll="0">
      <items count="8">
        <item x="5"/>
        <item x="6"/>
        <item x="1"/>
        <item x="4"/>
        <item x="3"/>
        <item x="0"/>
        <item x="2"/>
        <item t="default"/>
      </items>
    </pivotField>
    <pivotField showAll="0"/>
    <pivotField axis="axisRow" showAll="0" measureFilter="1">
      <items count="31">
        <item x="25"/>
        <item x="5"/>
        <item x="2"/>
        <item x="18"/>
        <item x="8"/>
        <item x="17"/>
        <item x="4"/>
        <item x="7"/>
        <item x="10"/>
        <item x="26"/>
        <item x="29"/>
        <item x="14"/>
        <item x="6"/>
        <item x="23"/>
        <item x="24"/>
        <item x="20"/>
        <item x="13"/>
        <item x="12"/>
        <item x="3"/>
        <item x="16"/>
        <item x="0"/>
        <item x="28"/>
        <item x="11"/>
        <item x="9"/>
        <item x="21"/>
        <item x="19"/>
        <item x="22"/>
        <item x="15"/>
        <item x="1"/>
        <item x="27"/>
        <item t="default"/>
      </items>
    </pivotField>
    <pivotField showAll="0">
      <items count="13">
        <item x="2"/>
        <item x="5"/>
        <item x="6"/>
        <item x="7"/>
        <item x="11"/>
        <item x="0"/>
        <item x="3"/>
        <item x="10"/>
        <item x="1"/>
        <item x="4"/>
        <item x="9"/>
        <item x="8"/>
        <item t="default"/>
      </items>
    </pivotField>
    <pivotField showAll="0"/>
    <pivotField showAll="0">
      <items count="7">
        <item x="0"/>
        <item x="1"/>
        <item x="2"/>
        <item x="3"/>
        <item x="4"/>
        <item x="5"/>
        <item t="default"/>
      </items>
    </pivotField>
  </pivotFields>
  <rowFields count="1">
    <field x="5"/>
  </rowFields>
  <rowItems count="14">
    <i>
      <x/>
    </i>
    <i>
      <x v="1"/>
    </i>
    <i>
      <x v="2"/>
    </i>
    <i>
      <x v="5"/>
    </i>
    <i>
      <x v="8"/>
    </i>
    <i>
      <x v="9"/>
    </i>
    <i>
      <x v="10"/>
    </i>
    <i>
      <x v="12"/>
    </i>
    <i>
      <x v="14"/>
    </i>
    <i>
      <x v="17"/>
    </i>
    <i>
      <x v="19"/>
    </i>
    <i>
      <x v="20"/>
    </i>
    <i>
      <x v="24"/>
    </i>
    <i t="grand">
      <x/>
    </i>
  </rowItems>
  <colItems count="1">
    <i/>
  </colItems>
  <dataFields count="1">
    <dataField name="Sum of rating" fld="3"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B56E8C-219B-45AF-A0F0-31DB15D10BD0}" name="PivotTable5" cacheId="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Age in groups">
  <location ref="A35:M41" firstHeaderRow="1" firstDataRow="2" firstDataCol="1"/>
  <pivotFields count="9">
    <pivotField showAll="0"/>
    <pivotField showAll="0"/>
    <pivotField showAll="0"/>
    <pivotField dataField="1" showAll="0"/>
    <pivotField showAll="0"/>
    <pivotField showAll="0"/>
    <pivotField axis="axisCol" showAll="0">
      <items count="13">
        <item x="2"/>
        <item x="5"/>
        <item x="6"/>
        <item x="7"/>
        <item x="11"/>
        <item x="0"/>
        <item x="3"/>
        <item x="10"/>
        <item x="1"/>
        <item x="4"/>
        <item x="9"/>
        <item x="8"/>
        <item t="default"/>
      </items>
    </pivotField>
    <pivotField showAll="0"/>
    <pivotField axis="axisRow" showAll="0">
      <items count="7">
        <item x="0"/>
        <item x="1"/>
        <item x="2"/>
        <item x="3"/>
        <item x="4"/>
        <item x="5"/>
        <item t="default"/>
      </items>
    </pivotField>
  </pivotFields>
  <rowFields count="1">
    <field x="8"/>
  </rowFields>
  <rowItems count="5">
    <i>
      <x v="1"/>
    </i>
    <i>
      <x v="2"/>
    </i>
    <i>
      <x v="3"/>
    </i>
    <i>
      <x v="4"/>
    </i>
    <i t="grand">
      <x/>
    </i>
  </rowItems>
  <colFields count="1">
    <field x="6"/>
  </colFields>
  <colItems count="12">
    <i>
      <x/>
    </i>
    <i>
      <x v="1"/>
    </i>
    <i>
      <x v="2"/>
    </i>
    <i>
      <x v="3"/>
    </i>
    <i>
      <x v="4"/>
    </i>
    <i>
      <x v="5"/>
    </i>
    <i>
      <x v="6"/>
    </i>
    <i>
      <x v="7"/>
    </i>
    <i>
      <x v="8"/>
    </i>
    <i>
      <x v="9"/>
    </i>
    <i>
      <x v="10"/>
    </i>
    <i>
      <x v="11"/>
    </i>
  </colItems>
  <dataFields count="1">
    <dataField name="Sum of rating" fld="3"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A434C-593B-4505-81E3-72226B213842}"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in groups">
  <location ref="F15:G20" firstHeaderRow="1" firstDataRow="1" firstDataCol="1"/>
  <pivotFields count="9">
    <pivotField showAll="0"/>
    <pivotField showAll="0"/>
    <pivotField showAll="0"/>
    <pivotField showAll="0">
      <items count="8">
        <item x="5"/>
        <item x="6"/>
        <item x="1"/>
        <item x="4"/>
        <item x="3"/>
        <item x="0"/>
        <item x="2"/>
        <item t="default"/>
      </items>
    </pivotField>
    <pivotField dataField="1" showAll="0"/>
    <pivotField showAll="0"/>
    <pivotField showAll="0"/>
    <pivotField showAll="0"/>
    <pivotField axis="axisRow" showAll="0">
      <items count="7">
        <item x="0"/>
        <item x="1"/>
        <item x="2"/>
        <item x="3"/>
        <item x="4"/>
        <item x="5"/>
        <item t="default"/>
      </items>
    </pivotField>
  </pivotFields>
  <rowFields count="1">
    <field x="8"/>
  </rowFields>
  <rowItems count="5">
    <i>
      <x v="1"/>
    </i>
    <i>
      <x v="2"/>
    </i>
    <i>
      <x v="3"/>
    </i>
    <i>
      <x v="4"/>
    </i>
    <i t="grand">
      <x/>
    </i>
  </rowItems>
  <colItems count="1">
    <i/>
  </colItems>
  <dataFields count="1">
    <dataField name="Count of review_tex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80E6A-9986-4537-967E-6ED601B478D3}"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re">
  <location ref="L3:M16" firstHeaderRow="1" firstDataRow="1" firstDataCol="1"/>
  <pivotFields count="8">
    <pivotField showAll="0"/>
    <pivotField showAll="0"/>
    <pivotField showAll="0"/>
    <pivotField showAll="0"/>
    <pivotField dataField="1" showAll="0"/>
    <pivotField showAll="0"/>
    <pivotField axis="axisRow" showAll="0">
      <items count="13">
        <item x="2"/>
        <item x="5"/>
        <item x="6"/>
        <item x="7"/>
        <item x="11"/>
        <item x="0"/>
        <item x="3"/>
        <item x="10"/>
        <item x="1"/>
        <item x="4"/>
        <item x="9"/>
        <item x="8"/>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total review text" fld="4"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6F96C79-E0FD-4D89-A694-235C11BDDA1A}" sourceName="rating">
  <pivotTables>
    <pivotTable tabId="4" name="PivotTable6"/>
  </pivotTables>
  <data>
    <tabular pivotCacheId="252458000">
      <items count="7">
        <i x="5" s="1"/>
        <i x="6" s="1"/>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C7B8054-45BE-42B1-8AAD-9187D79FD493}" sourceName="genre">
  <pivotTables>
    <pivotTable tabId="4" name="PivotTable6"/>
  </pivotTables>
  <data>
    <tabular pivotCacheId="252458000">
      <items count="12">
        <i x="2" s="1"/>
        <i x="5" s="1"/>
        <i x="6" s="1"/>
        <i x="7" s="1"/>
        <i x="11" s="1"/>
        <i x="0" s="1"/>
        <i x="3" s="1"/>
        <i x="10" s="1"/>
        <i x="1" s="1"/>
        <i x="4" s="1"/>
        <i x="9"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451CE57-B691-430A-9AAB-CED53E660791}" sourceName="age">
  <pivotTables>
    <pivotTable tabId="4" name="PivotTable6"/>
  </pivotTables>
  <data>
    <tabular pivotCacheId="25245800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C7168393-6956-428C-9997-0A4BE51F64B9}" cache="Slicer_rating" caption="rating" columnCount="2" style="SlicerStyleDark2" rowHeight="257175"/>
  <slicer name="genre" xr10:uid="{0374E0DF-4754-43EC-AA3E-7413AC54B07C}" cache="Slicer_genre" caption="genre" columnCount="2" style="SlicerStyleLight6" rowHeight="257175"/>
  <slicer name="age" xr10:uid="{02569521-D685-48CE-9CB9-EA7CDF763285}" cache="Slicer_age" caption="age" columnCount="2" style="SlicerStyleDark5"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50C4-D687-498F-B74E-4489BEE06CEA}">
  <dimension ref="A1:D31"/>
  <sheetViews>
    <sheetView workbookViewId="0"/>
  </sheetViews>
  <sheetFormatPr defaultRowHeight="15" x14ac:dyDescent="0.25"/>
  <cols>
    <col min="1" max="1" width="9.42578125" customWidth="1"/>
    <col min="2" max="2" width="24.85546875" bestFit="1" customWidth="1"/>
    <col min="3" max="3" width="12" bestFit="1" customWidth="1"/>
    <col min="4" max="4" width="10.140625" bestFit="1" customWidth="1"/>
  </cols>
  <sheetData>
    <row r="1" spans="1:4" x14ac:dyDescent="0.25">
      <c r="A1" t="s">
        <v>0</v>
      </c>
      <c r="B1" t="s">
        <v>1</v>
      </c>
      <c r="C1" t="s">
        <v>2</v>
      </c>
      <c r="D1" t="s">
        <v>3</v>
      </c>
    </row>
    <row r="2" spans="1:4" x14ac:dyDescent="0.25">
      <c r="A2">
        <v>1</v>
      </c>
      <c r="B2" t="s">
        <v>4</v>
      </c>
      <c r="C2">
        <v>1972</v>
      </c>
      <c r="D2" t="s">
        <v>5</v>
      </c>
    </row>
    <row r="3" spans="1:4" x14ac:dyDescent="0.25">
      <c r="A3">
        <v>2</v>
      </c>
      <c r="B3" t="s">
        <v>6</v>
      </c>
      <c r="C3">
        <v>1997</v>
      </c>
      <c r="D3" t="s">
        <v>7</v>
      </c>
    </row>
    <row r="4" spans="1:4" x14ac:dyDescent="0.25">
      <c r="A4">
        <v>3</v>
      </c>
      <c r="B4" t="s">
        <v>8</v>
      </c>
      <c r="C4">
        <v>2019</v>
      </c>
      <c r="D4" t="s">
        <v>9</v>
      </c>
    </row>
    <row r="5" spans="1:4" x14ac:dyDescent="0.25">
      <c r="A5">
        <v>4</v>
      </c>
      <c r="B5" t="s">
        <v>10</v>
      </c>
      <c r="C5">
        <v>2008</v>
      </c>
      <c r="D5" t="s">
        <v>9</v>
      </c>
    </row>
    <row r="6" spans="1:4" x14ac:dyDescent="0.25">
      <c r="A6">
        <v>5</v>
      </c>
      <c r="B6" t="s">
        <v>11</v>
      </c>
      <c r="C6">
        <v>1994</v>
      </c>
      <c r="D6" t="s">
        <v>12</v>
      </c>
    </row>
    <row r="7" spans="1:4" x14ac:dyDescent="0.25">
      <c r="A7">
        <v>6</v>
      </c>
      <c r="B7" t="s">
        <v>13</v>
      </c>
      <c r="C7">
        <v>2009</v>
      </c>
      <c r="D7" t="s">
        <v>14</v>
      </c>
    </row>
    <row r="8" spans="1:4" x14ac:dyDescent="0.25">
      <c r="A8">
        <v>7</v>
      </c>
      <c r="B8" t="s">
        <v>15</v>
      </c>
      <c r="C8">
        <v>1993</v>
      </c>
      <c r="D8" t="s">
        <v>16</v>
      </c>
    </row>
    <row r="9" spans="1:4" x14ac:dyDescent="0.25">
      <c r="A9">
        <v>8</v>
      </c>
      <c r="B9" t="s">
        <v>17</v>
      </c>
      <c r="C9">
        <v>2007</v>
      </c>
      <c r="D9" t="s">
        <v>9</v>
      </c>
    </row>
    <row r="10" spans="1:4" x14ac:dyDescent="0.25">
      <c r="A10">
        <v>9</v>
      </c>
      <c r="B10" t="s">
        <v>18</v>
      </c>
      <c r="C10">
        <v>2009</v>
      </c>
      <c r="D10" t="s">
        <v>5</v>
      </c>
    </row>
    <row r="11" spans="1:4" x14ac:dyDescent="0.25">
      <c r="A11">
        <v>10</v>
      </c>
      <c r="B11" t="s">
        <v>19</v>
      </c>
      <c r="C11">
        <v>1999</v>
      </c>
      <c r="D11" t="s">
        <v>20</v>
      </c>
    </row>
    <row r="12" spans="1:4" x14ac:dyDescent="0.25">
      <c r="A12">
        <v>11</v>
      </c>
      <c r="B12" t="s">
        <v>21</v>
      </c>
      <c r="C12">
        <v>2000</v>
      </c>
      <c r="D12" t="s">
        <v>9</v>
      </c>
    </row>
    <row r="13" spans="1:4" x14ac:dyDescent="0.25">
      <c r="A13">
        <v>12</v>
      </c>
      <c r="B13" t="s">
        <v>22</v>
      </c>
      <c r="C13">
        <v>1994</v>
      </c>
      <c r="D13" t="s">
        <v>23</v>
      </c>
    </row>
    <row r="14" spans="1:4" x14ac:dyDescent="0.25">
      <c r="A14">
        <v>13</v>
      </c>
      <c r="B14" t="s">
        <v>24</v>
      </c>
      <c r="C14">
        <v>2012</v>
      </c>
      <c r="D14" t="s">
        <v>9</v>
      </c>
    </row>
    <row r="15" spans="1:4" x14ac:dyDescent="0.25">
      <c r="A15">
        <v>14</v>
      </c>
      <c r="B15" t="s">
        <v>25</v>
      </c>
      <c r="C15">
        <v>2021</v>
      </c>
      <c r="D15" t="s">
        <v>9</v>
      </c>
    </row>
    <row r="16" spans="1:4" x14ac:dyDescent="0.25">
      <c r="A16">
        <v>15</v>
      </c>
      <c r="B16" t="s">
        <v>26</v>
      </c>
      <c r="C16">
        <v>2019</v>
      </c>
      <c r="D16" t="s">
        <v>12</v>
      </c>
    </row>
    <row r="17" spans="1:4" x14ac:dyDescent="0.25">
      <c r="A17">
        <v>16</v>
      </c>
      <c r="B17" t="s">
        <v>27</v>
      </c>
      <c r="C17">
        <v>2013</v>
      </c>
      <c r="D17" t="s">
        <v>28</v>
      </c>
    </row>
    <row r="18" spans="1:4" x14ac:dyDescent="0.25">
      <c r="A18">
        <v>17</v>
      </c>
      <c r="B18" t="s">
        <v>29</v>
      </c>
      <c r="C18">
        <v>2006</v>
      </c>
      <c r="D18" t="s">
        <v>5</v>
      </c>
    </row>
    <row r="19" spans="1:4" x14ac:dyDescent="0.25">
      <c r="A19">
        <v>18</v>
      </c>
      <c r="B19" t="s">
        <v>30</v>
      </c>
      <c r="C19">
        <v>1999</v>
      </c>
      <c r="D19" t="s">
        <v>12</v>
      </c>
    </row>
    <row r="20" spans="1:4" x14ac:dyDescent="0.25">
      <c r="A20">
        <v>19</v>
      </c>
      <c r="B20" t="s">
        <v>31</v>
      </c>
      <c r="C20">
        <v>2012</v>
      </c>
      <c r="D20" t="s">
        <v>32</v>
      </c>
    </row>
    <row r="21" spans="1:4" x14ac:dyDescent="0.25">
      <c r="A21">
        <v>20</v>
      </c>
      <c r="B21" t="s">
        <v>33</v>
      </c>
      <c r="C21">
        <v>1991</v>
      </c>
      <c r="D21" t="s">
        <v>34</v>
      </c>
    </row>
    <row r="22" spans="1:4" x14ac:dyDescent="0.25">
      <c r="A22">
        <v>21</v>
      </c>
      <c r="B22" t="s">
        <v>35</v>
      </c>
      <c r="C22">
        <v>2010</v>
      </c>
      <c r="D22" t="s">
        <v>36</v>
      </c>
    </row>
    <row r="23" spans="1:4" x14ac:dyDescent="0.25">
      <c r="A23">
        <v>22</v>
      </c>
      <c r="B23" t="s">
        <v>37</v>
      </c>
      <c r="C23">
        <v>2006</v>
      </c>
      <c r="D23" t="s">
        <v>34</v>
      </c>
    </row>
    <row r="24" spans="1:4" x14ac:dyDescent="0.25">
      <c r="A24">
        <v>23</v>
      </c>
      <c r="B24" t="s">
        <v>38</v>
      </c>
      <c r="C24">
        <v>2010</v>
      </c>
      <c r="D24" t="s">
        <v>28</v>
      </c>
    </row>
    <row r="25" spans="1:4" x14ac:dyDescent="0.25">
      <c r="A25">
        <v>24</v>
      </c>
      <c r="B25" t="s">
        <v>39</v>
      </c>
      <c r="C25">
        <v>2015</v>
      </c>
      <c r="D25" t="s">
        <v>9</v>
      </c>
    </row>
    <row r="26" spans="1:4" x14ac:dyDescent="0.25">
      <c r="A26">
        <v>25</v>
      </c>
      <c r="B26" t="s">
        <v>40</v>
      </c>
      <c r="C26">
        <v>2019</v>
      </c>
      <c r="D26" t="s">
        <v>34</v>
      </c>
    </row>
    <row r="27" spans="1:4" x14ac:dyDescent="0.25">
      <c r="A27">
        <v>26</v>
      </c>
      <c r="B27" t="s">
        <v>41</v>
      </c>
      <c r="C27">
        <v>2001</v>
      </c>
      <c r="D27" t="s">
        <v>28</v>
      </c>
    </row>
    <row r="28" spans="1:4" x14ac:dyDescent="0.25">
      <c r="A28">
        <v>27</v>
      </c>
      <c r="B28" t="s">
        <v>42</v>
      </c>
      <c r="C28">
        <v>1997</v>
      </c>
      <c r="D28" t="s">
        <v>12</v>
      </c>
    </row>
    <row r="29" spans="1:4" x14ac:dyDescent="0.25">
      <c r="A29">
        <v>28</v>
      </c>
      <c r="B29" t="s">
        <v>43</v>
      </c>
      <c r="C29">
        <v>2014</v>
      </c>
      <c r="D29" t="s">
        <v>12</v>
      </c>
    </row>
    <row r="30" spans="1:4" x14ac:dyDescent="0.25">
      <c r="A30">
        <v>29</v>
      </c>
      <c r="B30" t="s">
        <v>44</v>
      </c>
      <c r="C30">
        <v>2014</v>
      </c>
      <c r="D30" t="s">
        <v>45</v>
      </c>
    </row>
    <row r="31" spans="1:4" x14ac:dyDescent="0.25">
      <c r="A31">
        <v>30</v>
      </c>
      <c r="B31" t="s">
        <v>46</v>
      </c>
      <c r="C31">
        <v>2014</v>
      </c>
      <c r="D3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EF054-B4BC-41A9-AE04-59420A46EE99}">
  <dimension ref="A1:N58"/>
  <sheetViews>
    <sheetView tabSelected="1" topLeftCell="A2" workbookViewId="0">
      <selection activeCell="C11" sqref="C11"/>
    </sheetView>
  </sheetViews>
  <sheetFormatPr defaultRowHeight="15" x14ac:dyDescent="0.25"/>
  <cols>
    <col min="1" max="1" width="18.28515625" bestFit="1" customWidth="1"/>
    <col min="2" max="3" width="12.85546875" bestFit="1" customWidth="1"/>
    <col min="4" max="4" width="10.140625" bestFit="1" customWidth="1"/>
    <col min="5" max="5" width="15.42578125" bestFit="1" customWidth="1"/>
    <col min="6" max="6" width="13.140625" bestFit="1" customWidth="1"/>
    <col min="7" max="7" width="20" bestFit="1" customWidth="1"/>
    <col min="8" max="8" width="6.85546875" bestFit="1" customWidth="1"/>
    <col min="9" max="9" width="8.140625" bestFit="1" customWidth="1"/>
    <col min="10" max="11" width="11.28515625" bestFit="1" customWidth="1"/>
    <col min="12" max="12" width="15.7109375" bestFit="1" customWidth="1"/>
    <col min="13" max="13" width="20" bestFit="1" customWidth="1"/>
    <col min="14" max="14" width="11.28515625" bestFit="1" customWidth="1"/>
    <col min="15" max="15" width="20" bestFit="1" customWidth="1"/>
    <col min="16" max="16" width="11.28515625" bestFit="1" customWidth="1"/>
  </cols>
  <sheetData>
    <row r="1" spans="1:14" x14ac:dyDescent="0.25">
      <c r="A1" s="4"/>
      <c r="B1" s="4"/>
      <c r="C1" s="4"/>
      <c r="D1" s="4"/>
      <c r="E1" s="4"/>
      <c r="F1" s="4"/>
      <c r="G1" s="4"/>
      <c r="H1" s="4"/>
      <c r="I1" s="4"/>
      <c r="J1" s="4"/>
      <c r="K1" s="4"/>
      <c r="L1" s="4"/>
      <c r="M1" s="4"/>
      <c r="N1" s="4"/>
    </row>
    <row r="2" spans="1:14" ht="66.75" customHeight="1" x14ac:dyDescent="0.25">
      <c r="A2" s="4"/>
      <c r="B2" s="4"/>
      <c r="C2" s="4"/>
      <c r="D2" s="4"/>
      <c r="E2" s="4"/>
      <c r="F2" s="4"/>
      <c r="G2" s="4"/>
      <c r="H2" s="4"/>
      <c r="I2" s="4"/>
      <c r="J2" s="4"/>
      <c r="K2" s="4"/>
      <c r="L2" s="4"/>
      <c r="M2" s="4"/>
      <c r="N2" s="4"/>
    </row>
    <row r="3" spans="1:14" x14ac:dyDescent="0.25">
      <c r="A3" s="1" t="s">
        <v>131</v>
      </c>
      <c r="B3" t="s">
        <v>125</v>
      </c>
      <c r="C3" s="4"/>
      <c r="D3" s="4"/>
      <c r="E3" s="4"/>
      <c r="F3" s="4"/>
      <c r="G3" s="4"/>
      <c r="H3" s="4"/>
      <c r="I3" s="4"/>
      <c r="J3" s="4"/>
      <c r="K3" s="4"/>
      <c r="L3" s="1" t="s">
        <v>132</v>
      </c>
      <c r="M3" t="s">
        <v>134</v>
      </c>
      <c r="N3" s="4"/>
    </row>
    <row r="4" spans="1:14" x14ac:dyDescent="0.25">
      <c r="A4" s="2" t="s">
        <v>41</v>
      </c>
      <c r="B4" s="3">
        <v>4.9000000000000004</v>
      </c>
      <c r="C4" s="4"/>
      <c r="D4" s="4"/>
      <c r="E4" s="4"/>
      <c r="F4" s="4"/>
      <c r="G4" s="4"/>
      <c r="H4" s="4"/>
      <c r="I4" s="4"/>
      <c r="J4" s="4"/>
      <c r="K4" s="4"/>
      <c r="L4" s="2" t="s">
        <v>9</v>
      </c>
      <c r="M4" s="3">
        <v>7</v>
      </c>
      <c r="N4" s="4"/>
    </row>
    <row r="5" spans="1:14" x14ac:dyDescent="0.25">
      <c r="A5" s="2" t="s">
        <v>13</v>
      </c>
      <c r="B5" s="3">
        <v>4.8</v>
      </c>
      <c r="C5" s="4"/>
      <c r="D5" s="4"/>
      <c r="E5" s="4"/>
      <c r="F5" s="4"/>
      <c r="G5" s="4"/>
      <c r="H5" s="4"/>
      <c r="I5" s="4"/>
      <c r="J5" s="4"/>
      <c r="K5" s="4"/>
      <c r="L5" s="2" t="s">
        <v>16</v>
      </c>
      <c r="M5" s="3">
        <v>1</v>
      </c>
      <c r="N5" s="4"/>
    </row>
    <row r="6" spans="1:14" x14ac:dyDescent="0.25">
      <c r="A6" s="2" t="s">
        <v>8</v>
      </c>
      <c r="B6" s="3">
        <v>4.9000000000000004</v>
      </c>
      <c r="C6" s="4"/>
      <c r="D6" s="4"/>
      <c r="E6" s="4"/>
      <c r="F6" s="4"/>
      <c r="G6" s="4"/>
      <c r="H6" s="4"/>
      <c r="I6" s="4"/>
      <c r="J6" s="4"/>
      <c r="K6" s="4"/>
      <c r="L6" s="2" t="s">
        <v>23</v>
      </c>
      <c r="M6" s="3">
        <v>1</v>
      </c>
      <c r="N6" s="4"/>
    </row>
    <row r="7" spans="1:14" x14ac:dyDescent="0.25">
      <c r="A7" s="2" t="s">
        <v>30</v>
      </c>
      <c r="B7" s="3">
        <v>4.9000000000000004</v>
      </c>
      <c r="C7" s="4"/>
      <c r="D7" s="4"/>
      <c r="E7" s="4"/>
      <c r="F7" s="4"/>
      <c r="G7" s="4"/>
      <c r="H7" s="4"/>
      <c r="I7" s="4"/>
      <c r="J7" s="4"/>
      <c r="K7" s="4"/>
      <c r="L7" s="2" t="s">
        <v>28</v>
      </c>
      <c r="M7" s="3">
        <v>3</v>
      </c>
      <c r="N7" s="4"/>
    </row>
    <row r="8" spans="1:14" x14ac:dyDescent="0.25">
      <c r="A8" s="2" t="s">
        <v>21</v>
      </c>
      <c r="B8" s="3">
        <v>4.9000000000000004</v>
      </c>
      <c r="C8" s="4"/>
      <c r="D8" s="4"/>
      <c r="E8" s="4"/>
      <c r="F8" s="4"/>
      <c r="G8" s="4"/>
      <c r="H8" s="4"/>
      <c r="I8" s="4"/>
      <c r="J8" s="4"/>
      <c r="K8" s="4"/>
      <c r="L8" s="2" t="s">
        <v>45</v>
      </c>
      <c r="M8" s="3">
        <v>1</v>
      </c>
      <c r="N8" s="4"/>
    </row>
    <row r="9" spans="1:14" x14ac:dyDescent="0.25">
      <c r="A9" s="2" t="s">
        <v>42</v>
      </c>
      <c r="B9" s="3">
        <v>4.8</v>
      </c>
      <c r="C9" s="4"/>
      <c r="D9" s="4"/>
      <c r="E9" s="4"/>
      <c r="F9" s="4"/>
      <c r="G9" s="4"/>
      <c r="H9" s="4"/>
      <c r="I9" s="4"/>
      <c r="J9" s="4"/>
      <c r="K9" s="4"/>
      <c r="L9" s="2" t="s">
        <v>5</v>
      </c>
      <c r="M9" s="3">
        <v>3</v>
      </c>
      <c r="N9" s="4"/>
    </row>
    <row r="10" spans="1:14" x14ac:dyDescent="0.25">
      <c r="A10" s="2" t="s">
        <v>46</v>
      </c>
      <c r="B10" s="3">
        <v>4.9000000000000004</v>
      </c>
      <c r="C10" s="4"/>
      <c r="D10" s="4"/>
      <c r="E10" s="4"/>
      <c r="F10" s="4"/>
      <c r="G10" s="4"/>
      <c r="H10" s="4"/>
      <c r="I10" s="4"/>
      <c r="J10" s="4"/>
      <c r="K10" s="4"/>
      <c r="L10" s="2" t="s">
        <v>12</v>
      </c>
      <c r="M10" s="3">
        <v>5</v>
      </c>
      <c r="N10" s="4"/>
    </row>
    <row r="11" spans="1:14" x14ac:dyDescent="0.25">
      <c r="A11" s="2" t="s">
        <v>15</v>
      </c>
      <c r="B11" s="3">
        <v>4.9000000000000004</v>
      </c>
      <c r="C11" s="4"/>
      <c r="D11" s="4"/>
      <c r="E11" s="4"/>
      <c r="F11" s="4"/>
      <c r="G11" s="4"/>
      <c r="H11" s="4"/>
      <c r="I11" s="4"/>
      <c r="J11" s="4"/>
      <c r="K11" s="4"/>
      <c r="L11" s="2" t="s">
        <v>36</v>
      </c>
      <c r="M11" s="3">
        <v>1</v>
      </c>
      <c r="N11" s="4"/>
    </row>
    <row r="12" spans="1:14" x14ac:dyDescent="0.25">
      <c r="A12" s="2" t="s">
        <v>40</v>
      </c>
      <c r="B12" s="3">
        <v>4.8</v>
      </c>
      <c r="C12" s="4"/>
      <c r="D12" s="4"/>
      <c r="E12" s="4"/>
      <c r="F12" s="4"/>
      <c r="G12" s="4"/>
      <c r="H12" s="4"/>
      <c r="I12" s="4"/>
      <c r="J12" s="4"/>
      <c r="K12" s="4"/>
      <c r="L12" s="2" t="s">
        <v>7</v>
      </c>
      <c r="M12" s="3">
        <v>1</v>
      </c>
      <c r="N12" s="4"/>
    </row>
    <row r="13" spans="1:14" x14ac:dyDescent="0.25">
      <c r="A13" s="2" t="s">
        <v>24</v>
      </c>
      <c r="B13" s="3">
        <v>4.8</v>
      </c>
      <c r="C13" s="4"/>
      <c r="D13" s="4"/>
      <c r="E13" s="4"/>
      <c r="F13" s="4"/>
      <c r="G13" s="4"/>
      <c r="H13" s="4"/>
      <c r="I13" s="4"/>
      <c r="J13" s="4"/>
      <c r="K13" s="4"/>
      <c r="L13" s="2" t="s">
        <v>14</v>
      </c>
      <c r="M13" s="3">
        <v>3</v>
      </c>
      <c r="N13" s="4"/>
    </row>
    <row r="14" spans="1:14" x14ac:dyDescent="0.25">
      <c r="A14" s="2" t="s">
        <v>29</v>
      </c>
      <c r="B14" s="3">
        <v>4.8</v>
      </c>
      <c r="C14" s="4"/>
      <c r="D14" s="4"/>
      <c r="E14" s="4"/>
      <c r="F14" s="4"/>
      <c r="G14" s="4"/>
      <c r="H14" s="4"/>
      <c r="I14" s="4"/>
      <c r="J14" s="4"/>
      <c r="K14" s="4"/>
      <c r="L14" s="2" t="s">
        <v>34</v>
      </c>
      <c r="M14" s="3">
        <v>3</v>
      </c>
      <c r="N14" s="4"/>
    </row>
    <row r="15" spans="1:14" x14ac:dyDescent="0.25">
      <c r="A15" s="2" t="s">
        <v>4</v>
      </c>
      <c r="B15" s="3">
        <v>4.8</v>
      </c>
      <c r="C15" s="4"/>
      <c r="D15" s="4"/>
      <c r="E15" s="4"/>
      <c r="F15" s="1" t="s">
        <v>133</v>
      </c>
      <c r="G15" t="s">
        <v>126</v>
      </c>
      <c r="H15" s="4"/>
      <c r="I15" s="4"/>
      <c r="J15" s="4"/>
      <c r="K15" s="4"/>
      <c r="L15" s="2" t="s">
        <v>32</v>
      </c>
      <c r="M15" s="3">
        <v>1</v>
      </c>
      <c r="N15" s="4"/>
    </row>
    <row r="16" spans="1:14" x14ac:dyDescent="0.25">
      <c r="A16" s="2" t="s">
        <v>37</v>
      </c>
      <c r="B16" s="3">
        <v>4.8</v>
      </c>
      <c r="C16" s="4"/>
      <c r="D16" s="4"/>
      <c r="E16" s="4"/>
      <c r="F16" s="2" t="s">
        <v>127</v>
      </c>
      <c r="G16" s="3">
        <v>9</v>
      </c>
      <c r="H16" s="4"/>
      <c r="I16" s="4"/>
      <c r="J16" s="4"/>
      <c r="K16" s="4"/>
      <c r="L16" s="2" t="s">
        <v>123</v>
      </c>
      <c r="M16" s="3">
        <v>30</v>
      </c>
      <c r="N16" s="4"/>
    </row>
    <row r="17" spans="1:14" x14ac:dyDescent="0.25">
      <c r="A17" s="2" t="s">
        <v>123</v>
      </c>
      <c r="B17" s="3">
        <v>62.999999999999986</v>
      </c>
      <c r="C17" s="4"/>
      <c r="D17" s="4"/>
      <c r="E17" s="4"/>
      <c r="F17" s="2" t="s">
        <v>128</v>
      </c>
      <c r="G17" s="3">
        <v>12</v>
      </c>
      <c r="H17" s="4"/>
      <c r="I17" s="4"/>
      <c r="J17" s="4"/>
      <c r="K17" s="4"/>
      <c r="L17" s="4"/>
      <c r="M17" s="4"/>
      <c r="N17" s="4"/>
    </row>
    <row r="18" spans="1:14" x14ac:dyDescent="0.25">
      <c r="A18" s="4"/>
      <c r="B18" s="4"/>
      <c r="C18" s="4"/>
      <c r="D18" s="4"/>
      <c r="E18" s="4"/>
      <c r="F18" s="2" t="s">
        <v>129</v>
      </c>
      <c r="G18" s="3">
        <v>7</v>
      </c>
      <c r="H18" s="4"/>
      <c r="I18" s="4"/>
      <c r="J18" s="4"/>
      <c r="K18" s="4"/>
      <c r="L18" s="4"/>
      <c r="M18" s="4"/>
      <c r="N18" s="4"/>
    </row>
    <row r="19" spans="1:14" x14ac:dyDescent="0.25">
      <c r="A19" s="4"/>
      <c r="B19" s="4"/>
      <c r="C19" s="4"/>
      <c r="D19" s="4"/>
      <c r="E19" s="4"/>
      <c r="F19" s="2" t="s">
        <v>130</v>
      </c>
      <c r="G19" s="3">
        <v>2</v>
      </c>
      <c r="H19" s="4"/>
      <c r="I19" s="4"/>
      <c r="J19" s="4"/>
      <c r="K19" s="4"/>
      <c r="L19" s="4"/>
      <c r="M19" s="4"/>
      <c r="N19" s="4"/>
    </row>
    <row r="20" spans="1:14" x14ac:dyDescent="0.25">
      <c r="A20" s="4"/>
      <c r="B20" s="4"/>
      <c r="C20" s="4"/>
      <c r="D20" s="4"/>
      <c r="E20" s="4"/>
      <c r="F20" s="2" t="s">
        <v>123</v>
      </c>
      <c r="G20" s="3">
        <v>30</v>
      </c>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row r="24" spans="1:14" x14ac:dyDescent="0.25">
      <c r="A24" s="4"/>
      <c r="B24" s="4"/>
      <c r="C24" s="4"/>
      <c r="D24" s="4"/>
      <c r="E24" s="4"/>
      <c r="F24" s="4"/>
      <c r="G24" s="4"/>
      <c r="H24" s="4"/>
      <c r="I24" s="4"/>
      <c r="J24" s="4"/>
      <c r="K24" s="4"/>
      <c r="L24" s="4"/>
      <c r="M24" s="4"/>
      <c r="N24" s="4"/>
    </row>
    <row r="25" spans="1:14" x14ac:dyDescent="0.25">
      <c r="A25" s="4"/>
      <c r="B25" s="4"/>
      <c r="C25" s="4"/>
      <c r="D25" s="4"/>
      <c r="E25" s="4"/>
      <c r="F25" s="4"/>
      <c r="G25" s="4"/>
      <c r="H25" s="4"/>
      <c r="I25" s="4"/>
      <c r="J25" s="4"/>
      <c r="K25" s="4"/>
      <c r="L25" s="4"/>
      <c r="M25" s="4"/>
      <c r="N25" s="4"/>
    </row>
    <row r="26" spans="1:14" x14ac:dyDescent="0.25">
      <c r="A26" s="4"/>
      <c r="B26" s="4"/>
      <c r="C26" s="4"/>
      <c r="D26" s="4"/>
      <c r="E26" s="4"/>
      <c r="F26" s="4"/>
      <c r="G26" s="4"/>
      <c r="H26" s="4"/>
      <c r="I26" s="4"/>
      <c r="J26" s="4"/>
      <c r="K26" s="4"/>
      <c r="L26" s="4"/>
      <c r="M26" s="4"/>
      <c r="N26" s="4"/>
    </row>
    <row r="27" spans="1:14" x14ac:dyDescent="0.25">
      <c r="A27" s="4"/>
      <c r="B27" s="4"/>
      <c r="C27" s="4"/>
      <c r="D27" s="4"/>
      <c r="E27" s="4"/>
      <c r="F27" s="4"/>
      <c r="G27" s="4"/>
      <c r="H27" s="4"/>
      <c r="I27" s="4"/>
      <c r="J27" s="4"/>
      <c r="K27" s="4"/>
      <c r="L27" s="4"/>
      <c r="M27" s="4"/>
      <c r="N27" s="4"/>
    </row>
    <row r="28" spans="1:14" x14ac:dyDescent="0.25">
      <c r="A28" s="4"/>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4"/>
      <c r="B30" s="4"/>
      <c r="C30" s="4"/>
      <c r="D30" s="4"/>
      <c r="E30" s="4"/>
      <c r="F30" s="4"/>
      <c r="G30" s="4"/>
      <c r="H30" s="4"/>
      <c r="I30" s="4"/>
      <c r="J30" s="4"/>
      <c r="K30" s="4"/>
      <c r="L30" s="4"/>
      <c r="M30" s="4"/>
      <c r="N30" s="4"/>
    </row>
    <row r="31" spans="1:14" x14ac:dyDescent="0.25">
      <c r="A31" s="4"/>
      <c r="B31" s="4"/>
      <c r="C31" s="4"/>
      <c r="D31" s="4"/>
      <c r="E31" s="4"/>
      <c r="F31" s="4"/>
      <c r="G31" s="4"/>
      <c r="H31" s="4"/>
      <c r="I31" s="4"/>
      <c r="J31" s="4"/>
      <c r="K31" s="4"/>
      <c r="L31" s="4"/>
      <c r="M31" s="4"/>
      <c r="N31" s="4"/>
    </row>
    <row r="32" spans="1:14" x14ac:dyDescent="0.25">
      <c r="A32" s="4"/>
      <c r="B32" s="4"/>
      <c r="C32" s="4"/>
      <c r="D32" s="4"/>
      <c r="E32" s="4"/>
      <c r="F32" s="4"/>
      <c r="G32" s="4"/>
      <c r="H32" s="4"/>
      <c r="I32" s="4"/>
      <c r="J32" s="4"/>
      <c r="K32" s="4"/>
      <c r="L32" s="4"/>
      <c r="M32" s="4"/>
      <c r="N32" s="4"/>
    </row>
    <row r="33" spans="1:14" x14ac:dyDescent="0.25">
      <c r="A33" s="4"/>
      <c r="B33" s="4"/>
      <c r="C33" s="4"/>
      <c r="D33" s="4"/>
      <c r="E33" s="4"/>
      <c r="F33" s="4"/>
      <c r="G33" s="4"/>
      <c r="H33" s="4"/>
      <c r="I33" s="4"/>
      <c r="J33" s="4"/>
      <c r="K33" s="4"/>
      <c r="L33" s="4"/>
      <c r="M33" s="4"/>
      <c r="N33" s="4"/>
    </row>
    <row r="34" spans="1:14" x14ac:dyDescent="0.25">
      <c r="A34" s="4"/>
      <c r="B34" s="4"/>
      <c r="C34" s="4"/>
      <c r="D34" s="4"/>
      <c r="E34" s="4"/>
      <c r="F34" s="4"/>
      <c r="G34" s="4"/>
      <c r="H34" s="4"/>
      <c r="I34" s="4"/>
      <c r="J34" s="4"/>
      <c r="K34" s="4"/>
      <c r="L34" s="4"/>
      <c r="M34" s="4"/>
      <c r="N34" s="4"/>
    </row>
    <row r="35" spans="1:14" x14ac:dyDescent="0.25">
      <c r="A35" s="1" t="s">
        <v>125</v>
      </c>
      <c r="B35" s="1" t="s">
        <v>124</v>
      </c>
      <c r="N35" s="4"/>
    </row>
    <row r="36" spans="1:14" x14ac:dyDescent="0.25">
      <c r="A36" s="1" t="s">
        <v>133</v>
      </c>
      <c r="B36" t="s">
        <v>9</v>
      </c>
      <c r="C36" t="s">
        <v>16</v>
      </c>
      <c r="D36" t="s">
        <v>23</v>
      </c>
      <c r="E36" t="s">
        <v>28</v>
      </c>
      <c r="F36" t="s">
        <v>45</v>
      </c>
      <c r="G36" t="s">
        <v>5</v>
      </c>
      <c r="H36" t="s">
        <v>12</v>
      </c>
      <c r="I36" t="s">
        <v>36</v>
      </c>
      <c r="J36" t="s">
        <v>7</v>
      </c>
      <c r="K36" t="s">
        <v>14</v>
      </c>
      <c r="L36" t="s">
        <v>34</v>
      </c>
      <c r="M36" t="s">
        <v>32</v>
      </c>
      <c r="N36" s="4"/>
    </row>
    <row r="37" spans="1:14" x14ac:dyDescent="0.25">
      <c r="A37" s="2" t="s">
        <v>127</v>
      </c>
      <c r="B37" s="3">
        <v>14.4</v>
      </c>
      <c r="C37" s="3"/>
      <c r="D37" s="3"/>
      <c r="E37" s="3">
        <v>9.5</v>
      </c>
      <c r="F37" s="3"/>
      <c r="G37" s="3">
        <v>4.8</v>
      </c>
      <c r="H37" s="3">
        <v>4.5</v>
      </c>
      <c r="I37" s="3">
        <v>4.7</v>
      </c>
      <c r="J37" s="3"/>
      <c r="K37" s="3">
        <v>4.2</v>
      </c>
      <c r="L37" s="3"/>
      <c r="M37" s="3"/>
      <c r="N37" s="4"/>
    </row>
    <row r="38" spans="1:14" x14ac:dyDescent="0.25">
      <c r="A38" s="2" t="s">
        <v>128</v>
      </c>
      <c r="B38" s="3">
        <v>14.2</v>
      </c>
      <c r="C38" s="3">
        <v>4.9000000000000004</v>
      </c>
      <c r="D38" s="3">
        <v>4.7</v>
      </c>
      <c r="E38" s="3"/>
      <c r="F38" s="3"/>
      <c r="G38" s="3">
        <v>9.5</v>
      </c>
      <c r="H38" s="3">
        <v>4.8</v>
      </c>
      <c r="I38" s="3"/>
      <c r="J38" s="3">
        <v>4.5</v>
      </c>
      <c r="K38" s="3">
        <v>4.9000000000000004</v>
      </c>
      <c r="L38" s="3">
        <v>4.5999999999999996</v>
      </c>
      <c r="M38" s="3">
        <v>4.7</v>
      </c>
      <c r="N38" s="4"/>
    </row>
    <row r="39" spans="1:14" x14ac:dyDescent="0.25">
      <c r="A39" s="2" t="s">
        <v>129</v>
      </c>
      <c r="B39" s="3">
        <v>4</v>
      </c>
      <c r="C39" s="3"/>
      <c r="D39" s="3"/>
      <c r="E39" s="3">
        <v>4.7</v>
      </c>
      <c r="F39" s="3">
        <v>4.5999999999999996</v>
      </c>
      <c r="G39" s="3"/>
      <c r="H39" s="3">
        <v>9.5</v>
      </c>
      <c r="I39" s="3"/>
      <c r="J39" s="3"/>
      <c r="K39" s="3"/>
      <c r="L39" s="3">
        <v>9.6</v>
      </c>
      <c r="M39" s="3"/>
      <c r="N39" s="4"/>
    </row>
    <row r="40" spans="1:14" x14ac:dyDescent="0.25">
      <c r="A40" s="2" t="s">
        <v>130</v>
      </c>
      <c r="B40" s="3"/>
      <c r="C40" s="3"/>
      <c r="D40" s="3"/>
      <c r="E40" s="3"/>
      <c r="F40" s="3"/>
      <c r="G40" s="3"/>
      <c r="H40" s="3">
        <v>4.7</v>
      </c>
      <c r="I40" s="3"/>
      <c r="J40" s="3"/>
      <c r="K40" s="3">
        <v>4.8</v>
      </c>
      <c r="L40" s="3"/>
      <c r="M40" s="3"/>
      <c r="N40" s="4"/>
    </row>
    <row r="41" spans="1:14" x14ac:dyDescent="0.25">
      <c r="A41" s="2" t="s">
        <v>123</v>
      </c>
      <c r="B41" s="3">
        <v>32.6</v>
      </c>
      <c r="C41" s="3">
        <v>4.9000000000000004</v>
      </c>
      <c r="D41" s="3">
        <v>4.7</v>
      </c>
      <c r="E41" s="3">
        <v>14.2</v>
      </c>
      <c r="F41" s="3">
        <v>4.5999999999999996</v>
      </c>
      <c r="G41" s="3">
        <v>14.3</v>
      </c>
      <c r="H41" s="3">
        <v>23.5</v>
      </c>
      <c r="I41" s="3">
        <v>4.7</v>
      </c>
      <c r="J41" s="3">
        <v>4.5</v>
      </c>
      <c r="K41" s="3">
        <v>13.900000000000002</v>
      </c>
      <c r="L41" s="3">
        <v>14.2</v>
      </c>
      <c r="M41" s="3">
        <v>4.7</v>
      </c>
      <c r="N41" s="4"/>
    </row>
    <row r="42" spans="1:14" x14ac:dyDescent="0.25">
      <c r="A42" s="4"/>
      <c r="B42" s="4"/>
      <c r="C42" s="4"/>
      <c r="D42" s="4"/>
      <c r="E42" s="4"/>
      <c r="F42" s="4"/>
      <c r="G42" s="4"/>
      <c r="H42" s="4"/>
      <c r="I42" s="4"/>
      <c r="J42" s="4"/>
      <c r="K42" s="4"/>
      <c r="L42" s="4"/>
      <c r="M42" s="4"/>
      <c r="N42" s="4"/>
    </row>
    <row r="43" spans="1:14" x14ac:dyDescent="0.25">
      <c r="A43" s="4"/>
      <c r="B43" s="4"/>
      <c r="C43" s="4"/>
      <c r="D43" s="4"/>
      <c r="E43" s="4"/>
      <c r="F43" s="4"/>
      <c r="G43" s="4"/>
      <c r="H43" s="4"/>
      <c r="I43" s="4"/>
      <c r="J43" s="4"/>
      <c r="K43" s="4"/>
      <c r="L43" s="4"/>
      <c r="M43" s="4"/>
      <c r="N43" s="4"/>
    </row>
    <row r="44" spans="1:14" x14ac:dyDescent="0.25">
      <c r="A44" s="4"/>
      <c r="B44" s="4"/>
      <c r="C44" s="4"/>
      <c r="D44" s="4"/>
      <c r="E44" s="4"/>
      <c r="F44" s="4"/>
      <c r="G44" s="4"/>
      <c r="H44" s="4"/>
      <c r="I44" s="4"/>
      <c r="J44" s="4"/>
      <c r="K44" s="4"/>
      <c r="L44" s="4"/>
      <c r="M44" s="4"/>
      <c r="N44" s="4"/>
    </row>
    <row r="45" spans="1:14" x14ac:dyDescent="0.25">
      <c r="A45" s="4"/>
      <c r="B45" s="4"/>
      <c r="C45" s="4"/>
      <c r="D45" s="4"/>
      <c r="E45" s="4"/>
      <c r="F45" s="4"/>
      <c r="G45" s="4"/>
      <c r="H45" s="4"/>
      <c r="I45" s="4"/>
      <c r="J45" s="4"/>
      <c r="K45" s="4"/>
      <c r="L45" s="4"/>
      <c r="M45" s="4"/>
      <c r="N45" s="4"/>
    </row>
    <row r="46" spans="1:14" x14ac:dyDescent="0.25">
      <c r="A46" s="4"/>
      <c r="B46" s="4"/>
      <c r="C46" s="4"/>
      <c r="D46" s="4"/>
      <c r="E46" s="4"/>
      <c r="F46" s="4"/>
      <c r="G46" s="4"/>
      <c r="H46" s="4"/>
      <c r="I46" s="4"/>
      <c r="J46" s="4"/>
      <c r="K46" s="4"/>
      <c r="L46" s="4"/>
      <c r="M46" s="4"/>
      <c r="N46" s="4"/>
    </row>
    <row r="47" spans="1:14" x14ac:dyDescent="0.25">
      <c r="A47" s="4"/>
      <c r="B47" s="4"/>
      <c r="C47" s="4"/>
      <c r="D47" s="4"/>
      <c r="E47" s="4"/>
      <c r="F47" s="4"/>
      <c r="G47" s="4"/>
      <c r="H47" s="4"/>
      <c r="I47" s="4"/>
      <c r="J47" s="4"/>
      <c r="K47" s="4"/>
      <c r="L47" s="4"/>
      <c r="M47" s="4"/>
      <c r="N47" s="4"/>
    </row>
    <row r="48" spans="1:14" x14ac:dyDescent="0.25">
      <c r="A48" s="4"/>
      <c r="B48" s="4"/>
      <c r="C48" s="4"/>
      <c r="D48" s="4"/>
      <c r="E48" s="4"/>
      <c r="F48" s="4"/>
      <c r="G48" s="4"/>
      <c r="H48" s="4"/>
      <c r="I48" s="4"/>
      <c r="J48" s="4"/>
      <c r="K48" s="4"/>
      <c r="L48" s="4"/>
      <c r="M48" s="4"/>
      <c r="N48" s="4"/>
    </row>
    <row r="49" spans="1:14" x14ac:dyDescent="0.25">
      <c r="A49" s="4"/>
      <c r="B49" s="4"/>
      <c r="C49" s="4"/>
      <c r="D49" s="4"/>
      <c r="E49" s="4"/>
      <c r="F49" s="4"/>
      <c r="G49" s="4"/>
      <c r="H49" s="4"/>
      <c r="I49" s="4"/>
      <c r="J49" s="4"/>
      <c r="K49" s="4"/>
      <c r="L49" s="4"/>
      <c r="M49" s="4"/>
      <c r="N49" s="4"/>
    </row>
    <row r="50" spans="1:14" x14ac:dyDescent="0.25">
      <c r="A50" s="4"/>
      <c r="B50" s="4"/>
      <c r="C50" s="4"/>
      <c r="D50" s="4"/>
      <c r="E50" s="4"/>
      <c r="F50" s="4"/>
      <c r="G50" s="4"/>
      <c r="H50" s="4"/>
      <c r="I50" s="4"/>
      <c r="J50" s="4"/>
      <c r="K50" s="4"/>
      <c r="L50" s="4"/>
      <c r="M50" s="4"/>
      <c r="N50" s="4"/>
    </row>
    <row r="51" spans="1:14" x14ac:dyDescent="0.25">
      <c r="A51" s="4"/>
      <c r="B51" s="4"/>
      <c r="C51" s="4"/>
      <c r="D51" s="4"/>
      <c r="E51" s="4"/>
      <c r="F51" s="4"/>
      <c r="G51" s="4"/>
      <c r="H51" s="4"/>
      <c r="I51" s="4"/>
      <c r="J51" s="4"/>
      <c r="K51" s="4"/>
      <c r="L51" s="4"/>
      <c r="M51" s="4"/>
      <c r="N51" s="4"/>
    </row>
    <row r="52" spans="1:14" x14ac:dyDescent="0.25">
      <c r="A52" s="4"/>
      <c r="B52" s="4"/>
      <c r="C52" s="4"/>
      <c r="D52" s="4"/>
      <c r="E52" s="4"/>
      <c r="F52" s="4"/>
      <c r="G52" s="4"/>
      <c r="H52" s="4"/>
      <c r="I52" s="4"/>
      <c r="J52" s="4"/>
      <c r="K52" s="4"/>
      <c r="L52" s="4"/>
      <c r="M52" s="4"/>
      <c r="N52" s="4"/>
    </row>
    <row r="53" spans="1:14" x14ac:dyDescent="0.25">
      <c r="A53" s="4"/>
      <c r="B53" s="4"/>
      <c r="C53" s="4"/>
      <c r="D53" s="4"/>
      <c r="E53" s="4"/>
      <c r="F53" s="4"/>
      <c r="G53" s="4"/>
      <c r="H53" s="4"/>
      <c r="I53" s="4"/>
      <c r="J53" s="4"/>
      <c r="K53" s="4"/>
      <c r="L53" s="4"/>
      <c r="M53" s="4"/>
      <c r="N53" s="4"/>
    </row>
    <row r="54" spans="1:14" x14ac:dyDescent="0.25">
      <c r="A54" s="4"/>
      <c r="B54" s="4"/>
      <c r="C54" s="4"/>
      <c r="D54" s="4"/>
      <c r="E54" s="4"/>
      <c r="F54" s="4"/>
      <c r="G54" s="4"/>
      <c r="H54" s="4"/>
      <c r="I54" s="4"/>
      <c r="J54" s="4"/>
      <c r="K54" s="4"/>
      <c r="L54" s="4"/>
      <c r="M54" s="4"/>
      <c r="N54" s="4"/>
    </row>
    <row r="55" spans="1:14" x14ac:dyDescent="0.25">
      <c r="A55" s="4"/>
      <c r="B55" s="4"/>
      <c r="C55" s="4"/>
      <c r="D55" s="4"/>
      <c r="E55" s="4"/>
      <c r="F55" s="4"/>
      <c r="G55" s="4"/>
      <c r="H55" s="4"/>
      <c r="I55" s="4"/>
      <c r="J55" s="4"/>
      <c r="K55" s="4"/>
      <c r="L55" s="4"/>
      <c r="M55" s="4"/>
      <c r="N55" s="4"/>
    </row>
    <row r="56" spans="1:14" x14ac:dyDescent="0.25">
      <c r="A56" s="4"/>
      <c r="B56" s="4"/>
      <c r="C56" s="4"/>
      <c r="D56" s="4"/>
      <c r="E56" s="4"/>
      <c r="F56" s="4"/>
      <c r="G56" s="4"/>
      <c r="H56" s="4"/>
      <c r="I56" s="4"/>
      <c r="J56" s="4"/>
      <c r="K56" s="4"/>
      <c r="L56" s="4"/>
      <c r="M56" s="4"/>
      <c r="N56" s="4"/>
    </row>
    <row r="57" spans="1:14" x14ac:dyDescent="0.25">
      <c r="A57" s="4"/>
      <c r="B57" s="4"/>
      <c r="C57" s="4"/>
      <c r="D57" s="4"/>
      <c r="E57" s="4"/>
      <c r="F57" s="4"/>
      <c r="G57" s="4"/>
      <c r="H57" s="4"/>
      <c r="I57" s="4"/>
      <c r="J57" s="4"/>
      <c r="K57" s="4"/>
      <c r="L57" s="4"/>
      <c r="M57" s="4"/>
      <c r="N57" s="4"/>
    </row>
    <row r="58" spans="1:14" x14ac:dyDescent="0.25">
      <c r="A58" s="4"/>
      <c r="B58" s="4"/>
      <c r="C58" s="4"/>
      <c r="D58" s="4"/>
      <c r="E58" s="4"/>
      <c r="F58" s="4"/>
      <c r="G58" s="4"/>
      <c r="H58" s="4"/>
      <c r="I58" s="4"/>
      <c r="J58" s="4"/>
      <c r="K58" s="4"/>
      <c r="L58" s="4"/>
      <c r="M58" s="4"/>
      <c r="N58" s="4"/>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9655-1D64-48F3-8A8B-C44F00C8FE3D}">
  <dimension ref="A1:I31"/>
  <sheetViews>
    <sheetView workbookViewId="0">
      <selection sqref="A1:I31"/>
    </sheetView>
  </sheetViews>
  <sheetFormatPr defaultRowHeight="15" x14ac:dyDescent="0.25"/>
  <cols>
    <col min="3" max="3" width="7.42578125" bestFit="1" customWidth="1"/>
    <col min="4" max="4" width="6.140625" bestFit="1" customWidth="1"/>
    <col min="5" max="5" width="72.5703125" bestFit="1" customWidth="1"/>
    <col min="6" max="6" width="24.85546875" bestFit="1" customWidth="1"/>
  </cols>
  <sheetData>
    <row r="1" spans="1:9" x14ac:dyDescent="0.25">
      <c r="A1" t="s">
        <v>47</v>
      </c>
      <c r="B1" t="s">
        <v>0</v>
      </c>
      <c r="C1" t="s">
        <v>48</v>
      </c>
      <c r="D1" t="s">
        <v>49</v>
      </c>
      <c r="E1" t="s">
        <v>50</v>
      </c>
      <c r="F1" t="s">
        <v>1</v>
      </c>
      <c r="G1" t="s">
        <v>3</v>
      </c>
      <c r="H1" t="s">
        <v>81</v>
      </c>
      <c r="I1" t="s">
        <v>82</v>
      </c>
    </row>
    <row r="2" spans="1:9" x14ac:dyDescent="0.25">
      <c r="A2">
        <v>1</v>
      </c>
      <c r="B2">
        <v>1</v>
      </c>
      <c r="C2">
        <v>1</v>
      </c>
      <c r="D2">
        <v>4.8</v>
      </c>
      <c r="E2" t="s">
        <v>51</v>
      </c>
      <c r="F2" t="str">
        <f>VLOOKUP(B2,movies!A:C,2,FALSE)</f>
        <v>The Godfather</v>
      </c>
      <c r="G2" t="str">
        <f>VLOOKUP(B2,movies!A:D,4,FALSE)</f>
        <v>Crime</v>
      </c>
      <c r="H2" t="str">
        <f>VLOOKUP(C2,users!A:D,2,FALSE)</f>
        <v>Alice</v>
      </c>
      <c r="I2">
        <f>VLOOKUP(C2,users!A:D,3,FALSE)</f>
        <v>25</v>
      </c>
    </row>
    <row r="3" spans="1:9" x14ac:dyDescent="0.25">
      <c r="A3">
        <v>2</v>
      </c>
      <c r="B3">
        <v>2</v>
      </c>
      <c r="C3">
        <v>2</v>
      </c>
      <c r="D3">
        <v>4.5</v>
      </c>
      <c r="E3" t="s">
        <v>52</v>
      </c>
      <c r="F3" t="str">
        <f>VLOOKUP(B3,movies!A:C,2,FALSE)</f>
        <v>Titanic</v>
      </c>
      <c r="G3" t="str">
        <f>VLOOKUP(B3,movies!A:D,4,FALSE)</f>
        <v>Romance</v>
      </c>
      <c r="H3" t="str">
        <f>VLOOKUP(C3,users!A:D,2,FALSE)</f>
        <v>Pheobe</v>
      </c>
      <c r="I3">
        <f>VLOOKUP(C3,users!A:D,3,FALSE)</f>
        <v>30</v>
      </c>
    </row>
    <row r="4" spans="1:9" x14ac:dyDescent="0.25">
      <c r="A4">
        <v>3</v>
      </c>
      <c r="B4">
        <v>3</v>
      </c>
      <c r="C4">
        <v>3</v>
      </c>
      <c r="D4">
        <v>4.9000000000000004</v>
      </c>
      <c r="E4" t="s">
        <v>53</v>
      </c>
      <c r="F4" t="str">
        <f>VLOOKUP(B4,movies!A:C,2,FALSE)</f>
        <v>Avengers: Endgame</v>
      </c>
      <c r="G4" t="str">
        <f>VLOOKUP(B4,movies!A:D,4,FALSE)</f>
        <v>Action</v>
      </c>
      <c r="H4" t="str">
        <f>VLOOKUP(C4,users!A:D,2,FALSE)</f>
        <v>Racheal</v>
      </c>
      <c r="I4">
        <f>VLOOKUP(C4,users!A:D,3,FALSE)</f>
        <v>22</v>
      </c>
    </row>
    <row r="5" spans="1:9" x14ac:dyDescent="0.25">
      <c r="A5">
        <v>4</v>
      </c>
      <c r="B5">
        <v>4</v>
      </c>
      <c r="C5">
        <v>4</v>
      </c>
      <c r="D5">
        <v>4.7</v>
      </c>
      <c r="E5" t="s">
        <v>54</v>
      </c>
      <c r="F5" t="str">
        <f>VLOOKUP(B5,movies!A:C,2,FALSE)</f>
        <v>The Dark Knight</v>
      </c>
      <c r="G5" t="str">
        <f>VLOOKUP(B5,movies!A:D,4,FALSE)</f>
        <v>Action</v>
      </c>
      <c r="H5" t="str">
        <f>VLOOKUP(C5,users!A:D,2,FALSE)</f>
        <v>David</v>
      </c>
      <c r="I5">
        <f>VLOOKUP(C5,users!A:D,3,FALSE)</f>
        <v>28</v>
      </c>
    </row>
    <row r="6" spans="1:9" x14ac:dyDescent="0.25">
      <c r="A6">
        <v>5</v>
      </c>
      <c r="B6">
        <v>5</v>
      </c>
      <c r="C6">
        <v>5</v>
      </c>
      <c r="D6">
        <v>4.5999999999999996</v>
      </c>
      <c r="E6" t="s">
        <v>55</v>
      </c>
      <c r="F6" t="str">
        <f>VLOOKUP(B6,movies!A:C,2,FALSE)</f>
        <v>Forrest Gump</v>
      </c>
      <c r="G6" t="str">
        <f>VLOOKUP(B6,movies!A:D,4,FALSE)</f>
        <v>Drama</v>
      </c>
      <c r="H6" t="str">
        <f>VLOOKUP(C6,users!A:D,2,FALSE)</f>
        <v>Monica</v>
      </c>
      <c r="I6">
        <f>VLOOKUP(C6,users!A:D,3,FALSE)</f>
        <v>35</v>
      </c>
    </row>
    <row r="7" spans="1:9" x14ac:dyDescent="0.25">
      <c r="A7">
        <v>6</v>
      </c>
      <c r="B7">
        <v>6</v>
      </c>
      <c r="C7">
        <v>6</v>
      </c>
      <c r="D7">
        <v>4.8</v>
      </c>
      <c r="E7" t="s">
        <v>56</v>
      </c>
      <c r="F7" t="str">
        <f>VLOOKUP(B7,movies!A:C,2,FALSE)</f>
        <v>Avatar</v>
      </c>
      <c r="G7" t="str">
        <f>VLOOKUP(B7,movies!A:D,4,FALSE)</f>
        <v>Sci-fi</v>
      </c>
      <c r="H7" t="str">
        <f>VLOOKUP(C7,users!A:D,2,FALSE)</f>
        <v>Lisa</v>
      </c>
      <c r="I7">
        <f>VLOOKUP(C7,users!A:D,3,FALSE)</f>
        <v>40</v>
      </c>
    </row>
    <row r="8" spans="1:9" x14ac:dyDescent="0.25">
      <c r="A8">
        <v>7</v>
      </c>
      <c r="B8">
        <v>7</v>
      </c>
      <c r="C8">
        <v>7</v>
      </c>
      <c r="D8">
        <v>4.9000000000000004</v>
      </c>
      <c r="E8" t="s">
        <v>57</v>
      </c>
      <c r="F8" t="str">
        <f>VLOOKUP(B8,movies!A:C,2,FALSE)</f>
        <v>Jurrasic Park</v>
      </c>
      <c r="G8" t="str">
        <f>VLOOKUP(B8,movies!A:D,4,FALSE)</f>
        <v>Adventure</v>
      </c>
      <c r="H8" t="str">
        <f>VLOOKUP(C8,users!A:D,2,FALSE)</f>
        <v>Peter</v>
      </c>
      <c r="I8">
        <f>VLOOKUP(C8,users!A:D,3,FALSE)</f>
        <v>27</v>
      </c>
    </row>
    <row r="9" spans="1:9" x14ac:dyDescent="0.25">
      <c r="A9">
        <v>8</v>
      </c>
      <c r="B9">
        <v>8</v>
      </c>
      <c r="C9">
        <v>8</v>
      </c>
      <c r="D9">
        <v>4</v>
      </c>
      <c r="E9" t="s">
        <v>58</v>
      </c>
      <c r="F9" t="str">
        <f>VLOOKUP(B9,movies!A:C,2,FALSE)</f>
        <v>Ghost Rider</v>
      </c>
      <c r="G9" t="str">
        <f>VLOOKUP(B9,movies!A:D,4,FALSE)</f>
        <v>Action</v>
      </c>
      <c r="H9" t="str">
        <f>VLOOKUP(C9,users!A:D,2,FALSE)</f>
        <v>Ross</v>
      </c>
      <c r="I9">
        <f>VLOOKUP(C9,users!A:D,3,FALSE)</f>
        <v>33</v>
      </c>
    </row>
    <row r="10" spans="1:9" x14ac:dyDescent="0.25">
      <c r="A10">
        <v>9</v>
      </c>
      <c r="B10">
        <v>9</v>
      </c>
      <c r="C10">
        <v>9</v>
      </c>
      <c r="D10">
        <v>4.7</v>
      </c>
      <c r="E10" t="s">
        <v>59</v>
      </c>
      <c r="F10" t="str">
        <f>VLOOKUP(B10,movies!A:C,2,FALSE)</f>
        <v>Fast &amp; Furious</v>
      </c>
      <c r="G10" t="str">
        <f>VLOOKUP(B10,movies!A:D,4,FALSE)</f>
        <v>Crime</v>
      </c>
      <c r="H10" t="str">
        <f>VLOOKUP(C10,users!A:D,2,FALSE)</f>
        <v>Joey</v>
      </c>
      <c r="I10">
        <f>VLOOKUP(C10,users!A:D,3,FALSE)</f>
        <v>29</v>
      </c>
    </row>
    <row r="11" spans="1:9" x14ac:dyDescent="0.25">
      <c r="A11">
        <v>10</v>
      </c>
      <c r="B11">
        <v>10</v>
      </c>
      <c r="C11">
        <v>10</v>
      </c>
      <c r="D11">
        <v>4.2</v>
      </c>
      <c r="E11" t="s">
        <v>60</v>
      </c>
      <c r="F11" t="str">
        <f>VLOOKUP(B11,movies!A:C,2,FALSE)</f>
        <v>The Matrix</v>
      </c>
      <c r="G11" t="str">
        <f>VLOOKUP(B11,movies!A:D,4,FALSE)</f>
        <v>Sci-Fi</v>
      </c>
      <c r="H11" t="str">
        <f>VLOOKUP(C11,users!A:D,2,FALSE)</f>
        <v>Chandler</v>
      </c>
      <c r="I11">
        <f>VLOOKUP(C11,users!A:D,3,FALSE)</f>
        <v>26</v>
      </c>
    </row>
    <row r="12" spans="1:9" x14ac:dyDescent="0.25">
      <c r="A12">
        <v>11</v>
      </c>
      <c r="B12">
        <v>11</v>
      </c>
      <c r="C12">
        <v>11</v>
      </c>
      <c r="D12">
        <v>4.9000000000000004</v>
      </c>
      <c r="E12" t="s">
        <v>61</v>
      </c>
      <c r="F12" t="str">
        <f>VLOOKUP(B12,movies!A:C,2,FALSE)</f>
        <v>Gladiator</v>
      </c>
      <c r="G12" t="str">
        <f>VLOOKUP(B12,movies!A:D,4,FALSE)</f>
        <v>Action</v>
      </c>
      <c r="H12" t="str">
        <f>VLOOKUP(C12,users!A:D,2,FALSE)</f>
        <v>Sophia</v>
      </c>
      <c r="I12">
        <f>VLOOKUP(C12,users!A:D,3,FALSE)</f>
        <v>24</v>
      </c>
    </row>
    <row r="13" spans="1:9" x14ac:dyDescent="0.25">
      <c r="A13">
        <v>12</v>
      </c>
      <c r="B13">
        <v>12</v>
      </c>
      <c r="C13">
        <v>12</v>
      </c>
      <c r="D13">
        <v>4.7</v>
      </c>
      <c r="E13" t="s">
        <v>62</v>
      </c>
      <c r="F13" t="str">
        <f>VLOOKUP(B13,movies!A:C,2,FALSE)</f>
        <v>The Lion King</v>
      </c>
      <c r="G13" t="str">
        <f>VLOOKUP(B13,movies!A:D,4,FALSE)</f>
        <v>Animation</v>
      </c>
      <c r="H13" t="str">
        <f>VLOOKUP(C13,users!A:D,2,FALSE)</f>
        <v>Jackson</v>
      </c>
      <c r="I13">
        <f>VLOOKUP(C13,users!A:D,3,FALSE)</f>
        <v>29</v>
      </c>
    </row>
    <row r="14" spans="1:9" x14ac:dyDescent="0.25">
      <c r="A14">
        <v>13</v>
      </c>
      <c r="B14">
        <v>13</v>
      </c>
      <c r="C14">
        <v>13</v>
      </c>
      <c r="D14">
        <v>4.8</v>
      </c>
      <c r="E14" t="s">
        <v>63</v>
      </c>
      <c r="F14" t="str">
        <f>VLOOKUP(B14,movies!A:C,2,FALSE)</f>
        <v>The Avengers</v>
      </c>
      <c r="G14" t="str">
        <f>VLOOKUP(B14,movies!A:D,4,FALSE)</f>
        <v>Action</v>
      </c>
      <c r="H14" t="str">
        <f>VLOOKUP(C14,users!A:D,2,FALSE)</f>
        <v>Olivia</v>
      </c>
      <c r="I14">
        <f>VLOOKUP(C14,users!A:D,3,FALSE)</f>
        <v>31</v>
      </c>
    </row>
    <row r="15" spans="1:9" x14ac:dyDescent="0.25">
      <c r="A15">
        <v>14</v>
      </c>
      <c r="B15">
        <v>14</v>
      </c>
      <c r="C15">
        <v>14</v>
      </c>
      <c r="D15">
        <v>4.5999999999999996</v>
      </c>
      <c r="E15" t="s">
        <v>64</v>
      </c>
      <c r="F15" t="str">
        <f>VLOOKUP(B15,movies!A:C,2,FALSE)</f>
        <v>Spider-Man: No Way Home</v>
      </c>
      <c r="G15" t="str">
        <f>VLOOKUP(B15,movies!A:D,4,FALSE)</f>
        <v>Action</v>
      </c>
      <c r="H15" t="str">
        <f>VLOOKUP(C15,users!A:D,2,FALSE)</f>
        <v>Monica</v>
      </c>
      <c r="I15">
        <f>VLOOKUP(C15,users!A:D,3,FALSE)</f>
        <v>26</v>
      </c>
    </row>
    <row r="16" spans="1:9" x14ac:dyDescent="0.25">
      <c r="A16">
        <v>15</v>
      </c>
      <c r="B16">
        <v>15</v>
      </c>
      <c r="C16">
        <v>15</v>
      </c>
      <c r="D16">
        <v>4.5</v>
      </c>
      <c r="E16" t="s">
        <v>65</v>
      </c>
      <c r="F16" t="str">
        <f>VLOOKUP(B16,movies!A:C,2,FALSE)</f>
        <v>Joker</v>
      </c>
      <c r="G16" t="str">
        <f>VLOOKUP(B16,movies!A:D,4,FALSE)</f>
        <v>Drama</v>
      </c>
      <c r="H16" t="str">
        <f>VLOOKUP(C16,users!A:D,2,FALSE)</f>
        <v>Emily</v>
      </c>
      <c r="I16">
        <f>VLOOKUP(C16,users!A:D,3,FALSE)</f>
        <v>22</v>
      </c>
    </row>
    <row r="17" spans="1:9" x14ac:dyDescent="0.25">
      <c r="A17">
        <v>16</v>
      </c>
      <c r="B17">
        <v>16</v>
      </c>
      <c r="C17">
        <v>16</v>
      </c>
      <c r="D17">
        <v>4.7</v>
      </c>
      <c r="E17" t="s">
        <v>66</v>
      </c>
      <c r="F17" t="str">
        <f>VLOOKUP(B17,movies!A:C,2,FALSE)</f>
        <v>The Wolf of Wall Street</v>
      </c>
      <c r="G17" t="str">
        <f>VLOOKUP(B17,movies!A:D,4,FALSE)</f>
        <v>Biography</v>
      </c>
      <c r="H17" t="str">
        <f>VLOOKUP(C17,users!A:D,2,FALSE)</f>
        <v>Noah</v>
      </c>
      <c r="I17">
        <f>VLOOKUP(C17,users!A:D,3,FALSE)</f>
        <v>33</v>
      </c>
    </row>
    <row r="18" spans="1:9" x14ac:dyDescent="0.25">
      <c r="A18">
        <v>17</v>
      </c>
      <c r="B18">
        <v>17</v>
      </c>
      <c r="C18">
        <v>17</v>
      </c>
      <c r="D18">
        <v>4.8</v>
      </c>
      <c r="E18" t="s">
        <v>67</v>
      </c>
      <c r="F18" t="str">
        <f>VLOOKUP(B18,movies!A:C,2,FALSE)</f>
        <v>The Departed</v>
      </c>
      <c r="G18" t="str">
        <f>VLOOKUP(B18,movies!A:D,4,FALSE)</f>
        <v>Crime</v>
      </c>
      <c r="H18" t="str">
        <f>VLOOKUP(C18,users!A:D,2,FALSE)</f>
        <v>Liam</v>
      </c>
      <c r="I18">
        <f>VLOOKUP(C18,users!A:D,3,FALSE)</f>
        <v>27</v>
      </c>
    </row>
    <row r="19" spans="1:9" x14ac:dyDescent="0.25">
      <c r="A19">
        <v>18</v>
      </c>
      <c r="B19">
        <v>18</v>
      </c>
      <c r="C19">
        <v>18</v>
      </c>
      <c r="D19">
        <v>4.9000000000000004</v>
      </c>
      <c r="E19" t="s">
        <v>68</v>
      </c>
      <c r="F19" t="str">
        <f>VLOOKUP(B19,movies!A:C,2,FALSE)</f>
        <v>Fight Club</v>
      </c>
      <c r="G19" t="str">
        <f>VLOOKUP(B19,movies!A:D,4,FALSE)</f>
        <v>Drama</v>
      </c>
      <c r="H19" t="str">
        <f>VLOOKUP(C19,users!A:D,2,FALSE)</f>
        <v>Ava</v>
      </c>
      <c r="I19">
        <f>VLOOKUP(C19,users!A:D,3,FALSE)</f>
        <v>35</v>
      </c>
    </row>
    <row r="20" spans="1:9" x14ac:dyDescent="0.25">
      <c r="A20">
        <v>19</v>
      </c>
      <c r="B20">
        <v>19</v>
      </c>
      <c r="C20">
        <v>19</v>
      </c>
      <c r="D20">
        <v>4.7</v>
      </c>
      <c r="E20" t="s">
        <v>69</v>
      </c>
      <c r="F20" t="str">
        <f>VLOOKUP(B20,movies!A:C,2,FALSE)</f>
        <v>Django Unchained</v>
      </c>
      <c r="G20" t="str">
        <f>VLOOKUP(B20,movies!A:D,4,FALSE)</f>
        <v>Western</v>
      </c>
      <c r="H20" t="str">
        <f>VLOOKUP(C20,users!A:D,2,FALSE)</f>
        <v>Mason</v>
      </c>
      <c r="I20">
        <f>VLOOKUP(C20,users!A:D,3,FALSE)</f>
        <v>30</v>
      </c>
    </row>
    <row r="21" spans="1:9" x14ac:dyDescent="0.25">
      <c r="A21">
        <v>20</v>
      </c>
      <c r="B21">
        <v>20</v>
      </c>
      <c r="C21">
        <v>20</v>
      </c>
      <c r="D21">
        <v>4.5999999999999996</v>
      </c>
      <c r="E21" t="s">
        <v>70</v>
      </c>
      <c r="F21" t="str">
        <f>VLOOKUP(B21,movies!A:C,2,FALSE)</f>
        <v>The Silence of the Lambs</v>
      </c>
      <c r="G21" t="str">
        <f>VLOOKUP(B21,movies!A:D,4,FALSE)</f>
        <v>Thriller</v>
      </c>
      <c r="H21" t="str">
        <f>VLOOKUP(C21,users!A:D,2,FALSE)</f>
        <v>Daniel</v>
      </c>
      <c r="I21">
        <f>VLOOKUP(C21,users!A:D,3,FALSE)</f>
        <v>28</v>
      </c>
    </row>
    <row r="22" spans="1:9" x14ac:dyDescent="0.25">
      <c r="A22">
        <v>21</v>
      </c>
      <c r="B22">
        <v>21</v>
      </c>
      <c r="C22">
        <v>21</v>
      </c>
      <c r="D22">
        <v>4.7</v>
      </c>
      <c r="E22" t="s">
        <v>71</v>
      </c>
      <c r="F22" t="str">
        <f>VLOOKUP(B22,movies!A:C,2,FALSE)</f>
        <v>Shutter Island</v>
      </c>
      <c r="G22" t="str">
        <f>VLOOKUP(B22,movies!A:D,4,FALSE)</f>
        <v>Mystery</v>
      </c>
      <c r="H22" t="str">
        <f>VLOOKUP(C22,users!A:D,2,FALSE)</f>
        <v>Lucas</v>
      </c>
      <c r="I22">
        <f>VLOOKUP(C22,users!A:D,3,FALSE)</f>
        <v>25</v>
      </c>
    </row>
    <row r="23" spans="1:9" x14ac:dyDescent="0.25">
      <c r="A23">
        <v>22</v>
      </c>
      <c r="B23">
        <v>22</v>
      </c>
      <c r="C23">
        <v>22</v>
      </c>
      <c r="D23">
        <v>4.8</v>
      </c>
      <c r="E23" t="s">
        <v>72</v>
      </c>
      <c r="F23" t="str">
        <f>VLOOKUP(B23,movies!A:C,2,FALSE)</f>
        <v>The Prestige</v>
      </c>
      <c r="G23" t="str">
        <f>VLOOKUP(B23,movies!A:D,4,FALSE)</f>
        <v>Thriller</v>
      </c>
      <c r="H23" t="str">
        <f>VLOOKUP(C23,users!A:D,2,FALSE)</f>
        <v>Amelia</v>
      </c>
      <c r="I23">
        <f>VLOOKUP(C23,users!A:D,3,FALSE)</f>
        <v>32</v>
      </c>
    </row>
    <row r="24" spans="1:9" x14ac:dyDescent="0.25">
      <c r="A24">
        <v>23</v>
      </c>
      <c r="B24">
        <v>23</v>
      </c>
      <c r="C24">
        <v>23</v>
      </c>
      <c r="D24">
        <v>4.5999999999999996</v>
      </c>
      <c r="E24" t="s">
        <v>73</v>
      </c>
      <c r="F24" t="str">
        <f>VLOOKUP(B24,movies!A:C,2,FALSE)</f>
        <v>The Social Network</v>
      </c>
      <c r="G24" t="str">
        <f>VLOOKUP(B24,movies!A:D,4,FALSE)</f>
        <v>Biography</v>
      </c>
      <c r="H24" t="str">
        <f>VLOOKUP(C24,users!A:D,2,FALSE)</f>
        <v>Harper</v>
      </c>
      <c r="I24">
        <f>VLOOKUP(C24,users!A:D,3,FALSE)</f>
        <v>26</v>
      </c>
    </row>
    <row r="25" spans="1:9" x14ac:dyDescent="0.25">
      <c r="A25">
        <v>24</v>
      </c>
      <c r="B25">
        <v>24</v>
      </c>
      <c r="C25">
        <v>24</v>
      </c>
      <c r="D25">
        <v>4.7</v>
      </c>
      <c r="E25" t="s">
        <v>74</v>
      </c>
      <c r="F25" t="str">
        <f>VLOOKUP(B25,movies!A:C,2,FALSE)</f>
        <v>Mad Max: Fury Road</v>
      </c>
      <c r="G25" t="str">
        <f>VLOOKUP(B25,movies!A:D,4,FALSE)</f>
        <v>Action</v>
      </c>
      <c r="H25" t="str">
        <f>VLOOKUP(C25,users!A:D,2,FALSE)</f>
        <v>Elijah</v>
      </c>
      <c r="I25">
        <f>VLOOKUP(C25,users!A:D,3,FALSE)</f>
        <v>31</v>
      </c>
    </row>
    <row r="26" spans="1:9" x14ac:dyDescent="0.25">
      <c r="A26">
        <v>25</v>
      </c>
      <c r="B26">
        <v>25</v>
      </c>
      <c r="C26">
        <v>25</v>
      </c>
      <c r="D26">
        <v>4.8</v>
      </c>
      <c r="E26" t="s">
        <v>75</v>
      </c>
      <c r="F26" t="str">
        <f>VLOOKUP(B26,movies!A:C,2,FALSE)</f>
        <v>Parasite</v>
      </c>
      <c r="G26" t="str">
        <f>VLOOKUP(B26,movies!A:D,4,FALSE)</f>
        <v>Thriller</v>
      </c>
      <c r="H26" t="str">
        <f>VLOOKUP(C26,users!A:D,2,FALSE)</f>
        <v>Benjamin</v>
      </c>
      <c r="I26">
        <f>VLOOKUP(C26,users!A:D,3,FALSE)</f>
        <v>34</v>
      </c>
    </row>
    <row r="27" spans="1:9" x14ac:dyDescent="0.25">
      <c r="A27">
        <v>26</v>
      </c>
      <c r="B27">
        <v>26</v>
      </c>
      <c r="C27">
        <v>26</v>
      </c>
      <c r="D27">
        <v>4.9000000000000004</v>
      </c>
      <c r="E27" t="s">
        <v>76</v>
      </c>
      <c r="F27" t="str">
        <f>VLOOKUP(B27,movies!A:C,2,FALSE)</f>
        <v>A Beautiful Mind</v>
      </c>
      <c r="G27" t="str">
        <f>VLOOKUP(B27,movies!A:D,4,FALSE)</f>
        <v>Biography</v>
      </c>
      <c r="H27" t="str">
        <f>VLOOKUP(C27,users!A:D,2,FALSE)</f>
        <v>James</v>
      </c>
      <c r="I27">
        <f>VLOOKUP(C27,users!A:D,3,FALSE)</f>
        <v>23</v>
      </c>
    </row>
    <row r="28" spans="1:9" x14ac:dyDescent="0.25">
      <c r="A28">
        <v>27</v>
      </c>
      <c r="B28">
        <v>27</v>
      </c>
      <c r="C28">
        <v>27</v>
      </c>
      <c r="D28">
        <v>4.8</v>
      </c>
      <c r="E28" t="s">
        <v>77</v>
      </c>
      <c r="F28" t="str">
        <f>VLOOKUP(B28,movies!A:C,2,FALSE)</f>
        <v>Good Will Hunting</v>
      </c>
      <c r="G28" t="str">
        <f>VLOOKUP(B28,movies!A:D,4,FALSE)</f>
        <v>Drama</v>
      </c>
      <c r="H28" t="str">
        <f>VLOOKUP(C28,users!A:D,2,FALSE)</f>
        <v>Charlotte</v>
      </c>
      <c r="I28">
        <f>VLOOKUP(C28,users!A:D,3,FALSE)</f>
        <v>29</v>
      </c>
    </row>
    <row r="29" spans="1:9" x14ac:dyDescent="0.25">
      <c r="A29">
        <v>28</v>
      </c>
      <c r="B29">
        <v>28</v>
      </c>
      <c r="C29">
        <v>28</v>
      </c>
      <c r="D29">
        <v>4.7</v>
      </c>
      <c r="E29" t="s">
        <v>78</v>
      </c>
      <c r="F29" t="str">
        <f>VLOOKUP(B29,movies!A:C,2,FALSE)</f>
        <v>Whiplash</v>
      </c>
      <c r="G29" t="str">
        <f>VLOOKUP(B29,movies!A:D,4,FALSE)</f>
        <v>Drama</v>
      </c>
      <c r="H29" t="str">
        <f>VLOOKUP(C29,users!A:D,2,FALSE)</f>
        <v>Henry</v>
      </c>
      <c r="I29">
        <f>VLOOKUP(C29,users!A:D,3,FALSE)</f>
        <v>40</v>
      </c>
    </row>
    <row r="30" spans="1:9" x14ac:dyDescent="0.25">
      <c r="A30">
        <v>29</v>
      </c>
      <c r="B30">
        <v>29</v>
      </c>
      <c r="C30">
        <v>29</v>
      </c>
      <c r="D30">
        <v>4.5999999999999996</v>
      </c>
      <c r="E30" t="s">
        <v>79</v>
      </c>
      <c r="F30" t="str">
        <f>VLOOKUP(B30,movies!A:C,2,FALSE)</f>
        <v>The Grand Budapest Hotel</v>
      </c>
      <c r="G30" t="str">
        <f>VLOOKUP(B30,movies!A:D,4,FALSE)</f>
        <v>Comedy</v>
      </c>
      <c r="H30" t="str">
        <f>VLOOKUP(C30,users!A:D,2,FALSE)</f>
        <v>Alexander</v>
      </c>
      <c r="I30">
        <f>VLOOKUP(C30,users!A:D,3,FALSE)</f>
        <v>36</v>
      </c>
    </row>
    <row r="31" spans="1:9" x14ac:dyDescent="0.25">
      <c r="A31">
        <v>30</v>
      </c>
      <c r="B31">
        <v>30</v>
      </c>
      <c r="C31">
        <v>30</v>
      </c>
      <c r="D31">
        <v>4.9000000000000004</v>
      </c>
      <c r="E31" t="s">
        <v>80</v>
      </c>
      <c r="F31" t="str">
        <f>VLOOKUP(B31,movies!A:C,2,FALSE)</f>
        <v>Interstellar</v>
      </c>
      <c r="G31" t="str">
        <f>VLOOKUP(B31,movies!A:D,4,FALSE)</f>
        <v>Sci-Fi</v>
      </c>
      <c r="H31" t="str">
        <f>VLOOKUP(C31,users!A:D,2,FALSE)</f>
        <v>Evelyn</v>
      </c>
      <c r="I31">
        <f>VLOOKUP(C31,users!A:D,3,FALSE)</f>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019A3-F82A-4798-AADC-4BA1F8D704EE}">
  <dimension ref="A1:D31"/>
  <sheetViews>
    <sheetView workbookViewId="0">
      <selection sqref="A1:D31"/>
    </sheetView>
  </sheetViews>
  <sheetFormatPr defaultRowHeight="15" x14ac:dyDescent="0.25"/>
  <cols>
    <col min="1" max="1" width="7.42578125" bestFit="1" customWidth="1"/>
    <col min="2" max="2" width="9.85546875" bestFit="1" customWidth="1"/>
    <col min="3" max="3" width="4.140625" bestFit="1" customWidth="1"/>
    <col min="4" max="4" width="11.5703125" bestFit="1" customWidth="1"/>
  </cols>
  <sheetData>
    <row r="1" spans="1:4" x14ac:dyDescent="0.25">
      <c r="A1" t="s">
        <v>48</v>
      </c>
      <c r="B1" t="s">
        <v>81</v>
      </c>
      <c r="C1" t="s">
        <v>82</v>
      </c>
      <c r="D1" t="s">
        <v>83</v>
      </c>
    </row>
    <row r="2" spans="1:4" x14ac:dyDescent="0.25">
      <c r="A2">
        <v>1</v>
      </c>
      <c r="B2" t="s">
        <v>84</v>
      </c>
      <c r="C2">
        <v>25</v>
      </c>
      <c r="D2" t="s">
        <v>85</v>
      </c>
    </row>
    <row r="3" spans="1:4" x14ac:dyDescent="0.25">
      <c r="A3">
        <v>2</v>
      </c>
      <c r="B3" t="s">
        <v>86</v>
      </c>
      <c r="C3">
        <v>30</v>
      </c>
      <c r="D3" t="s">
        <v>87</v>
      </c>
    </row>
    <row r="4" spans="1:4" x14ac:dyDescent="0.25">
      <c r="A4">
        <v>3</v>
      </c>
      <c r="B4" t="s">
        <v>88</v>
      </c>
      <c r="C4">
        <v>22</v>
      </c>
      <c r="D4" t="s">
        <v>89</v>
      </c>
    </row>
    <row r="5" spans="1:4" x14ac:dyDescent="0.25">
      <c r="A5">
        <v>4</v>
      </c>
      <c r="B5" t="s">
        <v>90</v>
      </c>
      <c r="C5">
        <v>28</v>
      </c>
      <c r="D5" t="s">
        <v>91</v>
      </c>
    </row>
    <row r="6" spans="1:4" x14ac:dyDescent="0.25">
      <c r="A6">
        <v>5</v>
      </c>
      <c r="B6" t="s">
        <v>92</v>
      </c>
      <c r="C6">
        <v>35</v>
      </c>
      <c r="D6" t="s">
        <v>93</v>
      </c>
    </row>
    <row r="7" spans="1:4" x14ac:dyDescent="0.25">
      <c r="A7">
        <v>6</v>
      </c>
      <c r="B7" t="s">
        <v>94</v>
      </c>
      <c r="C7">
        <v>40</v>
      </c>
      <c r="D7" t="s">
        <v>95</v>
      </c>
    </row>
    <row r="8" spans="1:4" x14ac:dyDescent="0.25">
      <c r="A8">
        <v>7</v>
      </c>
      <c r="B8" t="s">
        <v>96</v>
      </c>
      <c r="C8">
        <v>27</v>
      </c>
      <c r="D8" t="s">
        <v>97</v>
      </c>
    </row>
    <row r="9" spans="1:4" x14ac:dyDescent="0.25">
      <c r="A9">
        <v>8</v>
      </c>
      <c r="B9" t="s">
        <v>98</v>
      </c>
      <c r="C9">
        <v>33</v>
      </c>
      <c r="D9" t="s">
        <v>99</v>
      </c>
    </row>
    <row r="10" spans="1:4" x14ac:dyDescent="0.25">
      <c r="A10">
        <v>9</v>
      </c>
      <c r="B10" t="s">
        <v>100</v>
      </c>
      <c r="C10">
        <v>29</v>
      </c>
      <c r="D10" t="s">
        <v>101</v>
      </c>
    </row>
    <row r="11" spans="1:4" x14ac:dyDescent="0.25">
      <c r="A11">
        <v>10</v>
      </c>
      <c r="B11" t="s">
        <v>102</v>
      </c>
      <c r="C11">
        <v>26</v>
      </c>
      <c r="D11" t="s">
        <v>103</v>
      </c>
    </row>
    <row r="12" spans="1:4" x14ac:dyDescent="0.25">
      <c r="A12">
        <v>11</v>
      </c>
      <c r="B12" t="s">
        <v>104</v>
      </c>
      <c r="C12">
        <v>24</v>
      </c>
      <c r="D12" t="s">
        <v>85</v>
      </c>
    </row>
    <row r="13" spans="1:4" x14ac:dyDescent="0.25">
      <c r="A13">
        <v>12</v>
      </c>
      <c r="B13" t="s">
        <v>105</v>
      </c>
      <c r="C13">
        <v>29</v>
      </c>
      <c r="D13" t="s">
        <v>87</v>
      </c>
    </row>
    <row r="14" spans="1:4" x14ac:dyDescent="0.25">
      <c r="A14">
        <v>13</v>
      </c>
      <c r="B14" t="s">
        <v>106</v>
      </c>
      <c r="C14">
        <v>31</v>
      </c>
      <c r="D14" t="s">
        <v>89</v>
      </c>
    </row>
    <row r="15" spans="1:4" x14ac:dyDescent="0.25">
      <c r="A15">
        <v>14</v>
      </c>
      <c r="B15" t="s">
        <v>92</v>
      </c>
      <c r="C15">
        <v>26</v>
      </c>
      <c r="D15" t="s">
        <v>91</v>
      </c>
    </row>
    <row r="16" spans="1:4" x14ac:dyDescent="0.25">
      <c r="A16">
        <v>15</v>
      </c>
      <c r="B16" t="s">
        <v>107</v>
      </c>
      <c r="C16">
        <v>22</v>
      </c>
      <c r="D16" t="s">
        <v>93</v>
      </c>
    </row>
    <row r="17" spans="1:4" x14ac:dyDescent="0.25">
      <c r="A17">
        <v>16</v>
      </c>
      <c r="B17" t="s">
        <v>108</v>
      </c>
      <c r="C17">
        <v>33</v>
      </c>
      <c r="D17" t="s">
        <v>95</v>
      </c>
    </row>
    <row r="18" spans="1:4" x14ac:dyDescent="0.25">
      <c r="A18">
        <v>17</v>
      </c>
      <c r="B18" t="s">
        <v>109</v>
      </c>
      <c r="C18">
        <v>27</v>
      </c>
      <c r="D18" t="s">
        <v>97</v>
      </c>
    </row>
    <row r="19" spans="1:4" x14ac:dyDescent="0.25">
      <c r="A19">
        <v>18</v>
      </c>
      <c r="B19" t="s">
        <v>110</v>
      </c>
      <c r="C19">
        <v>35</v>
      </c>
      <c r="D19" t="s">
        <v>99</v>
      </c>
    </row>
    <row r="20" spans="1:4" x14ac:dyDescent="0.25">
      <c r="A20">
        <v>19</v>
      </c>
      <c r="B20" t="s">
        <v>111</v>
      </c>
      <c r="C20">
        <v>30</v>
      </c>
      <c r="D20" t="s">
        <v>101</v>
      </c>
    </row>
    <row r="21" spans="1:4" x14ac:dyDescent="0.25">
      <c r="A21">
        <v>20</v>
      </c>
      <c r="B21" t="s">
        <v>112</v>
      </c>
      <c r="C21">
        <v>28</v>
      </c>
      <c r="D21" t="s">
        <v>103</v>
      </c>
    </row>
    <row r="22" spans="1:4" x14ac:dyDescent="0.25">
      <c r="A22">
        <v>21</v>
      </c>
      <c r="B22" t="s">
        <v>113</v>
      </c>
      <c r="C22">
        <v>25</v>
      </c>
      <c r="D22" t="s">
        <v>85</v>
      </c>
    </row>
    <row r="23" spans="1:4" x14ac:dyDescent="0.25">
      <c r="A23">
        <v>22</v>
      </c>
      <c r="B23" t="s">
        <v>114</v>
      </c>
      <c r="C23">
        <v>32</v>
      </c>
      <c r="D23" t="s">
        <v>87</v>
      </c>
    </row>
    <row r="24" spans="1:4" x14ac:dyDescent="0.25">
      <c r="A24">
        <v>23</v>
      </c>
      <c r="B24" t="s">
        <v>115</v>
      </c>
      <c r="C24">
        <v>26</v>
      </c>
      <c r="D24" t="s">
        <v>89</v>
      </c>
    </row>
    <row r="25" spans="1:4" x14ac:dyDescent="0.25">
      <c r="A25">
        <v>24</v>
      </c>
      <c r="B25" t="s">
        <v>116</v>
      </c>
      <c r="C25">
        <v>31</v>
      </c>
      <c r="D25" t="s">
        <v>91</v>
      </c>
    </row>
    <row r="26" spans="1:4" x14ac:dyDescent="0.25">
      <c r="A26">
        <v>25</v>
      </c>
      <c r="B26" t="s">
        <v>117</v>
      </c>
      <c r="C26">
        <v>34</v>
      </c>
      <c r="D26" t="s">
        <v>93</v>
      </c>
    </row>
    <row r="27" spans="1:4" x14ac:dyDescent="0.25">
      <c r="A27">
        <v>26</v>
      </c>
      <c r="B27" t="s">
        <v>118</v>
      </c>
      <c r="C27">
        <v>23</v>
      </c>
      <c r="D27" t="s">
        <v>95</v>
      </c>
    </row>
    <row r="28" spans="1:4" x14ac:dyDescent="0.25">
      <c r="A28">
        <v>27</v>
      </c>
      <c r="B28" t="s">
        <v>119</v>
      </c>
      <c r="C28">
        <v>29</v>
      </c>
      <c r="D28" t="s">
        <v>97</v>
      </c>
    </row>
    <row r="29" spans="1:4" x14ac:dyDescent="0.25">
      <c r="A29">
        <v>28</v>
      </c>
      <c r="B29" t="s">
        <v>120</v>
      </c>
      <c r="C29">
        <v>40</v>
      </c>
      <c r="D29" t="s">
        <v>99</v>
      </c>
    </row>
    <row r="30" spans="1:4" x14ac:dyDescent="0.25">
      <c r="A30">
        <v>29</v>
      </c>
      <c r="B30" t="s">
        <v>121</v>
      </c>
      <c r="C30">
        <v>36</v>
      </c>
      <c r="D30" t="s">
        <v>101</v>
      </c>
    </row>
    <row r="31" spans="1:4" x14ac:dyDescent="0.25">
      <c r="A31">
        <v>30</v>
      </c>
      <c r="B31" t="s">
        <v>122</v>
      </c>
      <c r="C31">
        <v>30</v>
      </c>
      <c r="D31"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movies</vt:lpstr>
      <vt:lpstr>dashboard</vt:lpstr>
      <vt:lpstr>ratings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KOOLWAL</dc:creator>
  <cp:lastModifiedBy>isha koolwal</cp:lastModifiedBy>
  <dcterms:created xsi:type="dcterms:W3CDTF">2025-02-27T19:19:04Z</dcterms:created>
  <dcterms:modified xsi:type="dcterms:W3CDTF">2025-02-27T19:19:20Z</dcterms:modified>
</cp:coreProperties>
</file>