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rkDisk/Foam/DeepOpenFoam/OpenFoam/naca0012/"/>
    </mc:Choice>
  </mc:AlternateContent>
  <xr:revisionPtr revIDLastSave="0" documentId="13_ncr:1_{A222063D-F888-5C42-A078-772154708C2C}" xr6:coauthVersionLast="47" xr6:coauthVersionMax="47" xr10:uidLastSave="{00000000-0000-0000-0000-000000000000}"/>
  <bookViews>
    <workbookView xWindow="-21620" yWindow="-7160" windowWidth="21600" windowHeight="21100" xr2:uid="{58391FF8-9958-2343-AA59-3594AE514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3" i="1"/>
  <c r="E3" i="1" s="1"/>
  <c r="G3" i="1" s="1"/>
  <c r="E22" i="1" l="1"/>
  <c r="G22" i="1" s="1"/>
  <c r="E18" i="1"/>
  <c r="G18" i="1" s="1"/>
  <c r="E14" i="1"/>
  <c r="G14" i="1" s="1"/>
  <c r="E10" i="1"/>
  <c r="G10" i="1" s="1"/>
  <c r="E6" i="1"/>
  <c r="G6" i="1" s="1"/>
  <c r="E21" i="1"/>
  <c r="G21" i="1" s="1"/>
  <c r="E17" i="1"/>
  <c r="G17" i="1" s="1"/>
  <c r="E13" i="1"/>
  <c r="G13" i="1" s="1"/>
  <c r="E9" i="1"/>
  <c r="G9" i="1" s="1"/>
  <c r="E5" i="1"/>
  <c r="G5" i="1" s="1"/>
  <c r="D3" i="1"/>
  <c r="F3" i="1" s="1"/>
  <c r="E20" i="1"/>
  <c r="G20" i="1" s="1"/>
  <c r="E16" i="1"/>
  <c r="G16" i="1" s="1"/>
  <c r="E12" i="1"/>
  <c r="G12" i="1" s="1"/>
  <c r="E8" i="1"/>
  <c r="G8" i="1" s="1"/>
  <c r="E4" i="1"/>
  <c r="G4" i="1" s="1"/>
  <c r="E23" i="1"/>
  <c r="G23" i="1" s="1"/>
  <c r="E19" i="1"/>
  <c r="G19" i="1" s="1"/>
  <c r="E15" i="1"/>
  <c r="G15" i="1" s="1"/>
  <c r="E11" i="1"/>
  <c r="G11" i="1" s="1"/>
  <c r="E7" i="1"/>
  <c r="G7" i="1" s="1"/>
</calcChain>
</file>

<file path=xl/sharedStrings.xml><?xml version="1.0" encoding="utf-8"?>
<sst xmlns="http://schemas.openxmlformats.org/spreadsheetml/2006/main" count="20" uniqueCount="11">
  <si>
    <t>Angle (deg)</t>
  </si>
  <si>
    <t>Angle (rad)</t>
  </si>
  <si>
    <t>cos</t>
  </si>
  <si>
    <t>sin</t>
  </si>
  <si>
    <t>Ux</t>
  </si>
  <si>
    <t>Uy</t>
  </si>
  <si>
    <t>U</t>
  </si>
  <si>
    <t>Cl</t>
  </si>
  <si>
    <t>Cd</t>
  </si>
  <si>
    <t>Abbott</t>
  </si>
  <si>
    <t>Spalart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</si>
</sst>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ont="1" applyFill="1"/>
    <xf numFmtId="11" fontId="0" fillId="0" borderId="0" xfId="0" applyNumberFormat="1" applyFill="1"/>
    <xf numFmtId="11" fontId="0" fillId="0" borderId="0" xfId="0" applyNumberFormat="1" applyFont="1" applyFill="1"/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33421009370379E-2"/>
          <c:y val="4.1172796953271973E-2"/>
          <c:w val="0.93021009970897239"/>
          <c:h val="0.91765440609345605"/>
        </c:manualLayout>
      </c:layout>
      <c:scatterChart>
        <c:scatterStyle val="smoothMarker"/>
        <c:varyColors val="0"/>
        <c:ser>
          <c:idx val="0"/>
          <c:order val="0"/>
          <c:tx>
            <c:v>Cl-Foam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1.426268E-4</c:v>
                </c:pt>
                <c:pt idx="2">
                  <c:v>0.2169471</c:v>
                </c:pt>
                <c:pt idx="4">
                  <c:v>0.43216009999999999</c:v>
                </c:pt>
                <c:pt idx="6">
                  <c:v>0.64400590000000002</c:v>
                </c:pt>
                <c:pt idx="8">
                  <c:v>0.85030570000000005</c:v>
                </c:pt>
                <c:pt idx="10">
                  <c:v>1.0474049999999999</c:v>
                </c:pt>
                <c:pt idx="12">
                  <c:v>1.230677</c:v>
                </c:pt>
                <c:pt idx="14">
                  <c:v>1.388447</c:v>
                </c:pt>
                <c:pt idx="16">
                  <c:v>1.495528</c:v>
                </c:pt>
                <c:pt idx="18">
                  <c:v>1.3429169999999999</c:v>
                </c:pt>
                <c:pt idx="20">
                  <c:v>0.87629029999999997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46-094D-99A9-316195248A75}"/>
            </c:ext>
          </c:extLst>
        </c:ser>
        <c:ser>
          <c:idx val="1"/>
          <c:order val="1"/>
          <c:tx>
            <c:v>Cl-Abbott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Sheet1!$B$28:$B$39</c:f>
              <c:numCache>
                <c:formatCode>General</c:formatCode>
                <c:ptCount val="12"/>
                <c:pt idx="0">
                  <c:v>-4.59286799746223E-2</c:v>
                </c:pt>
                <c:pt idx="1">
                  <c:v>3.02106847253574</c:v>
                </c:pt>
                <c:pt idx="2">
                  <c:v>4.9890231487628798</c:v>
                </c:pt>
                <c:pt idx="3">
                  <c:v>6.7729385207807704</c:v>
                </c:pt>
                <c:pt idx="4">
                  <c:v>8.9249325012171905</c:v>
                </c:pt>
                <c:pt idx="5">
                  <c:v>10.2992224730373</c:v>
                </c:pt>
                <c:pt idx="6">
                  <c:v>11.9474616031514</c:v>
                </c:pt>
                <c:pt idx="7">
                  <c:v>13.916552324466201</c:v>
                </c:pt>
                <c:pt idx="8">
                  <c:v>15.3823750719249</c:v>
                </c:pt>
                <c:pt idx="9">
                  <c:v>16.9486566635683</c:v>
                </c:pt>
                <c:pt idx="10">
                  <c:v>18.241475973383999</c:v>
                </c:pt>
                <c:pt idx="11">
                  <c:v>19.996665633898399</c:v>
                </c:pt>
              </c:numCache>
            </c:numRef>
          </c:xVal>
          <c:yVal>
            <c:numRef>
              <c:f>Sheet1!$C$28:$C$39</c:f>
              <c:numCache>
                <c:formatCode>General</c:formatCode>
                <c:ptCount val="12"/>
                <c:pt idx="0">
                  <c:v>-4.9572876554684299E-3</c:v>
                </c:pt>
                <c:pt idx="1">
                  <c:v>0.30739314536950901</c:v>
                </c:pt>
                <c:pt idx="2">
                  <c:v>0.52055651455465501</c:v>
                </c:pt>
                <c:pt idx="3">
                  <c:v>0.74357249295504402</c:v>
                </c:pt>
                <c:pt idx="4">
                  <c:v>0.94688325292494602</c:v>
                </c:pt>
                <c:pt idx="5">
                  <c:v>1.05602620280617</c:v>
                </c:pt>
                <c:pt idx="6">
                  <c:v>1.2147007185116301</c:v>
                </c:pt>
                <c:pt idx="7">
                  <c:v>1.3932353678867999</c:v>
                </c:pt>
                <c:pt idx="8">
                  <c:v>1.5122928930789701</c:v>
                </c:pt>
                <c:pt idx="9">
                  <c:v>1.3691821950751699</c:v>
                </c:pt>
                <c:pt idx="10">
                  <c:v>1.1616990513285801</c:v>
                </c:pt>
                <c:pt idx="11">
                  <c:v>0.86032694492394302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46-094D-99A9-31619524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39616"/>
        <c:axId val="1756924000"/>
      </c:scatterChart>
      <c:valAx>
        <c:axId val="17570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6924000"/>
        <c:crosses val="autoZero"/>
        <c:crossBetween val="midCat"/>
      </c:valAx>
      <c:valAx>
        <c:axId val="1756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570396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1272526098264"/>
          <c:y val="7.0024406007986414E-2"/>
          <c:w val="0.15507098531201186"/>
          <c:h val="0.12632651118458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9222973299882E-2"/>
          <c:y val="3.6303639797208957E-2"/>
          <c:w val="0.92036715295187321"/>
          <c:h val="0.88713440064821614"/>
        </c:manualLayout>
      </c:layout>
      <c:scatterChart>
        <c:scatterStyle val="smoothMarker"/>
        <c:varyColors val="0"/>
        <c:ser>
          <c:idx val="0"/>
          <c:order val="0"/>
          <c:tx>
            <c:v>Cd-foam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9.832604E-3</c:v>
                </c:pt>
                <c:pt idx="2">
                  <c:v>1.0105299999999999E-2</c:v>
                </c:pt>
                <c:pt idx="4">
                  <c:v>1.09354E-2</c:v>
                </c:pt>
                <c:pt idx="6">
                  <c:v>1.238832E-2</c:v>
                </c:pt>
                <c:pt idx="8">
                  <c:v>1.455306E-2</c:v>
                </c:pt>
                <c:pt idx="10">
                  <c:v>1.762292E-2</c:v>
                </c:pt>
                <c:pt idx="12">
                  <c:v>2.196538E-2</c:v>
                </c:pt>
                <c:pt idx="14">
                  <c:v>2.8394679999999999E-2</c:v>
                </c:pt>
                <c:pt idx="16">
                  <c:v>3.9604210000000001E-2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E-3343-8C8E-E3E088A753E5}"/>
            </c:ext>
          </c:extLst>
        </c:ser>
        <c:ser>
          <c:idx val="1"/>
          <c:order val="1"/>
          <c:tx>
            <c:v>Cd-abbott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Sheet1!$B$48:$B$54</c:f>
              <c:numCache>
                <c:formatCode>General</c:formatCode>
                <c:ptCount val="7"/>
                <c:pt idx="0">
                  <c:v>-5.6380510440835203E-2</c:v>
                </c:pt>
                <c:pt idx="1">
                  <c:v>3.0523201856148399</c:v>
                </c:pt>
                <c:pt idx="2">
                  <c:v>5.0466357308584602</c:v>
                </c:pt>
                <c:pt idx="3">
                  <c:v>8.9861948955916393</c:v>
                </c:pt>
                <c:pt idx="4">
                  <c:v>11.9937354988399</c:v>
                </c:pt>
                <c:pt idx="5">
                  <c:v>13.982830626450101</c:v>
                </c:pt>
                <c:pt idx="6">
                  <c:v>15.968097447795801</c:v>
                </c:pt>
              </c:numCache>
            </c:numRef>
          </c:xVal>
          <c:yVal>
            <c:numRef>
              <c:f>Sheet1!$C$48:$C$54</c:f>
              <c:numCache>
                <c:formatCode>General</c:formatCode>
                <c:ptCount val="7"/>
                <c:pt idx="0">
                  <c:v>6.45E-3</c:v>
                </c:pt>
                <c:pt idx="1">
                  <c:v>6.6750000000000004E-3</c:v>
                </c:pt>
                <c:pt idx="2">
                  <c:v>7.3499999999999998E-3</c:v>
                </c:pt>
                <c:pt idx="3">
                  <c:v>1.0425E-2</c:v>
                </c:pt>
                <c:pt idx="4">
                  <c:v>1.6049999999999998E-2</c:v>
                </c:pt>
                <c:pt idx="5">
                  <c:v>2.01E-2</c:v>
                </c:pt>
                <c:pt idx="6">
                  <c:v>2.6624999999999999E-2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E-3343-8C8E-E3E088A753E5}"/>
            </c:ext>
          </c:extLst>
        </c:ser>
        <c:ser>
          <c:idx val="2"/>
          <c:order val="2"/>
          <c:tx>
            <c:v>Cd-spalart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Sheet1!$B$58:$B$64</c:f>
              <c:numCache>
                <c:formatCode>General</c:formatCode>
                <c:ptCount val="7"/>
                <c:pt idx="0">
                  <c:v>-1.4385150812064E-2</c:v>
                </c:pt>
                <c:pt idx="1">
                  <c:v>3.00116009280742</c:v>
                </c:pt>
                <c:pt idx="2">
                  <c:v>4.9019721577726196</c:v>
                </c:pt>
                <c:pt idx="3">
                  <c:v>8.9802784222737806</c:v>
                </c:pt>
                <c:pt idx="4">
                  <c:v>11.9890951276102</c:v>
                </c:pt>
                <c:pt idx="5">
                  <c:v>13.9303944315545</c:v>
                </c:pt>
                <c:pt idx="6">
                  <c:v>15.913225058004601</c:v>
                </c:pt>
              </c:numCache>
            </c:numRef>
          </c:xVal>
          <c:yVal>
            <c:numRef>
              <c:f>Sheet1!$C$58:$C$64</c:f>
              <c:numCache>
                <c:formatCode>General</c:formatCode>
                <c:ptCount val="7"/>
                <c:pt idx="0">
                  <c:v>9.2999999999999992E-3</c:v>
                </c:pt>
                <c:pt idx="1">
                  <c:v>9.75E-3</c:v>
                </c:pt>
                <c:pt idx="2">
                  <c:v>1.0874999999999999E-2</c:v>
                </c:pt>
                <c:pt idx="3">
                  <c:v>1.4250000000000001E-2</c:v>
                </c:pt>
                <c:pt idx="4">
                  <c:v>1.9050000000000001E-2</c:v>
                </c:pt>
                <c:pt idx="5">
                  <c:v>2.4E-2</c:v>
                </c:pt>
                <c:pt idx="6">
                  <c:v>3.2099999999999997E-2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DE-3343-8C8E-E3E088A7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34272"/>
        <c:axId val="1549074256"/>
      </c:scatterChart>
      <c:valAx>
        <c:axId val="15130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49074256"/>
        <c:crosses val="autoZero"/>
        <c:crossBetween val="midCat"/>
      </c:valAx>
      <c:valAx>
        <c:axId val="1549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3034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22868698820099"/>
          <c:y val="5.8167682276365554E-2"/>
          <c:w val="0.16137749797208767"/>
          <c:h val="0.1621741059503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513292</xdr:colOff>
      <xdr:row>25</xdr:row>
      <xdr:rowOff>105834</xdr:rowOff>
    </xdr:from>
    <xdr:to>
      <xdr:col>10</xdr:col>
      <xdr:colOff>63500</xdr:colOff>
      <xdr:row>42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ADCD74-54E1-7447-BB1B-DAC6B9ED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539749</xdr:colOff>
      <xdr:row>45</xdr:row>
      <xdr:rowOff>120650</xdr:rowOff>
    </xdr:from>
    <xdr:to>
      <xdr:col>10</xdr:col>
      <xdr:colOff>63500</xdr:colOff>
      <xdr:row>65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77645-F455-0149-BC29-ACD01DB1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433917</xdr:colOff>
      <xdr:row>47</xdr:row>
      <xdr:rowOff>0</xdr:rowOff>
    </xdr:from>
    <xdr:to>
      <xdr:col>15</xdr:col>
      <xdr:colOff>205317</xdr:colOff>
      <xdr:row>61</xdr:row>
      <xdr:rowOff>114300</xdr:rowOff>
    </xdr:to>
    <xdr:pic>
      <xdr:nvPicPr>
        <xdr:cNvPr id="5" name="Picture 4" descr="page8image49531536">
          <a:extLst>
            <a:ext uri="{FF2B5EF4-FFF2-40B4-BE49-F238E27FC236}">
              <a16:creationId xmlns:a16="http://schemas.microsoft.com/office/drawing/2014/main" id="{0714589B-80EB-1941-93F2-117AE690F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8917" y="9461500"/>
          <a:ext cx="3898900" cy="294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340914</xdr:colOff>
      <xdr:row>26</xdr:row>
      <xdr:rowOff>10584</xdr:rowOff>
    </xdr:from>
    <xdr:to>
      <xdr:col>15</xdr:col>
      <xdr:colOff>767895</xdr:colOff>
      <xdr:row>43</xdr:row>
      <xdr:rowOff>169334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02C08-8101-0F44-B56B-BB008E39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5914" y="5238751"/>
          <a:ext cx="4554481" cy="3577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92A0-6A19-9844-B600-E9AFDED5A486}">
  <dimension ref="B1:M64"/>
  <sheetViews>
    <sheetView showGridLines="0" tabSelected="1" topLeftCell="D24" zoomScale="120" zoomScaleNormal="120" workbookViewId="0">
      <selection activeCell="K24" sqref="K24"/>
    </sheetView>
  </sheetViews>
  <sheetFormatPr baseColWidth="10" defaultRowHeight="16" x14ac:dyDescent="0.2"/>
  <sheetData>
    <row r="1" spans="2:13" x14ac:dyDescent="0.2">
      <c r="H1" s="13">
        <v>0.14000000000000001</v>
      </c>
      <c r="I1" s="13"/>
      <c r="J1" s="13">
        <v>1.4E-3</v>
      </c>
      <c r="K1" s="13"/>
    </row>
    <row r="2" spans="2:13" x14ac:dyDescent="0.2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7</v>
      </c>
      <c r="I2" s="7" t="s">
        <v>8</v>
      </c>
      <c r="J2" s="7" t="s">
        <v>7</v>
      </c>
      <c r="K2" s="7" t="s">
        <v>8</v>
      </c>
      <c r="M2" s="8" t="s">
        <v>6</v>
      </c>
    </row>
    <row r="3" spans="2:13" x14ac:dyDescent="0.2">
      <c r="B3">
        <v>0</v>
      </c>
      <c r="C3">
        <f>PI()*B3/180</f>
        <v>0</v>
      </c>
      <c r="D3">
        <f>COS(C3)</f>
        <v>1</v>
      </c>
      <c r="E3">
        <f>SIN(C3)</f>
        <v>0</v>
      </c>
      <c r="F3">
        <f t="shared" ref="F3:F23" si="0">$M$3*D3</f>
        <v>45</v>
      </c>
      <c r="G3">
        <f t="shared" ref="G3:G23" si="1">$M$3*E3</f>
        <v>0</v>
      </c>
      <c r="H3" s="1">
        <v>1.068414E-4</v>
      </c>
      <c r="I3" s="1">
        <v>1.815406E-2</v>
      </c>
      <c r="J3">
        <v>1.426268E-4</v>
      </c>
      <c r="K3">
        <v>9.832604E-3</v>
      </c>
      <c r="M3">
        <v>45</v>
      </c>
    </row>
    <row r="4" spans="2:13" x14ac:dyDescent="0.2">
      <c r="B4">
        <v>1</v>
      </c>
      <c r="C4">
        <f t="shared" ref="C4:C23" si="2">PI()*B4/180</f>
        <v>1.7453292519943295E-2</v>
      </c>
      <c r="D4">
        <f t="shared" ref="D4:D18" si="3">COS(C4)</f>
        <v>0.99984769515639127</v>
      </c>
      <c r="E4">
        <f t="shared" ref="E4:E23" si="4">SIN(C4)</f>
        <v>1.7452406437283512E-2</v>
      </c>
      <c r="F4">
        <f t="shared" si="0"/>
        <v>44.993146282037607</v>
      </c>
      <c r="G4">
        <f t="shared" si="1"/>
        <v>0.785358289677758</v>
      </c>
    </row>
    <row r="5" spans="2:13" x14ac:dyDescent="0.2">
      <c r="B5" s="2">
        <v>2</v>
      </c>
      <c r="C5" s="2">
        <f t="shared" si="2"/>
        <v>3.4906585039886591E-2</v>
      </c>
      <c r="D5" s="2">
        <f t="shared" si="3"/>
        <v>0.99939082701909576</v>
      </c>
      <c r="E5" s="2">
        <f t="shared" si="4"/>
        <v>3.4899496702500969E-2</v>
      </c>
      <c r="F5" s="2">
        <f t="shared" si="0"/>
        <v>44.972587215859306</v>
      </c>
      <c r="G5" s="2">
        <f t="shared" si="1"/>
        <v>1.5704773516125436</v>
      </c>
      <c r="H5" s="4">
        <v>0.20609160000000001</v>
      </c>
      <c r="I5" s="4">
        <v>1.9299420000000001E-2</v>
      </c>
      <c r="J5">
        <v>0.2169471</v>
      </c>
      <c r="K5">
        <v>1.0105299999999999E-2</v>
      </c>
    </row>
    <row r="6" spans="2:13" x14ac:dyDescent="0.2">
      <c r="B6">
        <v>3</v>
      </c>
      <c r="C6">
        <f t="shared" si="2"/>
        <v>5.2359877559829883E-2</v>
      </c>
      <c r="D6">
        <f t="shared" si="3"/>
        <v>0.99862953475457383</v>
      </c>
      <c r="E6">
        <f t="shared" si="4"/>
        <v>5.2335956242943828E-2</v>
      </c>
      <c r="F6">
        <f t="shared" si="0"/>
        <v>44.93832906395582</v>
      </c>
      <c r="G6">
        <f t="shared" si="1"/>
        <v>2.3551180309324722</v>
      </c>
    </row>
    <row r="7" spans="2:13" x14ac:dyDescent="0.2">
      <c r="B7" s="2">
        <v>4</v>
      </c>
      <c r="C7" s="2">
        <f t="shared" si="2"/>
        <v>6.9813170079773182E-2</v>
      </c>
      <c r="D7" s="2">
        <f t="shared" si="3"/>
        <v>0.9975640502598242</v>
      </c>
      <c r="E7" s="2">
        <f t="shared" si="4"/>
        <v>6.9756473744125302E-2</v>
      </c>
      <c r="F7" s="2">
        <f t="shared" si="0"/>
        <v>44.890382261692089</v>
      </c>
      <c r="G7" s="2">
        <f t="shared" si="1"/>
        <v>3.1390413184856385</v>
      </c>
      <c r="H7" s="5">
        <v>0.40820060000000002</v>
      </c>
      <c r="I7" s="4">
        <v>2.275901E-2</v>
      </c>
      <c r="J7">
        <v>0.43216009999999999</v>
      </c>
      <c r="K7">
        <v>1.09354E-2</v>
      </c>
    </row>
    <row r="8" spans="2:13" x14ac:dyDescent="0.2">
      <c r="B8">
        <v>5</v>
      </c>
      <c r="C8">
        <f t="shared" si="2"/>
        <v>8.7266462599716474E-2</v>
      </c>
      <c r="D8">
        <f t="shared" si="3"/>
        <v>0.99619469809174555</v>
      </c>
      <c r="E8">
        <f t="shared" si="4"/>
        <v>8.7155742747658166E-2</v>
      </c>
      <c r="F8">
        <f t="shared" si="0"/>
        <v>44.82876141412855</v>
      </c>
      <c r="G8">
        <f t="shared" si="1"/>
        <v>3.9220084236446175</v>
      </c>
    </row>
    <row r="9" spans="2:13" x14ac:dyDescent="0.2">
      <c r="B9" s="2">
        <v>6</v>
      </c>
      <c r="C9" s="2">
        <f t="shared" si="2"/>
        <v>0.10471975511965977</v>
      </c>
      <c r="D9" s="2">
        <f t="shared" si="3"/>
        <v>0.99452189536827329</v>
      </c>
      <c r="E9" s="2">
        <f t="shared" si="4"/>
        <v>0.10452846326765346</v>
      </c>
      <c r="F9" s="2">
        <f t="shared" si="0"/>
        <v>44.753485291572296</v>
      </c>
      <c r="G9" s="2">
        <f t="shared" si="1"/>
        <v>4.7037808470444054</v>
      </c>
      <c r="H9" s="4">
        <v>0.6025874</v>
      </c>
      <c r="I9" s="4">
        <v>2.859459E-2</v>
      </c>
      <c r="J9">
        <v>0.64400590000000002</v>
      </c>
      <c r="K9">
        <v>1.238832E-2</v>
      </c>
    </row>
    <row r="10" spans="2:13" x14ac:dyDescent="0.2">
      <c r="B10">
        <v>7</v>
      </c>
      <c r="C10">
        <f t="shared" si="2"/>
        <v>0.12217304763960307</v>
      </c>
      <c r="D10">
        <f t="shared" si="3"/>
        <v>0.99254615164132198</v>
      </c>
      <c r="E10">
        <f t="shared" si="4"/>
        <v>0.12186934340514748</v>
      </c>
      <c r="F10">
        <f t="shared" si="0"/>
        <v>44.664576823859491</v>
      </c>
      <c r="G10">
        <f t="shared" si="1"/>
        <v>5.4841204532316361</v>
      </c>
    </row>
    <row r="11" spans="2:13" x14ac:dyDescent="0.2">
      <c r="B11" s="2">
        <v>8</v>
      </c>
      <c r="C11" s="2">
        <f t="shared" si="2"/>
        <v>0.13962634015954636</v>
      </c>
      <c r="D11" s="2">
        <f t="shared" si="3"/>
        <v>0.99026806874157036</v>
      </c>
      <c r="E11" s="2">
        <f t="shared" si="4"/>
        <v>0.13917310096006544</v>
      </c>
      <c r="F11" s="2">
        <f t="shared" si="0"/>
        <v>44.562063093370668</v>
      </c>
      <c r="G11" s="2">
        <f t="shared" si="1"/>
        <v>6.2627895432029446</v>
      </c>
      <c r="H11" s="4">
        <v>0.78526030000000002</v>
      </c>
      <c r="I11" s="4">
        <v>3.6903060000000001E-2</v>
      </c>
      <c r="J11">
        <v>0.85030570000000005</v>
      </c>
      <c r="K11">
        <v>1.455306E-2</v>
      </c>
    </row>
    <row r="12" spans="2:13" x14ac:dyDescent="0.2">
      <c r="B12">
        <v>9</v>
      </c>
      <c r="C12">
        <f t="shared" si="2"/>
        <v>0.15707963267948966</v>
      </c>
      <c r="D12">
        <f t="shared" si="3"/>
        <v>0.98768834059513777</v>
      </c>
      <c r="E12">
        <f t="shared" si="4"/>
        <v>0.15643446504023087</v>
      </c>
      <c r="F12">
        <f t="shared" si="0"/>
        <v>44.445975326781202</v>
      </c>
      <c r="G12">
        <f t="shared" si="1"/>
        <v>7.0395509268103895</v>
      </c>
    </row>
    <row r="13" spans="2:13" x14ac:dyDescent="0.2">
      <c r="B13" s="3">
        <v>10</v>
      </c>
      <c r="C13" s="3">
        <f t="shared" si="2"/>
        <v>0.17453292519943295</v>
      </c>
      <c r="D13" s="3">
        <f t="shared" si="3"/>
        <v>0.98480775301220802</v>
      </c>
      <c r="E13" s="3">
        <f t="shared" si="4"/>
        <v>0.17364817766693033</v>
      </c>
      <c r="F13" s="3">
        <f t="shared" si="0"/>
        <v>44.31634888554936</v>
      </c>
      <c r="G13" s="3">
        <f t="shared" si="1"/>
        <v>7.8141679950118652</v>
      </c>
      <c r="H13" s="1">
        <v>0.95102620000000004</v>
      </c>
      <c r="I13" s="1">
        <v>4.8320000000000002E-2</v>
      </c>
      <c r="J13">
        <v>1.0474049999999999</v>
      </c>
      <c r="K13">
        <v>1.762292E-2</v>
      </c>
    </row>
    <row r="14" spans="2:13" x14ac:dyDescent="0.2">
      <c r="B14">
        <v>11</v>
      </c>
      <c r="C14">
        <f t="shared" si="2"/>
        <v>0.19198621771937624</v>
      </c>
      <c r="D14">
        <f t="shared" si="3"/>
        <v>0.98162718344766398</v>
      </c>
      <c r="E14">
        <f t="shared" si="4"/>
        <v>0.1908089953765448</v>
      </c>
      <c r="F14">
        <f t="shared" si="0"/>
        <v>44.173223255144876</v>
      </c>
      <c r="G14">
        <f t="shared" si="1"/>
        <v>8.586404791944517</v>
      </c>
    </row>
    <row r="15" spans="2:13" x14ac:dyDescent="0.2">
      <c r="B15">
        <v>12</v>
      </c>
      <c r="C15">
        <f t="shared" si="2"/>
        <v>0.20943951023931953</v>
      </c>
      <c r="D15">
        <f t="shared" si="3"/>
        <v>0.97814760073380569</v>
      </c>
      <c r="E15">
        <f t="shared" si="4"/>
        <v>0.20791169081775931</v>
      </c>
      <c r="F15">
        <f t="shared" si="0"/>
        <v>44.016642033021256</v>
      </c>
      <c r="G15">
        <f t="shared" si="1"/>
        <v>9.3560260867991687</v>
      </c>
      <c r="H15" s="1">
        <v>1.0925469999999999</v>
      </c>
      <c r="I15" s="1">
        <v>6.1770850000000002E-2</v>
      </c>
      <c r="J15">
        <v>1.230677</v>
      </c>
      <c r="K15">
        <v>2.196538E-2</v>
      </c>
    </row>
    <row r="16" spans="2:13" x14ac:dyDescent="0.2">
      <c r="B16">
        <v>13</v>
      </c>
      <c r="C16">
        <f t="shared" si="2"/>
        <v>0.22689280275926285</v>
      </c>
      <c r="D16">
        <f t="shared" si="3"/>
        <v>0.97437006478523525</v>
      </c>
      <c r="E16">
        <f t="shared" si="4"/>
        <v>0.224951054343865</v>
      </c>
      <c r="F16">
        <f t="shared" si="0"/>
        <v>43.846652915335589</v>
      </c>
      <c r="G16">
        <f t="shared" si="1"/>
        <v>10.122797445473925</v>
      </c>
    </row>
    <row r="17" spans="2:11" x14ac:dyDescent="0.2">
      <c r="B17">
        <v>14</v>
      </c>
      <c r="C17">
        <f t="shared" si="2"/>
        <v>0.24434609527920614</v>
      </c>
      <c r="D17">
        <f t="shared" si="3"/>
        <v>0.97029572627599647</v>
      </c>
      <c r="E17">
        <f t="shared" si="4"/>
        <v>0.24192189559966773</v>
      </c>
      <c r="F17">
        <f t="shared" si="0"/>
        <v>43.663307682419841</v>
      </c>
      <c r="G17">
        <f t="shared" si="1"/>
        <v>10.886485301985047</v>
      </c>
      <c r="H17" s="1">
        <v>1.1977120000000001</v>
      </c>
      <c r="I17" s="1">
        <v>7.9772170000000003E-2</v>
      </c>
      <c r="J17">
        <v>1.388447</v>
      </c>
      <c r="K17">
        <v>2.8394679999999999E-2</v>
      </c>
    </row>
    <row r="18" spans="2:11" x14ac:dyDescent="0.2">
      <c r="B18">
        <v>15</v>
      </c>
      <c r="C18">
        <f t="shared" si="2"/>
        <v>0.26179938779914941</v>
      </c>
      <c r="D18">
        <f t="shared" si="3"/>
        <v>0.96592582628906831</v>
      </c>
      <c r="E18">
        <f t="shared" si="4"/>
        <v>0.25881904510252074</v>
      </c>
      <c r="F18">
        <f t="shared" si="0"/>
        <v>43.466662183008076</v>
      </c>
      <c r="G18">
        <f t="shared" si="1"/>
        <v>11.646857029613432</v>
      </c>
    </row>
    <row r="19" spans="2:11" x14ac:dyDescent="0.2">
      <c r="B19">
        <v>16</v>
      </c>
      <c r="C19">
        <f t="shared" si="2"/>
        <v>0.27925268031909273</v>
      </c>
      <c r="E19">
        <f t="shared" si="4"/>
        <v>0.27563735581699916</v>
      </c>
      <c r="F19">
        <f t="shared" si="0"/>
        <v>0</v>
      </c>
      <c r="G19">
        <f t="shared" si="1"/>
        <v>12.403681011764963</v>
      </c>
      <c r="H19" s="1">
        <v>1.2261340000000001</v>
      </c>
      <c r="I19" s="1">
        <v>0.10616109999999999</v>
      </c>
      <c r="J19">
        <v>1.495528</v>
      </c>
      <c r="K19">
        <v>3.9604210000000001E-2</v>
      </c>
    </row>
    <row r="20" spans="2:11" x14ac:dyDescent="0.2">
      <c r="B20">
        <v>17</v>
      </c>
      <c r="C20">
        <f t="shared" si="2"/>
        <v>0.29670597283903605</v>
      </c>
      <c r="E20">
        <f t="shared" si="4"/>
        <v>0.29237170472273677</v>
      </c>
      <c r="F20">
        <f t="shared" si="0"/>
        <v>0</v>
      </c>
      <c r="G20">
        <f t="shared" si="1"/>
        <v>13.156726712523154</v>
      </c>
    </row>
    <row r="21" spans="2:11" x14ac:dyDescent="0.2">
      <c r="B21">
        <v>18</v>
      </c>
      <c r="C21">
        <f t="shared" si="2"/>
        <v>0.31415926535897931</v>
      </c>
      <c r="E21">
        <f t="shared" si="4"/>
        <v>0.3090169943749474</v>
      </c>
      <c r="F21">
        <f t="shared" si="0"/>
        <v>0</v>
      </c>
      <c r="G21">
        <f t="shared" si="1"/>
        <v>13.905764746872633</v>
      </c>
      <c r="H21" s="1">
        <v>1.0984050000000001</v>
      </c>
      <c r="I21" s="1">
        <v>0.1551392</v>
      </c>
      <c r="J21">
        <v>1.3429169999999999</v>
      </c>
      <c r="K21">
        <v>8.4611930000000002E-2</v>
      </c>
    </row>
    <row r="22" spans="2:11" x14ac:dyDescent="0.2">
      <c r="B22">
        <v>19</v>
      </c>
      <c r="C22">
        <f t="shared" si="2"/>
        <v>0.33161255787892258</v>
      </c>
      <c r="E22">
        <f t="shared" si="4"/>
        <v>0.32556815445715664</v>
      </c>
      <c r="F22">
        <f t="shared" si="0"/>
        <v>0</v>
      </c>
      <c r="G22">
        <f t="shared" si="1"/>
        <v>14.650566950572049</v>
      </c>
    </row>
    <row r="23" spans="2:11" x14ac:dyDescent="0.2">
      <c r="B23">
        <v>20</v>
      </c>
      <c r="C23">
        <f t="shared" si="2"/>
        <v>0.3490658503988659</v>
      </c>
      <c r="E23">
        <f t="shared" si="4"/>
        <v>0.34202014332566871</v>
      </c>
      <c r="F23">
        <f t="shared" si="0"/>
        <v>0</v>
      </c>
      <c r="G23">
        <f t="shared" si="1"/>
        <v>15.390906449655093</v>
      </c>
      <c r="H23" s="1">
        <v>0.95877120000000005</v>
      </c>
      <c r="I23" s="1">
        <v>0.22290570000000001</v>
      </c>
      <c r="J23">
        <v>0.87629029999999997</v>
      </c>
      <c r="K23">
        <v>0.2270983</v>
      </c>
    </row>
    <row r="26" spans="2:11" x14ac:dyDescent="0.2">
      <c r="B26" s="13" t="s">
        <v>9</v>
      </c>
      <c r="C26" s="13"/>
    </row>
    <row r="27" spans="2:11" x14ac:dyDescent="0.2">
      <c r="B27" s="9" t="s">
        <v>0</v>
      </c>
      <c r="C27" s="10" t="s">
        <v>7</v>
      </c>
    </row>
    <row r="28" spans="2:11" x14ac:dyDescent="0.2">
      <c r="B28">
        <v>-4.59286799746223E-2</v>
      </c>
      <c r="C28">
        <v>-4.9572876554684299E-3</v>
      </c>
    </row>
    <row r="29" spans="2:11" x14ac:dyDescent="0.2">
      <c r="B29">
        <v>3.02106847253574</v>
      </c>
      <c r="C29">
        <v>0.30739314536950901</v>
      </c>
    </row>
    <row r="30" spans="2:11" x14ac:dyDescent="0.2">
      <c r="B30">
        <v>4.9890231487628798</v>
      </c>
      <c r="C30">
        <v>0.52055651455465501</v>
      </c>
    </row>
    <row r="31" spans="2:11" x14ac:dyDescent="0.2">
      <c r="B31">
        <v>6.7729385207807704</v>
      </c>
      <c r="C31">
        <v>0.74357249295504402</v>
      </c>
    </row>
    <row r="32" spans="2:11" x14ac:dyDescent="0.2">
      <c r="B32">
        <v>8.9249325012171905</v>
      </c>
      <c r="C32">
        <v>0.94688325292494602</v>
      </c>
    </row>
    <row r="33" spans="2:3" x14ac:dyDescent="0.2">
      <c r="B33">
        <v>10.2992224730373</v>
      </c>
      <c r="C33">
        <v>1.05602620280617</v>
      </c>
    </row>
    <row r="34" spans="2:3" x14ac:dyDescent="0.2">
      <c r="B34">
        <v>11.9474616031514</v>
      </c>
      <c r="C34">
        <v>1.2147007185116301</v>
      </c>
    </row>
    <row r="35" spans="2:3" x14ac:dyDescent="0.2">
      <c r="B35">
        <v>13.916552324466201</v>
      </c>
      <c r="C35">
        <v>1.3932353678867999</v>
      </c>
    </row>
    <row r="36" spans="2:3" x14ac:dyDescent="0.2">
      <c r="B36">
        <v>15.3823750719249</v>
      </c>
      <c r="C36">
        <v>1.5122928930789701</v>
      </c>
    </row>
    <row r="37" spans="2:3" x14ac:dyDescent="0.2">
      <c r="B37">
        <v>16.9486566635683</v>
      </c>
      <c r="C37">
        <v>1.3691821950751699</v>
      </c>
    </row>
    <row r="38" spans="2:3" x14ac:dyDescent="0.2">
      <c r="B38">
        <v>18.241475973383999</v>
      </c>
      <c r="C38">
        <v>1.1616990513285801</v>
      </c>
    </row>
    <row r="39" spans="2:3" x14ac:dyDescent="0.2">
      <c r="B39">
        <v>19.996665633898399</v>
      </c>
      <c r="C39">
        <v>0.86032694492394302</v>
      </c>
    </row>
    <row r="46" spans="2:3" ht="17" thickBot="1" x14ac:dyDescent="0.25">
      <c r="B46" s="14" t="s">
        <v>9</v>
      </c>
      <c r="C46" s="14"/>
    </row>
    <row r="47" spans="2:3" x14ac:dyDescent="0.2">
      <c r="B47" s="11" t="s">
        <v>0</v>
      </c>
      <c r="C47" s="12" t="s">
        <v>8</v>
      </c>
    </row>
    <row r="48" spans="2:3" x14ac:dyDescent="0.2">
      <c r="B48">
        <v>-5.6380510440835203E-2</v>
      </c>
      <c r="C48">
        <v>6.45E-3</v>
      </c>
    </row>
    <row r="49" spans="2:3" x14ac:dyDescent="0.2">
      <c r="B49">
        <v>3.0523201856148399</v>
      </c>
      <c r="C49">
        <v>6.6750000000000004E-3</v>
      </c>
    </row>
    <row r="50" spans="2:3" x14ac:dyDescent="0.2">
      <c r="B50">
        <v>5.0466357308584602</v>
      </c>
      <c r="C50">
        <v>7.3499999999999998E-3</v>
      </c>
    </row>
    <row r="51" spans="2:3" x14ac:dyDescent="0.2">
      <c r="B51">
        <v>8.9861948955916393</v>
      </c>
      <c r="C51">
        <v>1.0425E-2</v>
      </c>
    </row>
    <row r="52" spans="2:3" x14ac:dyDescent="0.2">
      <c r="B52">
        <v>11.9937354988399</v>
      </c>
      <c r="C52">
        <v>1.6049999999999998E-2</v>
      </c>
    </row>
    <row r="53" spans="2:3" x14ac:dyDescent="0.2">
      <c r="B53">
        <v>13.982830626450101</v>
      </c>
      <c r="C53">
        <v>2.01E-2</v>
      </c>
    </row>
    <row r="54" spans="2:3" x14ac:dyDescent="0.2">
      <c r="B54">
        <v>15.968097447795801</v>
      </c>
      <c r="C54">
        <v>2.6624999999999999E-2</v>
      </c>
    </row>
    <row r="56" spans="2:3" ht="17" thickBot="1" x14ac:dyDescent="0.25">
      <c r="B56" s="14" t="s">
        <v>10</v>
      </c>
      <c r="C56" s="14"/>
    </row>
    <row r="57" spans="2:3" x14ac:dyDescent="0.2">
      <c r="B57" s="11" t="s">
        <v>0</v>
      </c>
      <c r="C57" s="12" t="s">
        <v>8</v>
      </c>
    </row>
    <row r="58" spans="2:3" x14ac:dyDescent="0.2">
      <c r="B58">
        <v>-1.4385150812064E-2</v>
      </c>
      <c r="C58">
        <v>9.2999999999999992E-3</v>
      </c>
    </row>
    <row r="59" spans="2:3" x14ac:dyDescent="0.2">
      <c r="B59">
        <v>3.00116009280742</v>
      </c>
      <c r="C59">
        <v>9.75E-3</v>
      </c>
    </row>
    <row r="60" spans="2:3" x14ac:dyDescent="0.2">
      <c r="B60">
        <v>4.9019721577726196</v>
      </c>
      <c r="C60">
        <v>1.0874999999999999E-2</v>
      </c>
    </row>
    <row r="61" spans="2:3" x14ac:dyDescent="0.2">
      <c r="B61">
        <v>8.9802784222737806</v>
      </c>
      <c r="C61">
        <v>1.4250000000000001E-2</v>
      </c>
    </row>
    <row r="62" spans="2:3" x14ac:dyDescent="0.2">
      <c r="B62">
        <v>11.9890951276102</v>
      </c>
      <c r="C62">
        <v>1.9050000000000001E-2</v>
      </c>
    </row>
    <row r="63" spans="2:3" x14ac:dyDescent="0.2">
      <c r="B63">
        <v>13.9303944315545</v>
      </c>
      <c r="C63">
        <v>2.4E-2</v>
      </c>
    </row>
    <row r="64" spans="2:3" x14ac:dyDescent="0.2">
      <c r="B64">
        <v>15.913225058004601</v>
      </c>
      <c r="C64">
        <v>3.2099999999999997E-2</v>
      </c>
    </row>
  </sheetData>
  <mergeCells count="5">
    <mergeCell ref="H1:I1"/>
    <mergeCell ref="J1:K1"/>
    <mergeCell ref="B26:C26"/>
    <mergeCell ref="B46:C46"/>
    <mergeCell ref="B56:C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sanguineti</dc:creator>
  <cp:lastModifiedBy>marco sanguineti</cp:lastModifiedBy>
  <dcterms:created xsi:type="dcterms:W3CDTF">2021-12-16T13:39:12Z</dcterms:created>
  <dcterms:modified xsi:type="dcterms:W3CDTF">2021-12-21T15:13:36Z</dcterms:modified>
</cp:coreProperties>
</file>