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24226"/>
  <mc:AlternateContent xmlns:mc="http://schemas.openxmlformats.org/markup-compatibility/2006">
    <mc:Choice Requires="x15">
      <x15ac:absPath xmlns:x15ac="http://schemas.microsoft.com/office/spreadsheetml/2010/11/ac" url="\\ustlsncsd0004\hhsa\BHS\MHS ADMIN\MH FINANCIAL MANAGEMENT\HCAI Chargemaster\FY 23-24\"/>
    </mc:Choice>
  </mc:AlternateContent>
  <xr:revisionPtr revIDLastSave="0" documentId="8_{A2440D28-57E0-4826-BC6C-B25A8150446E}" xr6:coauthVersionLast="47" xr6:coauthVersionMax="47" xr10:uidLastSave="{00000000-0000-0000-0000-000000000000}"/>
  <bookViews>
    <workbookView xWindow="-120" yWindow="-120" windowWidth="29040" windowHeight="15840" firstSheet="1" activeTab="3" xr2:uid="{00000000-000D-0000-FFFF-FFFF00000000}"/>
  </bookViews>
  <sheets>
    <sheet name="Top 50 List" sheetId="1" state="hidden" r:id="rId1"/>
    <sheet name="AB 1045 Form" sheetId="5" r:id="rId2"/>
    <sheet name="Chargemaster" sheetId="8" r:id="rId3"/>
    <sheet name="% change" sheetId="9" r:id="rId4"/>
  </sheets>
  <definedNames>
    <definedName name="_xlnm.Print_Area" localSheetId="1">'AB 1045 Form'!$A$1:$C$132</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 i="9" l="1"/>
  <c r="F9" i="9" s="1"/>
  <c r="F17" i="9"/>
  <c r="F16" i="9"/>
  <c r="F15" i="9"/>
  <c r="F14" i="9"/>
  <c r="F26" i="9"/>
  <c r="F25" i="9"/>
  <c r="F23" i="9"/>
  <c r="F21" i="9"/>
  <c r="F20" i="9"/>
  <c r="F19" i="9"/>
  <c r="E18" i="9"/>
  <c r="F18" i="9" s="1"/>
  <c r="F13" i="9"/>
  <c r="F12" i="9"/>
  <c r="F11" i="9"/>
  <c r="F10" i="9"/>
  <c r="G90" i="8"/>
  <c r="G89" i="8"/>
  <c r="G88" i="8"/>
  <c r="G87" i="8"/>
  <c r="G86" i="8"/>
  <c r="G85" i="8"/>
  <c r="G84" i="8"/>
  <c r="G83" i="8"/>
  <c r="G82" i="8"/>
  <c r="G81" i="8"/>
  <c r="G80" i="8"/>
  <c r="G79" i="8"/>
  <c r="G78" i="8"/>
  <c r="G77" i="8"/>
  <c r="G76" i="8"/>
  <c r="G75" i="8"/>
  <c r="G74" i="8"/>
  <c r="G73" i="8"/>
  <c r="G66" i="8"/>
  <c r="G65" i="8"/>
  <c r="G64" i="8"/>
  <c r="G63" i="8"/>
  <c r="G62" i="8"/>
  <c r="G61" i="8"/>
  <c r="G60" i="8"/>
  <c r="G59" i="8"/>
  <c r="G58" i="8"/>
  <c r="G57" i="8"/>
  <c r="G56" i="8"/>
  <c r="G55" i="8"/>
  <c r="G53" i="8"/>
  <c r="G52" i="8"/>
  <c r="G51" i="8"/>
  <c r="G50" i="8"/>
  <c r="G49" i="8"/>
  <c r="G48" i="8"/>
  <c r="G47" i="8"/>
  <c r="G46" i="8"/>
  <c r="G45" i="8"/>
  <c r="G44" i="8"/>
  <c r="G43" i="8"/>
  <c r="G42" i="8"/>
  <c r="G38" i="8"/>
  <c r="G37" i="8"/>
  <c r="G36" i="8"/>
  <c r="G35" i="8"/>
  <c r="G34" i="8"/>
  <c r="G33" i="8"/>
  <c r="G32" i="8"/>
  <c r="G31" i="8"/>
  <c r="G30" i="8"/>
  <c r="G29" i="8"/>
  <c r="G28" i="8"/>
  <c r="G27" i="8"/>
  <c r="G26" i="8"/>
  <c r="G25" i="8"/>
  <c r="G24" i="8"/>
  <c r="G23" i="8"/>
  <c r="G22" i="8"/>
  <c r="G21" i="8"/>
  <c r="G20" i="8"/>
  <c r="G15" i="8"/>
  <c r="G14" i="8"/>
  <c r="G13" i="8"/>
  <c r="G54" i="8" s="1"/>
  <c r="G12" i="8"/>
  <c r="G11" i="8"/>
  <c r="G10" i="8"/>
  <c r="G9" i="8"/>
  <c r="G8" i="8"/>
  <c r="G7" i="8"/>
  <c r="G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Padilla, Maria Elena M.</author>
  </authors>
  <commentList>
    <comment ref="E9" authorId="0" shapeId="0" xr:uid="{515456B1-53FA-4F14-B776-BAAFA43A7A4D}">
      <text>
        <r>
          <rPr>
            <b/>
            <sz val="9"/>
            <color indexed="81"/>
            <rFont val="Tahoma"/>
            <family val="2"/>
          </rPr>
          <t xml:space="preserve">average rate for all discipline
</t>
        </r>
        <r>
          <rPr>
            <sz val="9"/>
            <color indexed="81"/>
            <rFont val="Tahoma"/>
            <family val="2"/>
          </rPr>
          <t xml:space="preserve">
</t>
        </r>
      </text>
    </comment>
    <comment ref="E18" authorId="0" shapeId="0" xr:uid="{046F5EF6-1652-43AD-B35E-A94ED4A7474D}">
      <text>
        <r>
          <rPr>
            <b/>
            <sz val="9"/>
            <color indexed="81"/>
            <rFont val="Tahoma"/>
            <family val="2"/>
          </rPr>
          <t xml:space="preserve">average rate for all discipline
</t>
        </r>
        <r>
          <rPr>
            <sz val="9"/>
            <color indexed="81"/>
            <rFont val="Tahoma"/>
            <family val="2"/>
          </rPr>
          <t xml:space="preserve">
</t>
        </r>
      </text>
    </comment>
  </commentList>
</comments>
</file>

<file path=xl/sharedStrings.xml><?xml version="1.0" encoding="utf-8"?>
<sst xmlns="http://schemas.openxmlformats.org/spreadsheetml/2006/main" count="817" uniqueCount="282">
  <si>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</si>
  <si>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</si>
  <si>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</si>
  <si>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</si>
  <si>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</si>
  <si>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</si>
  <si>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</si>
  <si>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</si>
  <si>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</si>
  <si>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</si>
  <si>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</si>
  <si>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</si>
  <si>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</si>
  <si>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</si>
  <si>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</si>
  <si>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</si>
  <si>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</si>
  <si>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</si>
  <si>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</si>
  <si>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</si>
  <si>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</si>
  <si>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</si>
  <si>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</si>
  <si>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</si>
  <si>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</si>
  <si>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</si>
  <si>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</si>
  <si>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</si>
  <si>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</si>
  <si>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</si>
  <si>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</si>
  <si>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</si>
  <si>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</si>
  <si>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</si>
  <si>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</si>
  <si>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</si>
  <si>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</si>
  <si>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</si>
  <si>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</si>
  <si>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</si>
  <si>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</si>
  <si>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</si>
  <si>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</si>
  <si>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</si>
  <si>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</si>
  <si>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</si>
  <si>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</si>
  <si>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</si>
  <si>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</si>
  <si>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</si>
  <si>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</si>
  <si>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</si>
  <si>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</si>
  <si>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</si>
  <si>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</si>
  <si>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</si>
  <si>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</si>
  <si>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</si>
  <si>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</si>
  <si>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</si>
  <si>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</si>
  <si>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</si>
  <si>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</si>
  <si>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</si>
  <si>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</si>
  <si>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</si>
  <si>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</si>
  <si>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</si>
  <si>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</si>
  <si>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</si>
  <si>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</si>
  <si>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</si>
  <si>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</si>
  <si>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</si>
  <si>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</si>
  <si>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</si>
  <si>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</si>
  <si>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</si>
  <si>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</si>
  <si>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</si>
  <si>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</si>
  <si>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</si>
  <si>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</si>
  <si>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</si>
  <si>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</si>
  <si>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</si>
  <si>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</si>
  <si>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</si>
  <si>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</si>
  <si>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</si>
  <si>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</si>
  <si>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</si>
  <si>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</si>
  <si>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</si>
  <si>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</si>
  <si>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</si>
  <si>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</si>
  <si>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</si>
  <si>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</si>
  <si>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</si>
  <si>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</si>
  <si>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</si>
  <si>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</si>
  <si>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</si>
  <si>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</si>
  <si>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</si>
  <si>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</si>
  <si>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</si>
  <si>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</si>
  <si>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</si>
  <si>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</si>
  <si>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635-T1013</t>
  </si>
  <si>
    <t>650--H2021</t>
  </si>
  <si>
    <t>11-90792</t>
  </si>
  <si>
    <t>10- 90791</t>
  </si>
  <si>
    <t>10-90791</t>
  </si>
  <si>
    <t xml:space="preserve">10-H0031 </t>
  </si>
  <si>
    <t>620- 96372</t>
  </si>
  <si>
    <t>625-H0033</t>
  </si>
  <si>
    <t>635- 99366/99368</t>
  </si>
  <si>
    <t>645-99367</t>
  </si>
  <si>
    <t>50-T1017</t>
  </si>
  <si>
    <t>25- 99212</t>
  </si>
  <si>
    <t>25-99213</t>
  </si>
  <si>
    <t>25-99214</t>
  </si>
  <si>
    <t>25-99215</t>
  </si>
  <si>
    <t>101-99202</t>
  </si>
  <si>
    <t>101-99203</t>
  </si>
  <si>
    <t>101-99204</t>
  </si>
  <si>
    <t>101-99205</t>
  </si>
  <si>
    <t>Hospital Name:  San Diego County Psychiatric Hospital</t>
  </si>
  <si>
    <t>HCAI Facility No: 106374055</t>
  </si>
  <si>
    <t>Effective Date of Charges: July 1, 2023</t>
  </si>
  <si>
    <t>Psych Eval with Meds 90792 (Discipline - MD/DO)</t>
  </si>
  <si>
    <t>Psych Eval with Meds 90792 (Discipline - PA)</t>
  </si>
  <si>
    <t>Psych Eval with Meds 90792 (Discipline - NP)</t>
  </si>
  <si>
    <t>Mental Health Assessment (Discpline - LCSW/LMFT/LPCC-registered also)</t>
  </si>
  <si>
    <t>Mental Health Assessment (Discpline - PA)</t>
  </si>
  <si>
    <t>Mental Health Assessment (Discpline - NP)</t>
  </si>
  <si>
    <t>Mental Health Assessment (Discpline - PHD-Licensed and registered)</t>
  </si>
  <si>
    <t>Mental Health Assessment (Discpline - RN)</t>
  </si>
  <si>
    <t>Mental Health Assessment (Discpline - LVN)</t>
  </si>
  <si>
    <t>Mental Health Assessment (Discpline - Mental Health Rehab Specialist/
Other qualified staff)</t>
  </si>
  <si>
    <t>Injection SQ/IM (Discipline - MD/DO)</t>
  </si>
  <si>
    <t>Mental Health Assessment (Discpline - Occupational Therapist)</t>
  </si>
  <si>
    <t>Injection SQ/IM (Discipline - PA)</t>
  </si>
  <si>
    <t>Injection SQ/IM (Discipline - NP)</t>
  </si>
  <si>
    <t>Injection SQ/IM (Discipline - RN)</t>
  </si>
  <si>
    <t>Oral Med Admin (Discipline - MD/DO)</t>
  </si>
  <si>
    <t>Oral Med Admin (Discipline - PA)</t>
  </si>
  <si>
    <t>Oral Med Admin (Discipline - NP)</t>
  </si>
  <si>
    <t>Oral Med Admin (Discipline - PHD-Licensed and registered)</t>
  </si>
  <si>
    <t>Oral Med Admin (Discipline - RN)</t>
  </si>
  <si>
    <t>Oral Med Admin (Discipline - LVN)</t>
  </si>
  <si>
    <t>Oral Med Admin (Discipline - Occupational Therapist)</t>
  </si>
  <si>
    <t>Sign lang/Interpreter servics (Discipline - All)</t>
  </si>
  <si>
    <t>Inter Discpline Team (Discipline - PA)</t>
  </si>
  <si>
    <t>Inter Discpline Team (Discipline - LCSW/LMFT/LPCC-registered also)</t>
  </si>
  <si>
    <t>Oral Med Admin (Discipline - LCSW/LMFT/LPCC- registered also)</t>
  </si>
  <si>
    <t>Inter Discpline Team (Discipline - PHD-Licensed and registered)</t>
  </si>
  <si>
    <t>Inter Discpline Team (Discipline - RN)</t>
  </si>
  <si>
    <t>Inter Discpline Team- MD (Discipline - MD/DO)</t>
  </si>
  <si>
    <t>Comm Based Wrap Services (Discipline - MD/DO)</t>
  </si>
  <si>
    <t>Comm Based Wrap Services (Discipline - PA)</t>
  </si>
  <si>
    <t>Comm Based Wrap Services (Discipline - NP)</t>
  </si>
  <si>
    <t>Comm Based Wrap Services (Discipline - LCSW/LMFT/LPCC-registered also)</t>
  </si>
  <si>
    <t>Comm Based Wrap Services (Discipline - PHD-Licensed and registered)</t>
  </si>
  <si>
    <t>Comm Based Wrap Services (Discipline - RN)</t>
  </si>
  <si>
    <t>Comm Based Wrap Services (Discipline - LVN)</t>
  </si>
  <si>
    <t>Comm Based Wrap Services (Discipline - Mental Health Rehab Specialist/
Other qualified staff)</t>
  </si>
  <si>
    <t>Comm Based Wrap Services (Discipline - Occupational Therapist)</t>
  </si>
  <si>
    <t xml:space="preserve"> Targeted Case MGMT (Discipline - MD/DO)</t>
  </si>
  <si>
    <t xml:space="preserve"> Targeted Case MGMT (Discipline - PA)</t>
  </si>
  <si>
    <t xml:space="preserve"> Targeted Case MGMT (Discipline - NP)</t>
  </si>
  <si>
    <t xml:space="preserve"> Targeted Case MGMT (Discipline - LCSW/LMFT/LPCC-registered also)</t>
  </si>
  <si>
    <t xml:space="preserve"> Targeted Case MGMT (Discipline - PHD-Licensed and registered)</t>
  </si>
  <si>
    <t xml:space="preserve"> Targeted Case MGMT (Discipline - RN)</t>
  </si>
  <si>
    <t xml:space="preserve"> Targeted Case MGMT (Discipline - LVN)</t>
  </si>
  <si>
    <t xml:space="preserve"> Targeted Case MGMT (Discipline - Mental Health Rehab Specialist/
Other qualified staff)</t>
  </si>
  <si>
    <t xml:space="preserve"> Targeted Case MGMT (Discipline - Occupational Therapist)</t>
  </si>
  <si>
    <t>E&amp;M Established client 10-19 mins (Discipline - MD/DO)</t>
  </si>
  <si>
    <t>E&amp;M Established client 10-19 mins (Discipline - PA)</t>
  </si>
  <si>
    <t>E&amp;M Established client 10-19 mins (Discipline - NP)</t>
  </si>
  <si>
    <t>E&amp;M Established client 30-39 mins (Discipline - MD/DO)</t>
  </si>
  <si>
    <t>E&amp;M Established client 30-39 mins (Discipline - PA)</t>
  </si>
  <si>
    <t>E&amp;M Established client 30-39 mins (Discipline - NP)</t>
  </si>
  <si>
    <t>E&amp;M established client 40-54 mins (Discipline - MD/DO)</t>
  </si>
  <si>
    <t>E&amp;M established client 40-54 mins (Discipline - PA)</t>
  </si>
  <si>
    <t>E&amp;M established client 40-54 mins (Discipline - NP)</t>
  </si>
  <si>
    <t>E&amp;M New client 15-29 mins (Discipline - MD/DO)</t>
  </si>
  <si>
    <t>E&amp;M New client 15-29 mins (Discipline - PA)</t>
  </si>
  <si>
    <t>E&amp;M New client 15-29 mins (Discipline - NP)</t>
  </si>
  <si>
    <t>E&amp;M New client 30-44 mins (Discipline - MD/DO)</t>
  </si>
  <si>
    <t>E&amp;M New client 30-44 mins (Discipline - PA)</t>
  </si>
  <si>
    <t>E&amp;M New client 30-44 mins (Discipline - NP)</t>
  </si>
  <si>
    <t>E&amp;M New client 45-59 mins (Discipline - MD/DO)</t>
  </si>
  <si>
    <t>E&amp;M New client 45-59 mins (Discipline - PA)</t>
  </si>
  <si>
    <t>E&amp;M New client 45-59 mins (Discipline - NP)</t>
  </si>
  <si>
    <t>E&amp;M New Client 60-74 mins (Discipline - MD/DO)</t>
  </si>
  <si>
    <t>E&amp;M New Client 60-74 mins (Discipline - PA)</t>
  </si>
  <si>
    <t>E&amp;M New Client 60-74 mins (Discipline - NP)</t>
  </si>
  <si>
    <t xml:space="preserve">Oral Med Admin (Discipline - Mental Health Rehab Specialist/
Other qualified staff </t>
  </si>
  <si>
    <t>Inter Discpline Team (Discipline - NP)</t>
  </si>
  <si>
    <t>Service/CPT/HCPCS</t>
  </si>
  <si>
    <t xml:space="preserve">Item Description </t>
  </si>
  <si>
    <t>Discipline</t>
  </si>
  <si>
    <t>Charge</t>
  </si>
  <si>
    <t>Unit of Measure</t>
  </si>
  <si>
    <t>H2015-HE- revenue 0100</t>
  </si>
  <si>
    <t>InPatient Psychiatric General</t>
  </si>
  <si>
    <t>N/A</t>
  </si>
  <si>
    <t>Daily Rate</t>
  </si>
  <si>
    <t xml:space="preserve"> Sign lang/Interpreter servics</t>
  </si>
  <si>
    <t>all</t>
  </si>
  <si>
    <t>15 min increments</t>
  </si>
  <si>
    <t>Comm Based Wrap Services</t>
  </si>
  <si>
    <t>MD/DO</t>
  </si>
  <si>
    <t>PA</t>
  </si>
  <si>
    <t>NP</t>
  </si>
  <si>
    <t>LCSW/LMFT/LPCC- registered also</t>
  </si>
  <si>
    <t>PHD-Licensed and registered</t>
  </si>
  <si>
    <t>RN</t>
  </si>
  <si>
    <t>LVN</t>
  </si>
  <si>
    <t>Mental Health Rehab specialist/ other qualified staff</t>
  </si>
  <si>
    <t>Occupational Therapist</t>
  </si>
  <si>
    <t>90- S9484-HE-TG</t>
  </si>
  <si>
    <t>Crisis Stbilization- Emergency room</t>
  </si>
  <si>
    <t>Bundled</t>
  </si>
  <si>
    <t>Hourly Rate</t>
  </si>
  <si>
    <t xml:space="preserve"> Targeted Case MGMT</t>
  </si>
  <si>
    <t>Psy Hospital -Outpatient</t>
  </si>
  <si>
    <t>Psych Eval with Meds 90792</t>
  </si>
  <si>
    <t xml:space="preserve">Mental Health Assessment </t>
  </si>
  <si>
    <t>Injection SQ/IM</t>
  </si>
  <si>
    <t>Oral Med Admin</t>
  </si>
  <si>
    <t>Inter Discpline Team</t>
  </si>
  <si>
    <t>Flat rate</t>
  </si>
  <si>
    <t>Inter Discpline Team- MD</t>
  </si>
  <si>
    <t>E&amp;M Established client 10-19 mins</t>
  </si>
  <si>
    <t>minutes</t>
  </si>
  <si>
    <t>E&amp;M Established client 30-39 mins</t>
  </si>
  <si>
    <t>E&amp;M established client 40-54 mins</t>
  </si>
  <si>
    <t>E&amp;M New client 15-29 mins</t>
  </si>
  <si>
    <t>E&amp;M New client 30-44 mins</t>
  </si>
  <si>
    <t>E&amp;M New client 45-59 mins</t>
  </si>
  <si>
    <t>E&amp;M New Client 60-74 mins</t>
  </si>
  <si>
    <t xml:space="preserve">                                                                                                                                                                                   </t>
  </si>
  <si>
    <t>Psychiatrict Hospital Inpatient</t>
  </si>
  <si>
    <t xml:space="preserve">Psychiatric Hospital Crisis Stabilization </t>
  </si>
  <si>
    <t>Per Minute</t>
  </si>
  <si>
    <t>OSHPD Facility No: 106374055</t>
  </si>
  <si>
    <t>Prices in effect as of July 1, 2023:</t>
  </si>
  <si>
    <t>Service/HCPCS/CPT Code</t>
  </si>
  <si>
    <t>Item Description</t>
  </si>
  <si>
    <t>Charge - 2015</t>
  </si>
  <si>
    <t>Charge - 2023</t>
  </si>
  <si>
    <t>% of Change from 2015 to 2023</t>
  </si>
  <si>
    <t>Outpatient Services:</t>
  </si>
  <si>
    <t>ASSESSMENT - PSYCHOSOCIAL 10</t>
  </si>
  <si>
    <t>Minute</t>
  </si>
  <si>
    <t>Mental Health Assessment - LCSW/LMFT/LPCC-registered also</t>
  </si>
  <si>
    <t>Mental Health Assessment - PA</t>
  </si>
  <si>
    <t>Mental Health Assessment - NP</t>
  </si>
  <si>
    <t>Mental Health Assessment - PHD-Licensed and registered</t>
  </si>
  <si>
    <t>Mental Health Assessment - RN</t>
  </si>
  <si>
    <t>Mental Health Assessment - LVN</t>
  </si>
  <si>
    <t>Mental Health Assessment - Mental Health Rehab Specialist/Other qualified staff</t>
  </si>
  <si>
    <t>Mental Health Assessment - Occupational Therapist</t>
  </si>
  <si>
    <t>MEDICATION EVALUATION 11</t>
  </si>
  <si>
    <t>Psych Evaluation with Meds - MD/DO</t>
  </si>
  <si>
    <t>Psych Evaluation with Meds - PA</t>
  </si>
  <si>
    <t>Psych Evaluation with Meds - NP</t>
  </si>
  <si>
    <t>Day Services:</t>
  </si>
  <si>
    <t>CRISIS STABILIZATION 90</t>
  </si>
  <si>
    <t>Visit</t>
  </si>
  <si>
    <t>Inpatient Services:</t>
  </si>
  <si>
    <t>H2015</t>
  </si>
  <si>
    <t>CO PSYCH ADMIN DAY</t>
  </si>
  <si>
    <t>Day</t>
  </si>
  <si>
    <t>H0046</t>
  </si>
  <si>
    <t>CO SD PSYCH HOSPITAL INPAT</t>
  </si>
  <si>
    <t>10-H0031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</si>
</sst>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44" formatCode="_(&quot;$&quot;* #,##0.00_);_(&quot;$&quot;* \(#,##0.00\);_(&quot;$&quot;* &quot;-&quot;??_);_(@_)"/>
    <numFmt numFmtId="43" formatCode="_(* #,##0.00_);_(* \(#,##0.00\);_(* &quot;-&quot;??_);_(@_)"/>
    <numFmt numFmtId="164" formatCode="&quot;$&quot;#,##0.00"/>
  </numFmts>
  <fonts count="16"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sz val="11"/>
      <color indexed="12"/>
      <name val="Arial"/>
      <family val="2"/>
    </font>
    <font>
      <sz val="11"/>
      <color indexed="10"/>
      <name val="Arial"/>
      <family val="2"/>
    </font>
    <font>
      <b/>
      <sz val="10"/>
      <name val="Arial"/>
      <family val="2"/>
    </font>
    <font>
      <b/>
      <sz val="11"/>
      <color theme="1"/>
      <name val="Calibri"/>
      <family val="2"/>
      <scheme val="minor"/>
    </font>
    <font>
      <sz val="12"/>
      <name val="Arial"/>
      <family val="2"/>
    </font>
    <font>
      <sz val="10"/>
      <name val="Arial"/>
      <family val="2"/>
    </font>
    <font>
      <sz val="16"/>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3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s>
  <cellStyleXfs count="8">
    <xf numFmtId="0" fontId="0" fillId="0" borderId="0"/>
    <xf numFmtId="0" fontId="2" fillId="0" borderId="0"/>
    <xf numFmtId="44" fontId="2" fillId="0" borderId="0" applyFont="0" applyFill="0" applyBorder="0" applyAlignment="0" applyProtection="0"/>
    <xf numFmtId="43" fontId="11" fillId="0" borderId="0" applyFont="0" applyFill="0" applyBorder="0" applyAlignment="0" applyProtection="0"/>
    <xf numFmtId="44" fontId="11" fillId="0" borderId="0" applyFont="0" applyFill="0" applyBorder="0" applyAlignment="0" applyProtection="0"/>
    <xf numFmtId="9" fontId="11" fillId="0" borderId="0" applyFont="0" applyFill="0" applyBorder="0" applyAlignment="0" applyProtection="0"/>
    <xf numFmtId="0" fontId="11" fillId="0" borderId="0"/>
    <xf numFmtId="0" fontId="12" fillId="0" borderId="0"/>
  </cellStyleXfs>
  <cellXfs count="84">
    <xf numFmtId="0" fontId="0" fillId="0" borderId="0" xfId="0"/>
    <xf numFmtId="17" fontId="3" fillId="0" borderId="0" xfId="0" applyNumberFormat="1" applyFont="1" applyAlignment="1">
      <alignment horizontal="left"/>
    </xf>
    <xf numFmtId="0" fontId="3" fillId="0" borderId="0" xfId="0" applyFont="1"/>
    <xf numFmtId="0" fontId="3" fillId="0" borderId="0" xfId="0" applyFont="1" applyAlignment="1">
      <alignment horizontal="left"/>
    </xf>
    <xf numFmtId="0" fontId="3" fillId="0" borderId="0" xfId="0" applyFont="1" applyAlignment="1">
      <alignment horizontal="left" wrapText="1"/>
    </xf>
    <xf numFmtId="0" fontId="3" fillId="0" borderId="0" xfId="0" quotePrefix="1" applyFont="1" applyAlignment="1">
      <alignment horizontal="left"/>
    </xf>
    <xf numFmtId="0" fontId="6" fillId="0" borderId="0" xfId="0" applyFont="1"/>
    <xf numFmtId="3" fontId="6" fillId="0" borderId="0" xfId="0" applyNumberFormat="1" applyFont="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quotePrefix="1" applyNumberFormat="1" applyFont="1" applyAlignment="1">
      <alignment horizontal="center"/>
    </xf>
    <xf numFmtId="0" fontId="4" fillId="0" borderId="0" xfId="0" applyFont="1" applyAlignment="1">
      <alignment horizontal="center"/>
    </xf>
    <xf numFmtId="0" fontId="4" fillId="0" borderId="1" xfId="0" applyFont="1" applyBorder="1" applyAlignment="1">
      <alignment horizontal="left"/>
    </xf>
    <xf numFmtId="0" fontId="6" fillId="0" borderId="2" xfId="0" applyFont="1" applyBorder="1" applyAlignment="1">
      <alignment vertical="center" wrapText="1"/>
    </xf>
    <xf numFmtId="0" fontId="6" fillId="0" borderId="3" xfId="0" applyFont="1" applyBorder="1"/>
    <xf numFmtId="0" fontId="4" fillId="0" borderId="4" xfId="0" applyFont="1" applyBorder="1" applyAlignment="1">
      <alignment horizontal="left"/>
    </xf>
    <xf numFmtId="0" fontId="6" fillId="0" borderId="5" xfId="0" applyFont="1" applyBorder="1"/>
    <xf numFmtId="164" fontId="6" fillId="0" borderId="6" xfId="0" applyNumberFormat="1" applyFont="1" applyBorder="1"/>
    <xf numFmtId="164" fontId="6" fillId="0" borderId="7" xfId="0" applyNumberFormat="1" applyFont="1" applyBorder="1"/>
    <xf numFmtId="0" fontId="6" fillId="0" borderId="8" xfId="0" applyFont="1" applyBorder="1" applyAlignment="1">
      <alignment vertical="center" wrapText="1"/>
    </xf>
    <xf numFmtId="0" fontId="6" fillId="0" borderId="9" xfId="0" applyFont="1" applyBorder="1"/>
    <xf numFmtId="17" fontId="6" fillId="0" borderId="10" xfId="0" applyNumberFormat="1" applyFont="1" applyBorder="1" applyAlignment="1">
      <alignment horizontal="left" indent="1"/>
    </xf>
    <xf numFmtId="17" fontId="6" fillId="0" borderId="11" xfId="0" applyNumberFormat="1" applyFont="1" applyBorder="1" applyAlignment="1">
      <alignment horizontal="left" indent="1"/>
    </xf>
    <xf numFmtId="0" fontId="6" fillId="0" borderId="11" xfId="0" applyFont="1" applyBorder="1" applyAlignment="1">
      <alignment horizontal="left" indent="1"/>
    </xf>
    <xf numFmtId="0" fontId="6" fillId="0" borderId="10" xfId="0" applyFont="1" applyBorder="1" applyAlignment="1">
      <alignment horizontal="left" inden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xf>
    <xf numFmtId="0" fontId="4" fillId="2" borderId="12" xfId="0" applyFont="1" applyFill="1" applyBorder="1"/>
    <xf numFmtId="17" fontId="4" fillId="2" borderId="12" xfId="0" applyNumberFormat="1" applyFont="1" applyFill="1" applyBorder="1"/>
    <xf numFmtId="0" fontId="6" fillId="0" borderId="10" xfId="0" applyFont="1" applyBorder="1" applyAlignment="1">
      <alignment horizontal="center" vertical="center" wrapText="1"/>
    </xf>
    <xf numFmtId="0" fontId="7" fillId="0" borderId="0" xfId="0" applyFont="1"/>
    <xf numFmtId="164" fontId="6" fillId="0" borderId="6" xfId="0" applyNumberFormat="1" applyFont="1" applyBorder="1" applyAlignment="1">
      <alignment horizontal="right"/>
    </xf>
    <xf numFmtId="164" fontId="6" fillId="0" borderId="15" xfId="0" applyNumberFormat="1" applyFont="1" applyBorder="1"/>
    <xf numFmtId="0" fontId="4" fillId="0" borderId="16" xfId="0" applyFont="1" applyBorder="1" applyAlignment="1">
      <alignment horizontal="left"/>
    </xf>
    <xf numFmtId="164" fontId="4" fillId="2" borderId="13" xfId="0" applyNumberFormat="1" applyFont="1" applyFill="1" applyBorder="1" applyAlignment="1">
      <alignment horizontal="center"/>
    </xf>
    <xf numFmtId="0" fontId="4" fillId="2" borderId="12" xfId="0" applyFont="1" applyFill="1" applyBorder="1" applyAlignment="1">
      <alignment horizontal="center" wrapText="1"/>
    </xf>
    <xf numFmtId="0" fontId="9" fillId="2" borderId="12" xfId="0" applyFont="1" applyFill="1" applyBorder="1" applyAlignment="1">
      <alignment horizontal="center" vertical="center" wrapText="1"/>
    </xf>
    <xf numFmtId="17" fontId="6" fillId="3" borderId="11" xfId="0" applyNumberFormat="1" applyFont="1" applyFill="1" applyBorder="1" applyAlignment="1">
      <alignment horizontal="left" indent="1"/>
    </xf>
    <xf numFmtId="0" fontId="6" fillId="4" borderId="10"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6" fillId="0" borderId="11" xfId="0" applyFont="1" applyBorder="1" applyAlignment="1">
      <alignment horizontal="left" wrapText="1" indent="1"/>
    </xf>
    <xf numFmtId="17" fontId="6" fillId="0" borderId="11" xfId="0" applyNumberFormat="1" applyFont="1" applyBorder="1" applyAlignment="1">
      <alignment horizontal="left" wrapText="1" indent="1"/>
    </xf>
    <xf numFmtId="17" fontId="6" fillId="0" borderId="14" xfId="0" applyNumberFormat="1" applyFont="1" applyBorder="1" applyAlignment="1">
      <alignment horizontal="left" indent="1"/>
    </xf>
    <xf numFmtId="0" fontId="6" fillId="4" borderId="11" xfId="0" applyFont="1" applyFill="1" applyBorder="1" applyAlignment="1">
      <alignment horizontal="center" wrapText="1"/>
    </xf>
    <xf numFmtId="0" fontId="6" fillId="4" borderId="14" xfId="0" applyFont="1" applyFill="1" applyBorder="1" applyAlignment="1">
      <alignment horizontal="center" vertical="center" wrapText="1"/>
    </xf>
    <xf numFmtId="0" fontId="6" fillId="4" borderId="10" xfId="0" applyFont="1" applyFill="1" applyBorder="1" applyAlignment="1">
      <alignment horizontal="center" wrapText="1"/>
    </xf>
    <xf numFmtId="0" fontId="3" fillId="0" borderId="11" xfId="0" applyFont="1" applyBorder="1" applyAlignment="1">
      <alignment horizontal="left" indent="1"/>
    </xf>
    <xf numFmtId="0" fontId="6" fillId="0" borderId="11" xfId="0" applyFont="1" applyBorder="1" applyAlignment="1">
      <alignment horizontal="center" wrapText="1"/>
    </xf>
    <xf numFmtId="0" fontId="3" fillId="0" borderId="11" xfId="0" applyFont="1" applyBorder="1" applyAlignment="1">
      <alignment horizontal="left" wrapText="1" indent="1"/>
    </xf>
    <xf numFmtId="0" fontId="10" fillId="0" borderId="0" xfId="1" applyFont="1"/>
    <xf numFmtId="0" fontId="2" fillId="0" borderId="0" xfId="1"/>
    <xf numFmtId="0" fontId="2" fillId="0" borderId="0" xfId="1" applyAlignment="1">
      <alignment horizontal="left"/>
    </xf>
    <xf numFmtId="0" fontId="2" fillId="0" borderId="0" xfId="1" applyAlignment="1">
      <alignment horizontal="center"/>
    </xf>
    <xf numFmtId="44" fontId="2" fillId="0" borderId="0" xfId="4" applyFont="1" applyAlignment="1">
      <alignment horizontal="center"/>
    </xf>
    <xf numFmtId="44" fontId="2" fillId="0" borderId="0" xfId="4" applyFont="1"/>
    <xf numFmtId="43" fontId="2" fillId="0" borderId="0" xfId="3" applyFont="1"/>
    <xf numFmtId="43" fontId="2" fillId="0" borderId="0" xfId="4" applyNumberFormat="1" applyFont="1"/>
    <xf numFmtId="44" fontId="1" fillId="0" borderId="0" xfId="4" applyFont="1"/>
    <xf numFmtId="0" fontId="4" fillId="0" borderId="0" xfId="6" applyFont="1" applyAlignment="1">
      <alignment horizontal="left"/>
    </xf>
    <xf numFmtId="0" fontId="13" fillId="0" borderId="0" xfId="7" applyFont="1"/>
    <xf numFmtId="0" fontId="12" fillId="0" borderId="0" xfId="7"/>
    <xf numFmtId="0" fontId="9" fillId="0" borderId="19" xfId="7" applyFont="1" applyBorder="1" applyAlignment="1">
      <alignment horizontal="center" wrapText="1"/>
    </xf>
    <xf numFmtId="0" fontId="9" fillId="0" borderId="20" xfId="7" applyFont="1" applyBorder="1" applyAlignment="1">
      <alignment horizontal="center" wrapText="1"/>
    </xf>
    <xf numFmtId="0" fontId="9" fillId="0" borderId="21" xfId="7" applyFont="1" applyBorder="1" applyAlignment="1">
      <alignment horizontal="center" wrapText="1"/>
    </xf>
    <xf numFmtId="0" fontId="9" fillId="0" borderId="22" xfId="7" applyFont="1" applyBorder="1" applyAlignment="1">
      <alignment horizontal="center" wrapText="1"/>
    </xf>
    <xf numFmtId="0" fontId="9" fillId="0" borderId="23" xfId="7" applyFont="1" applyBorder="1" applyAlignment="1">
      <alignment horizontal="center"/>
    </xf>
    <xf numFmtId="0" fontId="9" fillId="0" borderId="24" xfId="7" applyFont="1" applyBorder="1" applyAlignment="1">
      <alignment horizontal="left"/>
    </xf>
    <xf numFmtId="0" fontId="9" fillId="0" borderId="25" xfId="7" applyFont="1" applyBorder="1" applyAlignment="1">
      <alignment horizontal="center"/>
    </xf>
    <xf numFmtId="0" fontId="9" fillId="0" borderId="16" xfId="7" applyFont="1" applyBorder="1" applyAlignment="1">
      <alignment horizontal="center"/>
    </xf>
    <xf numFmtId="0" fontId="12" fillId="0" borderId="26" xfId="7" applyBorder="1" applyAlignment="1">
      <alignment horizontal="center"/>
    </xf>
    <xf numFmtId="0" fontId="12" fillId="0" borderId="12" xfId="7" applyBorder="1"/>
    <xf numFmtId="0" fontId="12" fillId="0" borderId="27" xfId="7" applyBorder="1" applyAlignment="1">
      <alignment horizontal="center"/>
    </xf>
    <xf numFmtId="7" fontId="12" fillId="0" borderId="17" xfId="7" applyNumberFormat="1" applyBorder="1"/>
    <xf numFmtId="9" fontId="12" fillId="0" borderId="27" xfId="5" applyFont="1" applyBorder="1" applyAlignment="1">
      <alignment horizontal="center"/>
    </xf>
    <xf numFmtId="0" fontId="9" fillId="0" borderId="12" xfId="7" applyFont="1" applyBorder="1"/>
    <xf numFmtId="0" fontId="12" fillId="0" borderId="30" xfId="7" applyBorder="1" applyAlignment="1">
      <alignment horizontal="center"/>
    </xf>
    <xf numFmtId="7" fontId="12" fillId="0" borderId="31" xfId="7" applyNumberFormat="1" applyBorder="1"/>
    <xf numFmtId="9" fontId="12" fillId="0" borderId="30" xfId="5" applyFont="1" applyBorder="1" applyAlignment="1">
      <alignment horizontal="center"/>
    </xf>
    <xf numFmtId="0" fontId="12" fillId="0" borderId="28" xfId="7" applyBorder="1" applyAlignment="1">
      <alignment horizontal="center"/>
    </xf>
    <xf numFmtId="0" fontId="12" fillId="0" borderId="29" xfId="7" applyBorder="1"/>
    <xf numFmtId="0" fontId="6" fillId="0" borderId="17" xfId="0" applyFont="1" applyBorder="1" applyAlignment="1">
      <alignment horizontal="left" wrapText="1"/>
    </xf>
    <xf numFmtId="0" fontId="6" fillId="0" borderId="18" xfId="0" applyFont="1" applyBorder="1" applyAlignment="1">
      <alignment horizontal="left" wrapText="1"/>
    </xf>
    <xf numFmtId="0" fontId="6" fillId="0" borderId="13" xfId="0" applyFont="1" applyBorder="1" applyAlignment="1">
      <alignment horizontal="left" wrapText="1"/>
    </xf>
  </cellXfs>
  <cellStyles count="8">
    <cellStyle name="Comma" xfId="3" builtinId="3"/>
    <cellStyle name="Currency" xfId="4" builtinId="4"/>
    <cellStyle name="Currency 2" xfId="2" xr:uid="{458A7F24-6CCF-4E2F-9A12-AFAEA7229700}"/>
    <cellStyle name="Normal" xfId="0" builtinId="0"/>
    <cellStyle name="Normal 2" xfId="1" xr:uid="{C6DB5E6F-A4E3-4FE9-A80D-A4E848EC2DFC}"/>
    <cellStyle name="Normal 2 2" xfId="7" xr:uid="{2722070C-D073-4722-B353-D6CCE257465D}"/>
    <cellStyle name="Normal 3" xfId="6" xr:uid="{D868F370-E50D-4EFE-86FF-40C27E7D4730}"/>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2" t="s">
        <v>0</v>
      </c>
      <c r="B1" s="12" t="s">
        <v>1</v>
      </c>
      <c r="C1" s="12" t="s">
        <v>2</v>
      </c>
    </row>
    <row r="2" spans="1:3" x14ac:dyDescent="0.2">
      <c r="A2" s="9">
        <v>210</v>
      </c>
      <c r="B2" s="2" t="s">
        <v>3</v>
      </c>
      <c r="C2" s="2" t="s">
        <v>4</v>
      </c>
    </row>
    <row r="3" spans="1:3" x14ac:dyDescent="0.2">
      <c r="A3" s="11">
        <v>201</v>
      </c>
      <c r="B3" s="2" t="s">
        <v>5</v>
      </c>
      <c r="C3" s="2" t="s">
        <v>6</v>
      </c>
    </row>
    <row r="4" spans="1:3" x14ac:dyDescent="0.2">
      <c r="A4" s="9">
        <v>167</v>
      </c>
      <c r="B4" s="1" t="s">
        <v>7</v>
      </c>
      <c r="C4" s="1" t="s">
        <v>8</v>
      </c>
    </row>
    <row r="5" spans="1:3" x14ac:dyDescent="0.2">
      <c r="A5" s="9">
        <v>148</v>
      </c>
      <c r="B5" s="1" t="s">
        <v>9</v>
      </c>
      <c r="C5" s="1" t="s">
        <v>8</v>
      </c>
    </row>
    <row r="6" spans="1:3" x14ac:dyDescent="0.2">
      <c r="A6" s="9">
        <v>142</v>
      </c>
      <c r="B6" s="1" t="s">
        <v>10</v>
      </c>
      <c r="C6" s="1" t="s">
        <v>8</v>
      </c>
    </row>
    <row r="7" spans="1:3" x14ac:dyDescent="0.2">
      <c r="A7" s="9">
        <v>134</v>
      </c>
      <c r="B7" s="2" t="s">
        <v>11</v>
      </c>
      <c r="C7" s="2" t="s">
        <v>4</v>
      </c>
    </row>
    <row r="8" spans="1:3" x14ac:dyDescent="0.2">
      <c r="A8" s="9">
        <v>127</v>
      </c>
      <c r="B8" s="3" t="s">
        <v>12</v>
      </c>
      <c r="C8" s="1" t="s">
        <v>8</v>
      </c>
    </row>
    <row r="9" spans="1:3" x14ac:dyDescent="0.2">
      <c r="A9" s="9">
        <v>127</v>
      </c>
      <c r="B9" s="1" t="s">
        <v>13</v>
      </c>
      <c r="C9" s="1" t="s">
        <v>14</v>
      </c>
    </row>
    <row r="10" spans="1:3" x14ac:dyDescent="0.2">
      <c r="A10" s="9">
        <v>121</v>
      </c>
      <c r="B10" s="2" t="s">
        <v>15</v>
      </c>
      <c r="C10" s="2" t="s">
        <v>16</v>
      </c>
    </row>
    <row r="11" spans="1:3" x14ac:dyDescent="0.2">
      <c r="A11" s="9">
        <v>119</v>
      </c>
      <c r="B11" s="2" t="s">
        <v>17</v>
      </c>
      <c r="C11" s="2" t="s">
        <v>18</v>
      </c>
    </row>
    <row r="12" spans="1:3" x14ac:dyDescent="0.2">
      <c r="A12" s="9">
        <v>116</v>
      </c>
      <c r="B12" s="2" t="s">
        <v>19</v>
      </c>
      <c r="C12" s="2" t="s">
        <v>20</v>
      </c>
    </row>
    <row r="13" spans="1:3" x14ac:dyDescent="0.2">
      <c r="A13" s="9">
        <v>114</v>
      </c>
      <c r="B13" s="1" t="s">
        <v>21</v>
      </c>
      <c r="C13" s="1" t="s">
        <v>8</v>
      </c>
    </row>
    <row r="14" spans="1:3" x14ac:dyDescent="0.2">
      <c r="A14" s="9">
        <v>103</v>
      </c>
      <c r="B14" s="1" t="s">
        <v>22</v>
      </c>
      <c r="C14" s="2" t="s">
        <v>18</v>
      </c>
    </row>
    <row r="15" spans="1:3" x14ac:dyDescent="0.2">
      <c r="A15" s="9">
        <v>96</v>
      </c>
      <c r="B15" s="1" t="s">
        <v>23</v>
      </c>
      <c r="C15" s="2" t="s">
        <v>24</v>
      </c>
    </row>
    <row r="16" spans="1:3" x14ac:dyDescent="0.2">
      <c r="A16" s="9">
        <v>96</v>
      </c>
      <c r="B16" s="2" t="s">
        <v>25</v>
      </c>
      <c r="C16" s="2" t="s">
        <v>18</v>
      </c>
    </row>
    <row r="17" spans="1:3" x14ac:dyDescent="0.2">
      <c r="A17" s="9">
        <v>90</v>
      </c>
      <c r="B17" s="3" t="s">
        <v>26</v>
      </c>
      <c r="C17" s="2" t="s">
        <v>18</v>
      </c>
    </row>
    <row r="18" spans="1:3" x14ac:dyDescent="0.2">
      <c r="A18" s="9">
        <v>89</v>
      </c>
      <c r="B18" s="2" t="s">
        <v>27</v>
      </c>
      <c r="C18" s="2" t="s">
        <v>18</v>
      </c>
    </row>
    <row r="19" spans="1:3" x14ac:dyDescent="0.2">
      <c r="A19" s="9">
        <v>80</v>
      </c>
      <c r="B19" s="2" t="s">
        <v>28</v>
      </c>
      <c r="C19" s="2" t="s">
        <v>18</v>
      </c>
    </row>
    <row r="20" spans="1:3" x14ac:dyDescent="0.2">
      <c r="A20" s="9">
        <v>79</v>
      </c>
      <c r="B20" s="1" t="s">
        <v>29</v>
      </c>
      <c r="C20" s="1" t="s">
        <v>8</v>
      </c>
    </row>
    <row r="21" spans="1:3" x14ac:dyDescent="0.2">
      <c r="A21" s="11">
        <v>71</v>
      </c>
      <c r="B21" s="5" t="s">
        <v>30</v>
      </c>
      <c r="C21" s="2" t="s">
        <v>18</v>
      </c>
    </row>
    <row r="22" spans="1:3" x14ac:dyDescent="0.2">
      <c r="A22" s="9">
        <v>69</v>
      </c>
      <c r="B22" s="1" t="s">
        <v>31</v>
      </c>
      <c r="C22" s="1" t="s">
        <v>8</v>
      </c>
    </row>
    <row r="23" spans="1:3" x14ac:dyDescent="0.2">
      <c r="A23" s="9">
        <v>69</v>
      </c>
      <c r="B23" s="2" t="s">
        <v>32</v>
      </c>
      <c r="C23" s="2" t="s">
        <v>16</v>
      </c>
    </row>
    <row r="24" spans="1:3" x14ac:dyDescent="0.2">
      <c r="A24" s="9">
        <v>67</v>
      </c>
      <c r="B24" s="2" t="s">
        <v>33</v>
      </c>
      <c r="C24" s="2" t="s">
        <v>34</v>
      </c>
    </row>
    <row r="25" spans="1:3" x14ac:dyDescent="0.2">
      <c r="A25" s="9">
        <v>65</v>
      </c>
      <c r="B25" s="2" t="s">
        <v>35</v>
      </c>
      <c r="C25" s="2" t="s">
        <v>6</v>
      </c>
    </row>
    <row r="26" spans="1:3" x14ac:dyDescent="0.2">
      <c r="A26" s="11">
        <v>65</v>
      </c>
      <c r="B26" s="1" t="s">
        <v>36</v>
      </c>
      <c r="C26" s="1" t="s">
        <v>14</v>
      </c>
    </row>
    <row r="27" spans="1:3" x14ac:dyDescent="0.2">
      <c r="A27" s="9">
        <v>64</v>
      </c>
      <c r="B27" s="2" t="s">
        <v>37</v>
      </c>
      <c r="C27" s="2" t="s">
        <v>18</v>
      </c>
    </row>
    <row r="28" spans="1:3" x14ac:dyDescent="0.2">
      <c r="A28" s="9">
        <v>62</v>
      </c>
      <c r="B28" s="1" t="s">
        <v>38</v>
      </c>
      <c r="C28" s="1" t="s">
        <v>39</v>
      </c>
    </row>
    <row r="29" spans="1:3" x14ac:dyDescent="0.2">
      <c r="A29" s="9">
        <v>62</v>
      </c>
      <c r="B29" s="2" t="s">
        <v>40</v>
      </c>
      <c r="C29" s="2" t="s">
        <v>18</v>
      </c>
    </row>
    <row r="30" spans="1:3" x14ac:dyDescent="0.2">
      <c r="A30" s="9">
        <v>59</v>
      </c>
      <c r="B30" s="2" t="s">
        <v>41</v>
      </c>
      <c r="C30" s="1" t="s">
        <v>8</v>
      </c>
    </row>
    <row r="31" spans="1:3" x14ac:dyDescent="0.2">
      <c r="A31" s="9">
        <v>59</v>
      </c>
      <c r="B31" s="4" t="s">
        <v>42</v>
      </c>
      <c r="C31" s="1" t="s">
        <v>8</v>
      </c>
    </row>
    <row r="32" spans="1:3" x14ac:dyDescent="0.2">
      <c r="A32" s="9">
        <v>56</v>
      </c>
      <c r="B32" s="2" t="s">
        <v>43</v>
      </c>
      <c r="C32" s="1" t="s">
        <v>8</v>
      </c>
    </row>
    <row r="33" spans="1:3" x14ac:dyDescent="0.2">
      <c r="A33" s="9">
        <v>51</v>
      </c>
      <c r="B33" s="1" t="s">
        <v>44</v>
      </c>
      <c r="C33" s="2" t="s">
        <v>20</v>
      </c>
    </row>
    <row r="34" spans="1:3" x14ac:dyDescent="0.2">
      <c r="A34" s="9">
        <v>50</v>
      </c>
      <c r="B34" s="1" t="s">
        <v>45</v>
      </c>
      <c r="C34" s="2" t="s">
        <v>46</v>
      </c>
    </row>
    <row r="35" spans="1:3" x14ac:dyDescent="0.2">
      <c r="A35" s="9">
        <v>50</v>
      </c>
      <c r="B35" s="3" t="s">
        <v>47</v>
      </c>
      <c r="C35" s="2" t="s">
        <v>18</v>
      </c>
    </row>
    <row r="36" spans="1:3" x14ac:dyDescent="0.2">
      <c r="A36" s="9">
        <v>49</v>
      </c>
      <c r="B36" s="1" t="s">
        <v>48</v>
      </c>
      <c r="C36" s="1" t="s">
        <v>8</v>
      </c>
    </row>
    <row r="37" spans="1:3" x14ac:dyDescent="0.2">
      <c r="A37" s="11">
        <v>47</v>
      </c>
      <c r="B37" s="2" t="s">
        <v>49</v>
      </c>
      <c r="C37" s="1" t="s">
        <v>8</v>
      </c>
    </row>
    <row r="38" spans="1:3" x14ac:dyDescent="0.2">
      <c r="A38" s="9">
        <v>47</v>
      </c>
      <c r="B38" s="1" t="s">
        <v>50</v>
      </c>
      <c r="C38" s="2" t="s">
        <v>24</v>
      </c>
    </row>
    <row r="39" spans="1:3" x14ac:dyDescent="0.2">
      <c r="A39" s="9">
        <v>47</v>
      </c>
      <c r="B39" s="1" t="s">
        <v>51</v>
      </c>
      <c r="C39" s="2" t="s">
        <v>18</v>
      </c>
    </row>
    <row r="40" spans="1:3" x14ac:dyDescent="0.2">
      <c r="A40" s="9">
        <v>46</v>
      </c>
      <c r="B40" s="1" t="s">
        <v>52</v>
      </c>
      <c r="C40" s="1" t="s">
        <v>8</v>
      </c>
    </row>
    <row r="41" spans="1:3" x14ac:dyDescent="0.2">
      <c r="A41" s="9">
        <v>42</v>
      </c>
      <c r="B41" s="2" t="s">
        <v>53</v>
      </c>
      <c r="C41" s="2" t="s">
        <v>20</v>
      </c>
    </row>
    <row r="42" spans="1:3" x14ac:dyDescent="0.2">
      <c r="A42" s="9">
        <v>42</v>
      </c>
      <c r="B42" s="2" t="s">
        <v>54</v>
      </c>
      <c r="C42" s="2" t="s">
        <v>18</v>
      </c>
    </row>
    <row r="43" spans="1:3" x14ac:dyDescent="0.2">
      <c r="A43" s="9">
        <v>41</v>
      </c>
      <c r="B43" s="1" t="s">
        <v>55</v>
      </c>
      <c r="C43" s="2" t="s">
        <v>24</v>
      </c>
    </row>
    <row r="44" spans="1:3" x14ac:dyDescent="0.2">
      <c r="A44" s="9">
        <v>41</v>
      </c>
      <c r="B44" s="3" t="s">
        <v>56</v>
      </c>
      <c r="C44" s="2" t="s">
        <v>18</v>
      </c>
    </row>
    <row r="45" spans="1:3" x14ac:dyDescent="0.2">
      <c r="A45" s="9">
        <v>41</v>
      </c>
      <c r="B45" s="2" t="s">
        <v>57</v>
      </c>
      <c r="C45" s="2" t="s">
        <v>18</v>
      </c>
    </row>
    <row r="46" spans="1:3" x14ac:dyDescent="0.2">
      <c r="A46" s="11">
        <v>39</v>
      </c>
      <c r="B46" s="2" t="s">
        <v>58</v>
      </c>
      <c r="C46" s="1" t="s">
        <v>8</v>
      </c>
    </row>
    <row r="47" spans="1:3" x14ac:dyDescent="0.2">
      <c r="A47" s="9">
        <v>39</v>
      </c>
      <c r="B47" s="3" t="s">
        <v>59</v>
      </c>
      <c r="C47" s="2" t="s">
        <v>18</v>
      </c>
    </row>
    <row r="48" spans="1:3" x14ac:dyDescent="0.2">
      <c r="A48" s="9">
        <v>37</v>
      </c>
      <c r="B48" s="2" t="s">
        <v>60</v>
      </c>
      <c r="C48" s="2" t="s">
        <v>18</v>
      </c>
    </row>
    <row r="49" spans="1:3" x14ac:dyDescent="0.2">
      <c r="A49" s="9">
        <v>36</v>
      </c>
      <c r="B49" s="1" t="s">
        <v>61</v>
      </c>
      <c r="C49" s="1" t="s">
        <v>14</v>
      </c>
    </row>
    <row r="50" spans="1:3" x14ac:dyDescent="0.2">
      <c r="A50" s="9">
        <v>35</v>
      </c>
      <c r="B50" s="2" t="s">
        <v>62</v>
      </c>
      <c r="C50" s="2" t="s">
        <v>18</v>
      </c>
    </row>
    <row r="51" spans="1:3" x14ac:dyDescent="0.2">
      <c r="A51" s="9">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0"/>
  <sheetViews>
    <sheetView showGridLines="0" showWhiteSpace="0" view="pageLayout" zoomScale="130" zoomScaleNormal="100" zoomScalePageLayoutView="130" workbookViewId="0"/>
  </sheetViews>
  <sheetFormatPr defaultColWidth="8.88671875" defaultRowHeight="14.25" x14ac:dyDescent="0.2"/>
  <cols>
    <col min="1" max="1" width="57.6640625" style="6" customWidth="1"/>
    <col min="2" max="2" width="12.6640625" style="8" customWidth="1"/>
    <col min="3" max="3" width="16.88671875" style="6" customWidth="1"/>
    <col min="4" max="4" width="8.88671875" style="6"/>
    <col min="5" max="5" width="8.6640625" style="6" customWidth="1"/>
    <col min="6" max="16384" width="8.88671875" style="6"/>
  </cols>
  <sheetData>
    <row r="1" spans="1:4" ht="15" customHeight="1" x14ac:dyDescent="0.25">
      <c r="A1" s="13" t="s">
        <v>130</v>
      </c>
      <c r="B1" s="14"/>
      <c r="C1" s="15"/>
    </row>
    <row r="2" spans="1:4" ht="15" customHeight="1" x14ac:dyDescent="0.25">
      <c r="A2" s="16" t="s">
        <v>131</v>
      </c>
      <c r="C2" s="17"/>
    </row>
    <row r="3" spans="1:4" ht="15" customHeight="1" x14ac:dyDescent="0.25">
      <c r="A3" s="16" t="s">
        <v>132</v>
      </c>
      <c r="C3" s="17"/>
    </row>
    <row r="4" spans="1:4" ht="15" x14ac:dyDescent="0.25">
      <c r="A4" s="34"/>
      <c r="B4" s="20"/>
      <c r="C4" s="21"/>
    </row>
    <row r="5" spans="1:4" ht="73.5" customHeight="1" x14ac:dyDescent="0.2">
      <c r="A5" s="81" t="s">
        <v>64</v>
      </c>
      <c r="B5" s="82"/>
      <c r="C5" s="83"/>
    </row>
    <row r="6" spans="1:4" ht="15" customHeight="1" x14ac:dyDescent="0.25">
      <c r="A6" s="28" t="s">
        <v>65</v>
      </c>
      <c r="B6" s="37" t="s">
        <v>104</v>
      </c>
      <c r="C6" s="27" t="s">
        <v>66</v>
      </c>
      <c r="D6" s="31"/>
    </row>
    <row r="7" spans="1:4" ht="15" customHeight="1" x14ac:dyDescent="0.2">
      <c r="A7" s="22" t="s">
        <v>105</v>
      </c>
      <c r="B7" s="39">
        <v>99282</v>
      </c>
      <c r="C7" s="18"/>
    </row>
    <row r="8" spans="1:4" ht="15" customHeight="1" x14ac:dyDescent="0.2">
      <c r="A8" s="23" t="s">
        <v>106</v>
      </c>
      <c r="B8" s="40">
        <v>99283</v>
      </c>
      <c r="C8" s="19"/>
    </row>
    <row r="9" spans="1:4" ht="15" customHeight="1" x14ac:dyDescent="0.2">
      <c r="A9" s="38" t="s">
        <v>107</v>
      </c>
      <c r="B9" s="40">
        <v>99284</v>
      </c>
      <c r="C9" s="19"/>
    </row>
    <row r="10" spans="1:4" ht="15" customHeight="1" x14ac:dyDescent="0.2">
      <c r="A10" s="38" t="s">
        <v>108</v>
      </c>
      <c r="B10" s="40">
        <v>99285</v>
      </c>
      <c r="C10" s="19"/>
    </row>
    <row r="11" spans="1:4" ht="15" customHeight="1" x14ac:dyDescent="0.2">
      <c r="A11" s="23" t="s">
        <v>109</v>
      </c>
      <c r="B11" s="40">
        <v>99213</v>
      </c>
      <c r="C11" s="19"/>
    </row>
    <row r="12" spans="1:4" ht="15" customHeight="1" x14ac:dyDescent="0.25">
      <c r="A12" s="28" t="s">
        <v>67</v>
      </c>
      <c r="B12" s="37" t="s">
        <v>104</v>
      </c>
      <c r="C12" s="27" t="s">
        <v>66</v>
      </c>
      <c r="D12" s="31"/>
    </row>
    <row r="13" spans="1:4" ht="15" customHeight="1" x14ac:dyDescent="0.2">
      <c r="A13" s="22" t="s">
        <v>10</v>
      </c>
      <c r="B13" s="39">
        <v>80048</v>
      </c>
      <c r="C13" s="18"/>
    </row>
    <row r="14" spans="1:4" ht="15" customHeight="1" x14ac:dyDescent="0.2">
      <c r="A14" s="24" t="s">
        <v>68</v>
      </c>
      <c r="B14" s="40">
        <v>82805</v>
      </c>
      <c r="C14" s="19"/>
    </row>
    <row r="15" spans="1:4" ht="15" customHeight="1" x14ac:dyDescent="0.2">
      <c r="A15" s="23" t="s">
        <v>69</v>
      </c>
      <c r="B15" s="40">
        <v>85027</v>
      </c>
      <c r="C15" s="19"/>
    </row>
    <row r="16" spans="1:4" ht="15" customHeight="1" x14ac:dyDescent="0.2">
      <c r="A16" s="23" t="s">
        <v>70</v>
      </c>
      <c r="B16" s="40">
        <v>85025</v>
      </c>
      <c r="C16" s="19"/>
    </row>
    <row r="17" spans="1:4" ht="15" customHeight="1" x14ac:dyDescent="0.2">
      <c r="A17" s="23" t="s">
        <v>7</v>
      </c>
      <c r="B17" s="40">
        <v>80053</v>
      </c>
      <c r="C17" s="19"/>
    </row>
    <row r="18" spans="1:4" ht="15" customHeight="1" x14ac:dyDescent="0.2">
      <c r="A18" s="24" t="s">
        <v>41</v>
      </c>
      <c r="B18" s="40">
        <v>82550</v>
      </c>
      <c r="C18" s="19"/>
    </row>
    <row r="19" spans="1:4" ht="15" customHeight="1" x14ac:dyDescent="0.2">
      <c r="A19" s="23" t="s">
        <v>31</v>
      </c>
      <c r="B19" s="40">
        <v>80061</v>
      </c>
      <c r="C19" s="19"/>
    </row>
    <row r="20" spans="1:4" ht="15" customHeight="1" x14ac:dyDescent="0.2">
      <c r="A20" s="23" t="s">
        <v>48</v>
      </c>
      <c r="B20" s="40">
        <v>85730</v>
      </c>
      <c r="C20" s="19"/>
    </row>
    <row r="21" spans="1:4" ht="15" customHeight="1" x14ac:dyDescent="0.2">
      <c r="A21" s="24" t="s">
        <v>12</v>
      </c>
      <c r="B21" s="40">
        <v>85610</v>
      </c>
      <c r="C21" s="19"/>
    </row>
    <row r="22" spans="1:4" ht="15" customHeight="1" x14ac:dyDescent="0.2">
      <c r="A22" s="41" t="s">
        <v>42</v>
      </c>
      <c r="B22" s="40">
        <v>84443</v>
      </c>
      <c r="C22" s="19"/>
    </row>
    <row r="23" spans="1:4" ht="15" customHeight="1" x14ac:dyDescent="0.2">
      <c r="A23" s="23" t="s">
        <v>52</v>
      </c>
      <c r="B23" s="40">
        <v>84484</v>
      </c>
      <c r="C23" s="19"/>
    </row>
    <row r="24" spans="1:4" ht="15" customHeight="1" x14ac:dyDescent="0.2">
      <c r="A24" s="23" t="s">
        <v>71</v>
      </c>
      <c r="B24" s="44" t="s">
        <v>72</v>
      </c>
      <c r="C24" s="19"/>
    </row>
    <row r="25" spans="1:4" ht="15" customHeight="1" x14ac:dyDescent="0.2">
      <c r="A25" s="24" t="s">
        <v>49</v>
      </c>
      <c r="B25" s="44" t="s">
        <v>73</v>
      </c>
      <c r="C25" s="19"/>
    </row>
    <row r="26" spans="1:4" ht="15" customHeight="1" x14ac:dyDescent="0.25">
      <c r="A26" s="29" t="s">
        <v>74</v>
      </c>
      <c r="B26" s="37" t="s">
        <v>104</v>
      </c>
      <c r="C26" s="27" t="s">
        <v>66</v>
      </c>
      <c r="D26" s="31"/>
    </row>
    <row r="27" spans="1:4" ht="15" customHeight="1" x14ac:dyDescent="0.2">
      <c r="A27" s="22" t="s">
        <v>44</v>
      </c>
      <c r="B27" s="39">
        <v>74160</v>
      </c>
      <c r="C27" s="18"/>
    </row>
    <row r="28" spans="1:4" ht="15" customHeight="1" x14ac:dyDescent="0.2">
      <c r="A28" s="24" t="s">
        <v>19</v>
      </c>
      <c r="B28" s="40">
        <v>70450</v>
      </c>
      <c r="C28" s="19"/>
    </row>
    <row r="29" spans="1:4" ht="15" customHeight="1" x14ac:dyDescent="0.2">
      <c r="A29" s="24" t="s">
        <v>75</v>
      </c>
      <c r="B29" s="40">
        <v>72193</v>
      </c>
      <c r="C29" s="19"/>
    </row>
    <row r="30" spans="1:4" ht="15" customHeight="1" x14ac:dyDescent="0.2">
      <c r="A30" s="24" t="s">
        <v>15</v>
      </c>
      <c r="B30" s="40">
        <v>77067</v>
      </c>
      <c r="C30" s="19"/>
    </row>
    <row r="31" spans="1:4" ht="15" customHeight="1" x14ac:dyDescent="0.2">
      <c r="A31" s="23" t="s">
        <v>76</v>
      </c>
      <c r="B31" s="40">
        <v>70553</v>
      </c>
      <c r="C31" s="19"/>
    </row>
    <row r="32" spans="1:4" ht="15" customHeight="1" x14ac:dyDescent="0.2">
      <c r="A32" s="23" t="s">
        <v>77</v>
      </c>
      <c r="B32" s="40">
        <v>76700</v>
      </c>
      <c r="C32" s="19"/>
    </row>
    <row r="33" spans="1:6" ht="15" customHeight="1" x14ac:dyDescent="0.2">
      <c r="A33" s="42" t="s">
        <v>78</v>
      </c>
      <c r="B33" s="40">
        <v>76805</v>
      </c>
      <c r="C33" s="19"/>
    </row>
    <row r="34" spans="1:6" ht="15" customHeight="1" x14ac:dyDescent="0.2">
      <c r="A34" s="24" t="s">
        <v>79</v>
      </c>
      <c r="B34" s="40">
        <v>72110</v>
      </c>
      <c r="C34" s="19"/>
      <c r="E34"/>
      <c r="F34"/>
    </row>
    <row r="35" spans="1:6" ht="15" customHeight="1" x14ac:dyDescent="0.2">
      <c r="A35" s="24" t="s">
        <v>3</v>
      </c>
      <c r="B35" s="40">
        <v>71046</v>
      </c>
      <c r="C35" s="19"/>
    </row>
    <row r="36" spans="1:6" ht="15" customHeight="1" x14ac:dyDescent="0.25">
      <c r="A36" s="28" t="s">
        <v>80</v>
      </c>
      <c r="B36" s="37" t="s">
        <v>104</v>
      </c>
      <c r="C36" s="35" t="s">
        <v>66</v>
      </c>
      <c r="D36" s="31"/>
    </row>
    <row r="37" spans="1:6" ht="15" customHeight="1" x14ac:dyDescent="0.2">
      <c r="A37" s="25" t="s">
        <v>81</v>
      </c>
      <c r="B37" s="39">
        <v>93452</v>
      </c>
      <c r="C37" s="18"/>
    </row>
    <row r="38" spans="1:6" ht="15" customHeight="1" x14ac:dyDescent="0.2">
      <c r="A38" s="24" t="s">
        <v>110</v>
      </c>
      <c r="B38" s="40">
        <v>93307</v>
      </c>
      <c r="C38" s="19"/>
    </row>
    <row r="39" spans="1:6" ht="15" customHeight="1" x14ac:dyDescent="0.2">
      <c r="A39" s="24" t="s">
        <v>82</v>
      </c>
      <c r="B39" s="40">
        <v>93000</v>
      </c>
      <c r="C39" s="19"/>
    </row>
    <row r="40" spans="1:6" ht="15" customHeight="1" x14ac:dyDescent="0.2">
      <c r="A40" s="23" t="s">
        <v>83</v>
      </c>
      <c r="B40" s="40">
        <v>94640</v>
      </c>
      <c r="C40" s="19"/>
    </row>
    <row r="41" spans="1:6" ht="15" customHeight="1" x14ac:dyDescent="0.2">
      <c r="A41" s="23" t="s">
        <v>84</v>
      </c>
      <c r="B41" s="40" t="s">
        <v>85</v>
      </c>
      <c r="C41" s="19"/>
    </row>
    <row r="42" spans="1:6" ht="15" customHeight="1" x14ac:dyDescent="0.2">
      <c r="A42" s="23" t="s">
        <v>86</v>
      </c>
      <c r="B42" s="40">
        <v>97116</v>
      </c>
      <c r="C42" s="19"/>
    </row>
    <row r="43" spans="1:6" ht="15" customHeight="1" x14ac:dyDescent="0.2">
      <c r="A43" s="43" t="s">
        <v>87</v>
      </c>
      <c r="B43" s="45">
        <v>97110</v>
      </c>
      <c r="C43" s="33"/>
    </row>
    <row r="44" spans="1:6" ht="15" customHeight="1" x14ac:dyDescent="0.25">
      <c r="A44" s="28" t="s">
        <v>88</v>
      </c>
      <c r="B44" s="26" t="s">
        <v>104</v>
      </c>
      <c r="C44" s="27" t="s">
        <v>66</v>
      </c>
      <c r="D44" s="31"/>
    </row>
    <row r="45" spans="1:6" ht="15" customHeight="1" x14ac:dyDescent="0.2">
      <c r="A45" s="25" t="s">
        <v>89</v>
      </c>
      <c r="B45" s="46">
        <v>29881</v>
      </c>
      <c r="C45" s="18"/>
    </row>
    <row r="46" spans="1:6" ht="15" customHeight="1" x14ac:dyDescent="0.2">
      <c r="A46" s="24" t="s">
        <v>90</v>
      </c>
      <c r="B46" s="44">
        <v>29826</v>
      </c>
      <c r="C46" s="19"/>
    </row>
    <row r="47" spans="1:6" ht="15" customHeight="1" x14ac:dyDescent="0.2">
      <c r="A47" s="24" t="s">
        <v>37</v>
      </c>
      <c r="B47" s="44">
        <v>64721</v>
      </c>
      <c r="C47" s="19"/>
    </row>
    <row r="48" spans="1:6" ht="15" customHeight="1" x14ac:dyDescent="0.2">
      <c r="A48" s="24" t="s">
        <v>59</v>
      </c>
      <c r="B48" s="44">
        <v>66984</v>
      </c>
      <c r="C48" s="19"/>
    </row>
    <row r="49" spans="1:3" ht="15" customHeight="1" x14ac:dyDescent="0.2">
      <c r="A49" s="24" t="s">
        <v>91</v>
      </c>
      <c r="B49" s="44">
        <v>45378</v>
      </c>
      <c r="C49" s="19"/>
    </row>
    <row r="50" spans="1:3" ht="15" customHeight="1" x14ac:dyDescent="0.2">
      <c r="A50" s="24" t="s">
        <v>92</v>
      </c>
      <c r="B50" s="44">
        <v>45380</v>
      </c>
      <c r="C50" s="19"/>
    </row>
    <row r="51" spans="1:3" ht="15" customHeight="1" x14ac:dyDescent="0.2">
      <c r="A51" s="24" t="s">
        <v>93</v>
      </c>
      <c r="B51" s="44">
        <v>45385</v>
      </c>
      <c r="C51" s="19"/>
    </row>
    <row r="52" spans="1:3" ht="15" customHeight="1" x14ac:dyDescent="0.2">
      <c r="A52" s="24" t="s">
        <v>94</v>
      </c>
      <c r="B52" s="44">
        <v>66821</v>
      </c>
      <c r="C52" s="19"/>
    </row>
    <row r="53" spans="1:3" ht="15" customHeight="1" x14ac:dyDescent="0.2">
      <c r="A53" s="23" t="s">
        <v>22</v>
      </c>
      <c r="B53" s="44">
        <v>43239</v>
      </c>
      <c r="C53" s="19"/>
    </row>
    <row r="54" spans="1:3" ht="15" customHeight="1" x14ac:dyDescent="0.2">
      <c r="A54" s="23" t="s">
        <v>95</v>
      </c>
      <c r="B54" s="44">
        <v>43235</v>
      </c>
      <c r="C54" s="19"/>
    </row>
    <row r="55" spans="1:3" ht="15" customHeight="1" x14ac:dyDescent="0.2">
      <c r="A55" s="24" t="s">
        <v>96</v>
      </c>
      <c r="B55" s="44">
        <v>19120</v>
      </c>
      <c r="C55" s="19"/>
    </row>
    <row r="56" spans="1:3" ht="15" customHeight="1" x14ac:dyDescent="0.2">
      <c r="A56" s="24" t="s">
        <v>97</v>
      </c>
      <c r="B56" s="44">
        <v>49505</v>
      </c>
      <c r="C56" s="19"/>
    </row>
    <row r="57" spans="1:3" ht="15" customHeight="1" x14ac:dyDescent="0.2">
      <c r="A57" s="24" t="s">
        <v>98</v>
      </c>
      <c r="B57" s="44" t="s">
        <v>99</v>
      </c>
      <c r="C57" s="19"/>
    </row>
    <row r="58" spans="1:3" ht="15" customHeight="1" x14ac:dyDescent="0.2">
      <c r="A58" s="24" t="s">
        <v>100</v>
      </c>
      <c r="B58" s="44">
        <v>64483</v>
      </c>
      <c r="C58" s="19"/>
    </row>
    <row r="59" spans="1:3" ht="15" customHeight="1" x14ac:dyDescent="0.2">
      <c r="A59" s="24" t="s">
        <v>25</v>
      </c>
      <c r="B59" s="44">
        <v>47562</v>
      </c>
      <c r="C59" s="19"/>
    </row>
    <row r="60" spans="1:3" ht="15" customHeight="1" x14ac:dyDescent="0.2">
      <c r="A60" s="24" t="s">
        <v>101</v>
      </c>
      <c r="B60" s="44">
        <v>69436</v>
      </c>
      <c r="C60" s="19"/>
    </row>
    <row r="61" spans="1:3" ht="15" customHeight="1" x14ac:dyDescent="0.2">
      <c r="A61" s="24" t="s">
        <v>102</v>
      </c>
      <c r="B61" s="44">
        <v>42820</v>
      </c>
      <c r="C61" s="19"/>
    </row>
    <row r="62" spans="1:3" ht="29.25" customHeight="1" x14ac:dyDescent="0.25">
      <c r="A62" s="28" t="s">
        <v>103</v>
      </c>
      <c r="B62" s="36" t="s">
        <v>104</v>
      </c>
      <c r="C62" s="27" t="s">
        <v>66</v>
      </c>
    </row>
    <row r="63" spans="1:3" ht="15" customHeight="1" x14ac:dyDescent="0.2">
      <c r="A63" s="47" t="s">
        <v>133</v>
      </c>
      <c r="B63" s="48" t="s">
        <v>113</v>
      </c>
      <c r="C63" s="19">
        <v>351.95</v>
      </c>
    </row>
    <row r="64" spans="1:3" ht="15" customHeight="1" x14ac:dyDescent="0.2">
      <c r="A64" s="47" t="s">
        <v>134</v>
      </c>
      <c r="B64" s="48" t="s">
        <v>113</v>
      </c>
      <c r="C64" s="19">
        <v>157.84</v>
      </c>
    </row>
    <row r="65" spans="1:3" ht="15" customHeight="1" x14ac:dyDescent="0.2">
      <c r="A65" s="47" t="s">
        <v>135</v>
      </c>
      <c r="B65" s="48" t="s">
        <v>113</v>
      </c>
      <c r="C65" s="19">
        <v>175.01</v>
      </c>
    </row>
    <row r="66" spans="1:3" ht="15" customHeight="1" x14ac:dyDescent="0.2">
      <c r="A66" s="47" t="s">
        <v>136</v>
      </c>
      <c r="B66" s="48" t="s">
        <v>114</v>
      </c>
      <c r="C66" s="19">
        <v>91.59</v>
      </c>
    </row>
    <row r="67" spans="1:3" ht="15" customHeight="1" x14ac:dyDescent="0.2">
      <c r="A67" s="47" t="s">
        <v>137</v>
      </c>
      <c r="B67" s="48" t="s">
        <v>114</v>
      </c>
      <c r="C67" s="19">
        <v>157.84</v>
      </c>
    </row>
    <row r="68" spans="1:3" ht="15" customHeight="1" x14ac:dyDescent="0.2">
      <c r="A68" s="47" t="s">
        <v>138</v>
      </c>
      <c r="B68" s="48" t="s">
        <v>114</v>
      </c>
      <c r="C68" s="19">
        <v>175.01</v>
      </c>
    </row>
    <row r="69" spans="1:3" ht="15" customHeight="1" x14ac:dyDescent="0.2">
      <c r="A69" s="47" t="s">
        <v>139</v>
      </c>
      <c r="B69" s="48" t="s">
        <v>115</v>
      </c>
      <c r="C69" s="19">
        <v>141.54</v>
      </c>
    </row>
    <row r="70" spans="1:3" ht="15" customHeight="1" x14ac:dyDescent="0.2">
      <c r="A70" s="47" t="s">
        <v>140</v>
      </c>
      <c r="B70" s="48" t="s">
        <v>116</v>
      </c>
      <c r="C70" s="19">
        <v>142.94999999999999</v>
      </c>
    </row>
    <row r="71" spans="1:3" x14ac:dyDescent="0.2">
      <c r="A71" s="47" t="s">
        <v>141</v>
      </c>
      <c r="B71" s="48" t="s">
        <v>116</v>
      </c>
      <c r="C71" s="19">
        <v>75.099999999999994</v>
      </c>
    </row>
    <row r="72" spans="1:3" ht="28.5" x14ac:dyDescent="0.2">
      <c r="A72" s="49" t="s">
        <v>142</v>
      </c>
      <c r="B72" s="48" t="s">
        <v>116</v>
      </c>
      <c r="C72" s="19">
        <v>68.91</v>
      </c>
    </row>
    <row r="73" spans="1:3" ht="15" customHeight="1" x14ac:dyDescent="0.2">
      <c r="A73" s="47" t="s">
        <v>144</v>
      </c>
      <c r="B73" s="48" t="s">
        <v>116</v>
      </c>
      <c r="C73" s="19">
        <v>121.93</v>
      </c>
    </row>
    <row r="74" spans="1:3" ht="15" customHeight="1" x14ac:dyDescent="0.2">
      <c r="A74" s="47" t="s">
        <v>143</v>
      </c>
      <c r="B74" s="48" t="s">
        <v>117</v>
      </c>
      <c r="C74" s="19">
        <v>351.95</v>
      </c>
    </row>
    <row r="75" spans="1:3" ht="15" customHeight="1" x14ac:dyDescent="0.2">
      <c r="A75" s="47" t="s">
        <v>145</v>
      </c>
      <c r="B75" s="48" t="s">
        <v>117</v>
      </c>
      <c r="C75" s="19">
        <v>157.84</v>
      </c>
    </row>
    <row r="76" spans="1:3" ht="15" customHeight="1" x14ac:dyDescent="0.2">
      <c r="A76" s="47" t="s">
        <v>146</v>
      </c>
      <c r="B76" s="48" t="s">
        <v>117</v>
      </c>
      <c r="C76" s="19">
        <v>175.01</v>
      </c>
    </row>
    <row r="77" spans="1:3" ht="15" customHeight="1" x14ac:dyDescent="0.2">
      <c r="A77" s="47" t="s">
        <v>147</v>
      </c>
      <c r="B77" s="48" t="s">
        <v>117</v>
      </c>
      <c r="C77" s="19">
        <v>142.94999999999999</v>
      </c>
    </row>
    <row r="78" spans="1:3" ht="15" customHeight="1" x14ac:dyDescent="0.2">
      <c r="A78" s="47" t="s">
        <v>148</v>
      </c>
      <c r="B78" s="48" t="s">
        <v>118</v>
      </c>
      <c r="C78" s="19">
        <v>351.95</v>
      </c>
    </row>
    <row r="79" spans="1:3" ht="15" customHeight="1" x14ac:dyDescent="0.2">
      <c r="A79" s="47" t="s">
        <v>149</v>
      </c>
      <c r="B79" s="48" t="s">
        <v>118</v>
      </c>
      <c r="C79" s="19">
        <v>157.84</v>
      </c>
    </row>
    <row r="80" spans="1:3" ht="15" customHeight="1" x14ac:dyDescent="0.2">
      <c r="A80" s="47" t="s">
        <v>150</v>
      </c>
      <c r="B80" s="48" t="s">
        <v>118</v>
      </c>
      <c r="C80" s="19">
        <v>175.01</v>
      </c>
    </row>
    <row r="81" spans="1:3" ht="15" customHeight="1" x14ac:dyDescent="0.2">
      <c r="A81" s="47" t="s">
        <v>158</v>
      </c>
      <c r="B81" s="48" t="s">
        <v>118</v>
      </c>
      <c r="C81" s="19">
        <v>91.59</v>
      </c>
    </row>
    <row r="82" spans="1:3" ht="15" customHeight="1" x14ac:dyDescent="0.2">
      <c r="A82" s="47" t="s">
        <v>151</v>
      </c>
      <c r="B82" s="48" t="s">
        <v>118</v>
      </c>
      <c r="C82" s="19">
        <v>141.54</v>
      </c>
    </row>
    <row r="83" spans="1:3" ht="15" customHeight="1" x14ac:dyDescent="0.2">
      <c r="A83" s="47" t="s">
        <v>152</v>
      </c>
      <c r="B83" s="48" t="s">
        <v>118</v>
      </c>
      <c r="C83" s="19">
        <v>142.94999999999999</v>
      </c>
    </row>
    <row r="84" spans="1:3" ht="15" customHeight="1" x14ac:dyDescent="0.2">
      <c r="A84" s="47" t="s">
        <v>153</v>
      </c>
      <c r="B84" s="48" t="s">
        <v>118</v>
      </c>
      <c r="C84" s="19">
        <v>75.099999999999994</v>
      </c>
    </row>
    <row r="85" spans="1:3" ht="15" customHeight="1" x14ac:dyDescent="0.2">
      <c r="A85" s="24"/>
      <c r="B85" s="30"/>
      <c r="C85" s="32"/>
    </row>
    <row r="86" spans="1:3" ht="28.5" x14ac:dyDescent="0.2">
      <c r="A86" s="49" t="s">
        <v>201</v>
      </c>
      <c r="B86" s="48" t="s">
        <v>118</v>
      </c>
      <c r="C86" s="19">
        <v>68.91</v>
      </c>
    </row>
    <row r="87" spans="1:3" ht="15" customHeight="1" x14ac:dyDescent="0.2">
      <c r="A87" s="47" t="s">
        <v>154</v>
      </c>
      <c r="B87" s="48" t="s">
        <v>118</v>
      </c>
      <c r="C87" s="19">
        <v>121.93</v>
      </c>
    </row>
    <row r="88" spans="1:3" ht="15" customHeight="1" x14ac:dyDescent="0.2">
      <c r="A88" s="47" t="s">
        <v>155</v>
      </c>
      <c r="B88" s="48" t="s">
        <v>111</v>
      </c>
      <c r="C88" s="19">
        <v>30</v>
      </c>
    </row>
    <row r="89" spans="1:3" ht="15" customHeight="1" x14ac:dyDescent="0.2">
      <c r="A89" s="47" t="s">
        <v>156</v>
      </c>
      <c r="B89" s="48" t="s">
        <v>119</v>
      </c>
      <c r="C89" s="19">
        <v>631.38</v>
      </c>
    </row>
    <row r="90" spans="1:3" ht="15" customHeight="1" x14ac:dyDescent="0.2">
      <c r="A90" s="47" t="s">
        <v>202</v>
      </c>
      <c r="B90" s="48" t="s">
        <v>119</v>
      </c>
      <c r="C90" s="19">
        <v>700.05</v>
      </c>
    </row>
    <row r="91" spans="1:3" ht="15" customHeight="1" x14ac:dyDescent="0.2">
      <c r="A91" s="47" t="s">
        <v>157</v>
      </c>
      <c r="B91" s="48" t="s">
        <v>119</v>
      </c>
      <c r="C91" s="19">
        <v>366.38</v>
      </c>
    </row>
    <row r="92" spans="1:3" ht="15" customHeight="1" x14ac:dyDescent="0.2">
      <c r="A92" s="47" t="s">
        <v>159</v>
      </c>
      <c r="B92" s="48" t="s">
        <v>119</v>
      </c>
      <c r="C92" s="19">
        <v>566.16</v>
      </c>
    </row>
    <row r="93" spans="1:3" ht="15" customHeight="1" x14ac:dyDescent="0.2">
      <c r="A93" s="47" t="s">
        <v>160</v>
      </c>
      <c r="B93" s="48" t="s">
        <v>119</v>
      </c>
      <c r="C93" s="19">
        <v>571.82000000000005</v>
      </c>
    </row>
    <row r="94" spans="1:3" ht="15" customHeight="1" x14ac:dyDescent="0.2">
      <c r="A94" s="47" t="s">
        <v>161</v>
      </c>
      <c r="B94" s="48" t="s">
        <v>120</v>
      </c>
      <c r="C94" s="19">
        <v>1407.77</v>
      </c>
    </row>
    <row r="95" spans="1:3" ht="15" customHeight="1" x14ac:dyDescent="0.2">
      <c r="A95" s="47" t="s">
        <v>162</v>
      </c>
      <c r="B95" s="48" t="s">
        <v>112</v>
      </c>
      <c r="C95" s="19">
        <v>351.95</v>
      </c>
    </row>
    <row r="96" spans="1:3" ht="15" customHeight="1" x14ac:dyDescent="0.2">
      <c r="A96" s="47" t="s">
        <v>163</v>
      </c>
      <c r="B96" s="48" t="s">
        <v>112</v>
      </c>
      <c r="C96" s="19">
        <v>157.84</v>
      </c>
    </row>
    <row r="97" spans="1:3" ht="15" customHeight="1" x14ac:dyDescent="0.2">
      <c r="A97" s="47" t="s">
        <v>164</v>
      </c>
      <c r="B97" s="48" t="s">
        <v>112</v>
      </c>
      <c r="C97" s="19">
        <v>175.01</v>
      </c>
    </row>
    <row r="98" spans="1:3" ht="15" customHeight="1" x14ac:dyDescent="0.2">
      <c r="A98" s="47" t="s">
        <v>165</v>
      </c>
      <c r="B98" s="48" t="s">
        <v>112</v>
      </c>
      <c r="C98" s="19">
        <v>91.59</v>
      </c>
    </row>
    <row r="99" spans="1:3" ht="15" customHeight="1" x14ac:dyDescent="0.2">
      <c r="A99" s="47" t="s">
        <v>166</v>
      </c>
      <c r="B99" s="48" t="s">
        <v>112</v>
      </c>
      <c r="C99" s="19">
        <v>141.54</v>
      </c>
    </row>
    <row r="100" spans="1:3" ht="15" customHeight="1" x14ac:dyDescent="0.2">
      <c r="A100" s="47" t="s">
        <v>167</v>
      </c>
      <c r="B100" s="48" t="s">
        <v>112</v>
      </c>
      <c r="C100" s="19">
        <v>142.94999999999999</v>
      </c>
    </row>
    <row r="101" spans="1:3" ht="15" customHeight="1" x14ac:dyDescent="0.2">
      <c r="A101" s="47" t="s">
        <v>168</v>
      </c>
      <c r="B101" s="48" t="s">
        <v>112</v>
      </c>
      <c r="C101" s="19">
        <v>75.099999999999994</v>
      </c>
    </row>
    <row r="102" spans="1:3" ht="28.5" x14ac:dyDescent="0.2">
      <c r="A102" s="49" t="s">
        <v>169</v>
      </c>
      <c r="B102" s="48" t="s">
        <v>112</v>
      </c>
      <c r="C102" s="19">
        <v>68.91</v>
      </c>
    </row>
    <row r="103" spans="1:3" ht="15" customHeight="1" x14ac:dyDescent="0.2">
      <c r="A103" s="47" t="s">
        <v>170</v>
      </c>
      <c r="B103" s="48" t="s">
        <v>112</v>
      </c>
      <c r="C103" s="19">
        <v>121.93</v>
      </c>
    </row>
    <row r="104" spans="1:3" ht="15" customHeight="1" x14ac:dyDescent="0.2">
      <c r="A104" s="47" t="s">
        <v>171</v>
      </c>
      <c r="B104" s="48" t="s">
        <v>121</v>
      </c>
      <c r="C104" s="19">
        <v>351.95</v>
      </c>
    </row>
    <row r="105" spans="1:3" ht="15" customHeight="1" x14ac:dyDescent="0.2">
      <c r="A105" s="47" t="s">
        <v>172</v>
      </c>
      <c r="B105" s="48" t="s">
        <v>121</v>
      </c>
      <c r="C105" s="19">
        <v>157.84</v>
      </c>
    </row>
    <row r="106" spans="1:3" ht="15" customHeight="1" x14ac:dyDescent="0.2">
      <c r="A106" s="47" t="s">
        <v>173</v>
      </c>
      <c r="B106" s="48" t="s">
        <v>121</v>
      </c>
      <c r="C106" s="19">
        <v>175.01</v>
      </c>
    </row>
    <row r="107" spans="1:3" ht="15" customHeight="1" x14ac:dyDescent="0.2">
      <c r="A107" s="47" t="s">
        <v>174</v>
      </c>
      <c r="B107" s="48" t="s">
        <v>121</v>
      </c>
      <c r="C107" s="19">
        <v>91.59</v>
      </c>
    </row>
    <row r="108" spans="1:3" ht="15" customHeight="1" x14ac:dyDescent="0.2">
      <c r="A108" s="47" t="s">
        <v>175</v>
      </c>
      <c r="B108" s="48" t="s">
        <v>121</v>
      </c>
      <c r="C108" s="19">
        <v>141.54</v>
      </c>
    </row>
    <row r="109" spans="1:3" ht="15" customHeight="1" x14ac:dyDescent="0.2">
      <c r="A109" s="47" t="s">
        <v>176</v>
      </c>
      <c r="B109" s="48" t="s">
        <v>121</v>
      </c>
      <c r="C109" s="19">
        <v>142.94999999999999</v>
      </c>
    </row>
    <row r="110" spans="1:3" ht="15" customHeight="1" x14ac:dyDescent="0.2">
      <c r="A110" s="47" t="s">
        <v>177</v>
      </c>
      <c r="B110" s="48" t="s">
        <v>121</v>
      </c>
      <c r="C110" s="19">
        <v>75.099999999999994</v>
      </c>
    </row>
    <row r="111" spans="1:3" ht="28.5" x14ac:dyDescent="0.2">
      <c r="A111" s="49" t="s">
        <v>178</v>
      </c>
      <c r="B111" s="48" t="s">
        <v>121</v>
      </c>
      <c r="C111" s="19">
        <v>68.91</v>
      </c>
    </row>
    <row r="112" spans="1:3" x14ac:dyDescent="0.2">
      <c r="A112" s="47" t="s">
        <v>179</v>
      </c>
      <c r="B112" s="48" t="s">
        <v>121</v>
      </c>
      <c r="C112" s="19">
        <v>121.93</v>
      </c>
    </row>
    <row r="113" spans="1:4" ht="15" customHeight="1" x14ac:dyDescent="0.2">
      <c r="A113" s="47" t="s">
        <v>180</v>
      </c>
      <c r="B113" s="48" t="s">
        <v>122</v>
      </c>
      <c r="C113" s="19">
        <v>351.94</v>
      </c>
    </row>
    <row r="114" spans="1:4" ht="15" customHeight="1" x14ac:dyDescent="0.2">
      <c r="A114" s="47" t="s">
        <v>181</v>
      </c>
      <c r="B114" s="48" t="s">
        <v>122</v>
      </c>
      <c r="C114" s="19">
        <v>157.84</v>
      </c>
    </row>
    <row r="115" spans="1:4" ht="15" customHeight="1" x14ac:dyDescent="0.2">
      <c r="A115" s="47" t="s">
        <v>182</v>
      </c>
      <c r="B115" s="48" t="s">
        <v>122</v>
      </c>
      <c r="C115" s="19">
        <v>175.01</v>
      </c>
    </row>
    <row r="116" spans="1:4" ht="15" customHeight="1" x14ac:dyDescent="0.2">
      <c r="A116" s="47" t="s">
        <v>183</v>
      </c>
      <c r="B116" s="48" t="s">
        <v>123</v>
      </c>
      <c r="C116" s="19">
        <v>586.57000000000005</v>
      </c>
    </row>
    <row r="117" spans="1:4" ht="15" customHeight="1" x14ac:dyDescent="0.2">
      <c r="A117" s="47" t="s">
        <v>184</v>
      </c>
      <c r="B117" s="48" t="s">
        <v>123</v>
      </c>
      <c r="C117" s="19">
        <v>263.07</v>
      </c>
    </row>
    <row r="118" spans="1:4" ht="15" customHeight="1" x14ac:dyDescent="0.2">
      <c r="A118" s="47" t="s">
        <v>185</v>
      </c>
      <c r="B118" s="48" t="s">
        <v>123</v>
      </c>
      <c r="C118" s="19">
        <v>291.69</v>
      </c>
    </row>
    <row r="119" spans="1:4" ht="15" customHeight="1" x14ac:dyDescent="0.2">
      <c r="A119" s="47" t="s">
        <v>183</v>
      </c>
      <c r="B119" s="48" t="s">
        <v>124</v>
      </c>
      <c r="C119" s="19">
        <v>821.2</v>
      </c>
    </row>
    <row r="120" spans="1:4" ht="15" customHeight="1" x14ac:dyDescent="0.2">
      <c r="A120" s="47" t="s">
        <v>184</v>
      </c>
      <c r="B120" s="48" t="s">
        <v>124</v>
      </c>
      <c r="C120" s="19">
        <v>368.3</v>
      </c>
    </row>
    <row r="121" spans="1:4" ht="21" customHeight="1" x14ac:dyDescent="0.2">
      <c r="A121" s="47" t="s">
        <v>185</v>
      </c>
      <c r="B121" s="48" t="s">
        <v>124</v>
      </c>
      <c r="C121" s="19">
        <v>408.36</v>
      </c>
      <c r="D121" s="31"/>
    </row>
    <row r="122" spans="1:4" ht="15" customHeight="1" x14ac:dyDescent="0.2">
      <c r="A122" s="47" t="s">
        <v>186</v>
      </c>
      <c r="B122" s="48" t="s">
        <v>125</v>
      </c>
      <c r="C122" s="19">
        <v>1102.76</v>
      </c>
    </row>
    <row r="123" spans="1:4" ht="15" customHeight="1" x14ac:dyDescent="0.2">
      <c r="A123" s="47" t="s">
        <v>187</v>
      </c>
      <c r="B123" s="48" t="s">
        <v>125</v>
      </c>
      <c r="C123" s="19">
        <v>494.58</v>
      </c>
    </row>
    <row r="124" spans="1:4" ht="15" customHeight="1" x14ac:dyDescent="0.2">
      <c r="A124" s="47" t="s">
        <v>188</v>
      </c>
      <c r="B124" s="48" t="s">
        <v>125</v>
      </c>
      <c r="C124" s="19">
        <v>548.37</v>
      </c>
    </row>
    <row r="125" spans="1:4" ht="15" customHeight="1" x14ac:dyDescent="0.2">
      <c r="A125" s="47" t="s">
        <v>189</v>
      </c>
      <c r="B125" s="48" t="s">
        <v>126</v>
      </c>
      <c r="C125" s="19">
        <v>516.17999999999995</v>
      </c>
    </row>
    <row r="126" spans="1:4" ht="15" customHeight="1" x14ac:dyDescent="0.2">
      <c r="A126" s="47" t="s">
        <v>190</v>
      </c>
      <c r="B126" s="48" t="s">
        <v>126</v>
      </c>
      <c r="C126" s="19">
        <v>231.51</v>
      </c>
    </row>
    <row r="127" spans="1:4" ht="15" customHeight="1" x14ac:dyDescent="0.2">
      <c r="A127" s="47" t="s">
        <v>191</v>
      </c>
      <c r="B127" s="48" t="s">
        <v>126</v>
      </c>
      <c r="C127" s="19">
        <v>256.69</v>
      </c>
    </row>
    <row r="128" spans="1:4" ht="15" customHeight="1" x14ac:dyDescent="0.2">
      <c r="A128" s="47" t="s">
        <v>192</v>
      </c>
      <c r="B128" s="48" t="s">
        <v>127</v>
      </c>
      <c r="C128" s="19">
        <v>868.13</v>
      </c>
    </row>
    <row r="129" spans="1:4" ht="15" customHeight="1" x14ac:dyDescent="0.2">
      <c r="A129" s="47" t="s">
        <v>193</v>
      </c>
      <c r="B129" s="48" t="s">
        <v>127</v>
      </c>
      <c r="C129" s="19">
        <v>389.35</v>
      </c>
      <c r="D129" s="7"/>
    </row>
    <row r="130" spans="1:4" ht="15" customHeight="1" x14ac:dyDescent="0.2">
      <c r="A130" s="47" t="s">
        <v>194</v>
      </c>
      <c r="B130" s="48" t="s">
        <v>127</v>
      </c>
      <c r="C130" s="19">
        <v>431.7</v>
      </c>
    </row>
    <row r="131" spans="1:4" ht="15" customHeight="1" x14ac:dyDescent="0.2">
      <c r="A131" s="47" t="s">
        <v>195</v>
      </c>
      <c r="B131" s="48" t="s">
        <v>128</v>
      </c>
      <c r="C131" s="19">
        <v>1229.07</v>
      </c>
    </row>
    <row r="132" spans="1:4" ht="15" customHeight="1" x14ac:dyDescent="0.2">
      <c r="A132" s="47" t="s">
        <v>196</v>
      </c>
      <c r="B132" s="48" t="s">
        <v>128</v>
      </c>
      <c r="C132" s="19">
        <v>547.20000000000005</v>
      </c>
    </row>
    <row r="133" spans="1:4" ht="15" customHeight="1" x14ac:dyDescent="0.2">
      <c r="A133" s="47" t="s">
        <v>197</v>
      </c>
      <c r="B133" s="48" t="s">
        <v>128</v>
      </c>
      <c r="C133" s="19">
        <v>606.71</v>
      </c>
    </row>
    <row r="134" spans="1:4" ht="15" customHeight="1" x14ac:dyDescent="0.2">
      <c r="A134" s="47" t="s">
        <v>198</v>
      </c>
      <c r="B134" s="48" t="s">
        <v>129</v>
      </c>
      <c r="C134" s="19">
        <v>1572.02</v>
      </c>
    </row>
    <row r="135" spans="1:4" x14ac:dyDescent="0.2">
      <c r="A135" s="47" t="s">
        <v>199</v>
      </c>
      <c r="B135" s="48" t="s">
        <v>129</v>
      </c>
      <c r="C135" s="19">
        <v>705.04</v>
      </c>
    </row>
    <row r="136" spans="1:4" x14ac:dyDescent="0.2">
      <c r="A136" s="47" t="s">
        <v>200</v>
      </c>
      <c r="B136" s="48"/>
      <c r="C136" s="19">
        <v>781.72</v>
      </c>
    </row>
    <row r="137" spans="1:4" x14ac:dyDescent="0.2">
      <c r="B137" s="6"/>
    </row>
    <row r="138" spans="1:4" x14ac:dyDescent="0.2">
      <c r="B138" s="6"/>
    </row>
    <row r="139" spans="1:4" x14ac:dyDescent="0.2">
      <c r="B139" s="6"/>
    </row>
    <row r="140" spans="1:4" x14ac:dyDescent="0.2">
      <c r="B140" s="6"/>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B50E5-B7F5-4A8C-A55D-5738927CFC98}">
  <dimension ref="A2:G114"/>
  <sheetViews>
    <sheetView topLeftCell="A39" zoomScale="115" zoomScaleNormal="115" workbookViewId="0">
      <selection activeCell="A49" sqref="A49:XFD52"/>
    </sheetView>
  </sheetViews>
  <sheetFormatPr defaultRowHeight="15" x14ac:dyDescent="0.25"/>
  <cols>
    <col min="1" max="1" width="27" style="51" customWidth="1"/>
    <col min="2" max="2" width="28.109375" style="51" customWidth="1"/>
    <col min="3" max="3" width="38.21875" style="51" customWidth="1"/>
    <col min="4" max="4" width="16.5546875" style="54" customWidth="1"/>
    <col min="5" max="5" width="14.109375" style="53" customWidth="1"/>
    <col min="6" max="6" width="12.5546875" style="51" customWidth="1"/>
    <col min="7" max="7" width="8.88671875" style="55"/>
    <col min="8" max="8" width="13.77734375" style="51" customWidth="1"/>
    <col min="9" max="16384" width="8.88671875" style="51"/>
  </cols>
  <sheetData>
    <row r="2" spans="1:7" x14ac:dyDescent="0.25">
      <c r="A2" s="50"/>
      <c r="G2" s="56">
        <v>15</v>
      </c>
    </row>
    <row r="3" spans="1:7" x14ac:dyDescent="0.25">
      <c r="A3" s="50" t="s">
        <v>247</v>
      </c>
      <c r="G3" s="56"/>
    </row>
    <row r="4" spans="1:7" x14ac:dyDescent="0.25">
      <c r="A4" s="51" t="s">
        <v>203</v>
      </c>
      <c r="B4" s="51" t="s">
        <v>204</v>
      </c>
      <c r="C4" s="51" t="s">
        <v>205</v>
      </c>
      <c r="D4" s="54" t="s">
        <v>206</v>
      </c>
      <c r="E4" s="53" t="s">
        <v>207</v>
      </c>
      <c r="G4" s="58" t="s">
        <v>249</v>
      </c>
    </row>
    <row r="5" spans="1:7" x14ac:dyDescent="0.25">
      <c r="A5" s="51" t="s">
        <v>208</v>
      </c>
      <c r="B5" s="51" t="s">
        <v>209</v>
      </c>
      <c r="C5" s="51" t="s">
        <v>210</v>
      </c>
      <c r="D5" s="54">
        <v>1588.95</v>
      </c>
      <c r="E5" s="53" t="s">
        <v>211</v>
      </c>
    </row>
    <row r="6" spans="1:7" x14ac:dyDescent="0.25">
      <c r="A6" s="51" t="s">
        <v>111</v>
      </c>
      <c r="B6" s="51" t="s">
        <v>212</v>
      </c>
      <c r="C6" s="51" t="s">
        <v>213</v>
      </c>
      <c r="D6" s="54">
        <v>30</v>
      </c>
      <c r="E6" s="53" t="s">
        <v>214</v>
      </c>
      <c r="G6" s="55">
        <f>+D6/G2</f>
        <v>2</v>
      </c>
    </row>
    <row r="7" spans="1:7" x14ac:dyDescent="0.25">
      <c r="A7" s="51" t="s">
        <v>112</v>
      </c>
      <c r="B7" s="51" t="s">
        <v>215</v>
      </c>
      <c r="C7" s="51" t="s">
        <v>216</v>
      </c>
      <c r="D7" s="54">
        <v>351.95</v>
      </c>
      <c r="E7" s="53" t="s">
        <v>214</v>
      </c>
      <c r="G7" s="55">
        <f>+D7/G2</f>
        <v>23.463333333333331</v>
      </c>
    </row>
    <row r="8" spans="1:7" x14ac:dyDescent="0.25">
      <c r="A8" s="51" t="s">
        <v>112</v>
      </c>
      <c r="B8" s="51" t="s">
        <v>215</v>
      </c>
      <c r="C8" s="51" t="s">
        <v>217</v>
      </c>
      <c r="D8" s="54">
        <v>157.84</v>
      </c>
      <c r="E8" s="53" t="s">
        <v>214</v>
      </c>
      <c r="G8" s="55">
        <f>+D8/G2</f>
        <v>10.522666666666668</v>
      </c>
    </row>
    <row r="9" spans="1:7" x14ac:dyDescent="0.25">
      <c r="A9" s="51" t="s">
        <v>112</v>
      </c>
      <c r="B9" s="51" t="s">
        <v>215</v>
      </c>
      <c r="C9" s="51" t="s">
        <v>218</v>
      </c>
      <c r="D9" s="54">
        <v>175.01</v>
      </c>
      <c r="E9" s="53" t="s">
        <v>214</v>
      </c>
      <c r="G9" s="55">
        <f>+D9/G2</f>
        <v>11.667333333333334</v>
      </c>
    </row>
    <row r="10" spans="1:7" x14ac:dyDescent="0.25">
      <c r="A10" s="51" t="s">
        <v>112</v>
      </c>
      <c r="B10" s="51" t="s">
        <v>215</v>
      </c>
      <c r="C10" s="51" t="s">
        <v>219</v>
      </c>
      <c r="D10" s="54">
        <v>91.59</v>
      </c>
      <c r="E10" s="53" t="s">
        <v>214</v>
      </c>
      <c r="G10" s="55">
        <f>+D10/G2</f>
        <v>6.1059999999999999</v>
      </c>
    </row>
    <row r="11" spans="1:7" x14ac:dyDescent="0.25">
      <c r="A11" s="51" t="s">
        <v>112</v>
      </c>
      <c r="B11" s="51" t="s">
        <v>215</v>
      </c>
      <c r="C11" s="51" t="s">
        <v>220</v>
      </c>
      <c r="D11" s="54">
        <v>141.54</v>
      </c>
      <c r="E11" s="53" t="s">
        <v>214</v>
      </c>
      <c r="G11" s="55">
        <f>+D11/G2</f>
        <v>9.4359999999999999</v>
      </c>
    </row>
    <row r="12" spans="1:7" x14ac:dyDescent="0.25">
      <c r="A12" s="51" t="s">
        <v>112</v>
      </c>
      <c r="B12" s="51" t="s">
        <v>215</v>
      </c>
      <c r="C12" s="51" t="s">
        <v>221</v>
      </c>
      <c r="D12" s="54">
        <v>142.94999999999999</v>
      </c>
      <c r="E12" s="53" t="s">
        <v>214</v>
      </c>
      <c r="G12" s="55">
        <f>+D12/G2</f>
        <v>9.5299999999999994</v>
      </c>
    </row>
    <row r="13" spans="1:7" x14ac:dyDescent="0.25">
      <c r="A13" s="51" t="s">
        <v>112</v>
      </c>
      <c r="B13" s="51" t="s">
        <v>215</v>
      </c>
      <c r="C13" s="51" t="s">
        <v>222</v>
      </c>
      <c r="D13" s="54">
        <v>75.099999999999994</v>
      </c>
      <c r="E13" s="53" t="s">
        <v>214</v>
      </c>
      <c r="G13" s="55">
        <f>+D13/G2</f>
        <v>5.0066666666666659</v>
      </c>
    </row>
    <row r="14" spans="1:7" x14ac:dyDescent="0.25">
      <c r="A14" s="51" t="s">
        <v>112</v>
      </c>
      <c r="B14" s="51" t="s">
        <v>215</v>
      </c>
      <c r="C14" s="51" t="s">
        <v>223</v>
      </c>
      <c r="D14" s="54">
        <v>68.91</v>
      </c>
      <c r="E14" s="53" t="s">
        <v>214</v>
      </c>
      <c r="G14" s="55">
        <f>+D14/G2</f>
        <v>4.5939999999999994</v>
      </c>
    </row>
    <row r="15" spans="1:7" x14ac:dyDescent="0.25">
      <c r="A15" s="51" t="s">
        <v>112</v>
      </c>
      <c r="B15" s="51" t="s">
        <v>215</v>
      </c>
      <c r="C15" s="51" t="s">
        <v>224</v>
      </c>
      <c r="D15" s="54">
        <v>121.93</v>
      </c>
      <c r="E15" s="53" t="s">
        <v>214</v>
      </c>
      <c r="G15" s="55">
        <f>+D15/G2</f>
        <v>8.1286666666666676</v>
      </c>
    </row>
    <row r="17" spans="1:7" x14ac:dyDescent="0.25">
      <c r="A17" s="50" t="s">
        <v>248</v>
      </c>
    </row>
    <row r="18" spans="1:7" x14ac:dyDescent="0.25">
      <c r="A18" s="51" t="s">
        <v>203</v>
      </c>
      <c r="B18" s="51" t="s">
        <v>204</v>
      </c>
      <c r="C18" s="51" t="s">
        <v>205</v>
      </c>
      <c r="D18" s="54" t="s">
        <v>206</v>
      </c>
      <c r="E18" s="53" t="s">
        <v>207</v>
      </c>
    </row>
    <row r="19" spans="1:7" x14ac:dyDescent="0.25">
      <c r="A19" s="51" t="s">
        <v>225</v>
      </c>
      <c r="B19" s="51" t="s">
        <v>226</v>
      </c>
      <c r="C19" s="51" t="s">
        <v>227</v>
      </c>
      <c r="D19" s="54">
        <v>358.19</v>
      </c>
      <c r="E19" s="53" t="s">
        <v>228</v>
      </c>
    </row>
    <row r="20" spans="1:7" x14ac:dyDescent="0.25">
      <c r="A20" s="51" t="s">
        <v>111</v>
      </c>
      <c r="B20" s="51" t="s">
        <v>212</v>
      </c>
      <c r="C20" s="51" t="s">
        <v>213</v>
      </c>
      <c r="D20" s="54">
        <v>30</v>
      </c>
      <c r="E20" s="53" t="s">
        <v>214</v>
      </c>
      <c r="G20" s="55">
        <f>+D20/G2</f>
        <v>2</v>
      </c>
    </row>
    <row r="21" spans="1:7" x14ac:dyDescent="0.25">
      <c r="A21" s="51" t="s">
        <v>121</v>
      </c>
      <c r="B21" s="51" t="s">
        <v>229</v>
      </c>
      <c r="C21" s="51" t="s">
        <v>216</v>
      </c>
      <c r="D21" s="54">
        <v>351.95</v>
      </c>
      <c r="E21" s="53" t="s">
        <v>214</v>
      </c>
      <c r="G21" s="55">
        <f>+D21/G2</f>
        <v>23.463333333333331</v>
      </c>
    </row>
    <row r="22" spans="1:7" x14ac:dyDescent="0.25">
      <c r="A22" s="51" t="s">
        <v>121</v>
      </c>
      <c r="B22" s="51" t="s">
        <v>229</v>
      </c>
      <c r="C22" s="51" t="s">
        <v>217</v>
      </c>
      <c r="D22" s="54">
        <v>157.84</v>
      </c>
      <c r="E22" s="53" t="s">
        <v>214</v>
      </c>
      <c r="G22" s="55">
        <f>+D22/G2</f>
        <v>10.522666666666668</v>
      </c>
    </row>
    <row r="23" spans="1:7" x14ac:dyDescent="0.25">
      <c r="A23" s="51" t="s">
        <v>121</v>
      </c>
      <c r="B23" s="51" t="s">
        <v>229</v>
      </c>
      <c r="C23" s="51" t="s">
        <v>218</v>
      </c>
      <c r="D23" s="54">
        <v>175.01</v>
      </c>
      <c r="E23" s="53" t="s">
        <v>214</v>
      </c>
      <c r="G23" s="55">
        <f>+D23/G2</f>
        <v>11.667333333333334</v>
      </c>
    </row>
    <row r="24" spans="1:7" x14ac:dyDescent="0.25">
      <c r="A24" s="51" t="s">
        <v>121</v>
      </c>
      <c r="B24" s="51" t="s">
        <v>229</v>
      </c>
      <c r="C24" s="51" t="s">
        <v>219</v>
      </c>
      <c r="D24" s="54">
        <v>91.59</v>
      </c>
      <c r="E24" s="53" t="s">
        <v>214</v>
      </c>
      <c r="G24" s="55">
        <f>+D24/G2</f>
        <v>6.1059999999999999</v>
      </c>
    </row>
    <row r="25" spans="1:7" x14ac:dyDescent="0.25">
      <c r="A25" s="51" t="s">
        <v>121</v>
      </c>
      <c r="B25" s="51" t="s">
        <v>229</v>
      </c>
      <c r="C25" s="51" t="s">
        <v>220</v>
      </c>
      <c r="D25" s="54">
        <v>141.54</v>
      </c>
      <c r="E25" s="53" t="s">
        <v>214</v>
      </c>
      <c r="G25" s="55">
        <f>+D25/G2</f>
        <v>9.4359999999999999</v>
      </c>
    </row>
    <row r="26" spans="1:7" x14ac:dyDescent="0.25">
      <c r="A26" s="51" t="s">
        <v>121</v>
      </c>
      <c r="B26" s="51" t="s">
        <v>229</v>
      </c>
      <c r="C26" s="51" t="s">
        <v>221</v>
      </c>
      <c r="D26" s="54">
        <v>142.94999999999999</v>
      </c>
      <c r="E26" s="53" t="s">
        <v>214</v>
      </c>
      <c r="G26" s="55">
        <f>+D26/G2</f>
        <v>9.5299999999999994</v>
      </c>
    </row>
    <row r="27" spans="1:7" x14ac:dyDescent="0.25">
      <c r="A27" s="51" t="s">
        <v>121</v>
      </c>
      <c r="B27" s="51" t="s">
        <v>229</v>
      </c>
      <c r="C27" s="51" t="s">
        <v>222</v>
      </c>
      <c r="D27" s="54">
        <v>75.099999999999994</v>
      </c>
      <c r="E27" s="53" t="s">
        <v>214</v>
      </c>
      <c r="G27" s="55">
        <f>+D27/G2</f>
        <v>5.0066666666666659</v>
      </c>
    </row>
    <row r="28" spans="1:7" x14ac:dyDescent="0.25">
      <c r="A28" s="51" t="s">
        <v>121</v>
      </c>
      <c r="B28" s="51" t="s">
        <v>229</v>
      </c>
      <c r="C28" s="51" t="s">
        <v>223</v>
      </c>
      <c r="D28" s="54">
        <v>68.91</v>
      </c>
      <c r="E28" s="53" t="s">
        <v>214</v>
      </c>
      <c r="G28" s="55">
        <f>+D28/G2</f>
        <v>4.5939999999999994</v>
      </c>
    </row>
    <row r="29" spans="1:7" x14ac:dyDescent="0.25">
      <c r="A29" s="51" t="s">
        <v>121</v>
      </c>
      <c r="B29" s="51" t="s">
        <v>229</v>
      </c>
      <c r="C29" s="51" t="s">
        <v>224</v>
      </c>
      <c r="D29" s="54">
        <v>121.93</v>
      </c>
      <c r="E29" s="53" t="s">
        <v>214</v>
      </c>
      <c r="G29" s="55">
        <f>+D29/G2</f>
        <v>8.1286666666666676</v>
      </c>
    </row>
    <row r="30" spans="1:7" x14ac:dyDescent="0.25">
      <c r="A30" s="51" t="s">
        <v>112</v>
      </c>
      <c r="B30" s="51" t="s">
        <v>215</v>
      </c>
      <c r="C30" s="51" t="s">
        <v>216</v>
      </c>
      <c r="D30" s="54">
        <v>351.95</v>
      </c>
      <c r="E30" s="53" t="s">
        <v>214</v>
      </c>
      <c r="G30" s="55">
        <f>+D30/G2</f>
        <v>23.463333333333331</v>
      </c>
    </row>
    <row r="31" spans="1:7" x14ac:dyDescent="0.25">
      <c r="A31" s="51" t="s">
        <v>112</v>
      </c>
      <c r="B31" s="51" t="s">
        <v>215</v>
      </c>
      <c r="C31" s="51" t="s">
        <v>217</v>
      </c>
      <c r="D31" s="54">
        <v>157.84</v>
      </c>
      <c r="E31" s="53" t="s">
        <v>214</v>
      </c>
      <c r="G31" s="55">
        <f>+D31/G2</f>
        <v>10.522666666666668</v>
      </c>
    </row>
    <row r="32" spans="1:7" x14ac:dyDescent="0.25">
      <c r="A32" s="51" t="s">
        <v>112</v>
      </c>
      <c r="B32" s="51" t="s">
        <v>215</v>
      </c>
      <c r="C32" s="51" t="s">
        <v>218</v>
      </c>
      <c r="D32" s="54">
        <v>175.01</v>
      </c>
      <c r="E32" s="53" t="s">
        <v>214</v>
      </c>
      <c r="G32" s="55">
        <f>+D32/G2</f>
        <v>11.667333333333334</v>
      </c>
    </row>
    <row r="33" spans="1:7" x14ac:dyDescent="0.25">
      <c r="A33" s="51" t="s">
        <v>112</v>
      </c>
      <c r="B33" s="51" t="s">
        <v>215</v>
      </c>
      <c r="C33" s="51" t="s">
        <v>219</v>
      </c>
      <c r="D33" s="54">
        <v>91.59</v>
      </c>
      <c r="E33" s="53" t="s">
        <v>214</v>
      </c>
      <c r="G33" s="55">
        <f>+D33/G2</f>
        <v>6.1059999999999999</v>
      </c>
    </row>
    <row r="34" spans="1:7" x14ac:dyDescent="0.25">
      <c r="A34" s="51" t="s">
        <v>112</v>
      </c>
      <c r="B34" s="51" t="s">
        <v>215</v>
      </c>
      <c r="C34" s="51" t="s">
        <v>220</v>
      </c>
      <c r="D34" s="54">
        <v>141.54</v>
      </c>
      <c r="E34" s="53" t="s">
        <v>214</v>
      </c>
      <c r="G34" s="55">
        <f>+D34/G2</f>
        <v>9.4359999999999999</v>
      </c>
    </row>
    <row r="35" spans="1:7" x14ac:dyDescent="0.25">
      <c r="A35" s="51" t="s">
        <v>112</v>
      </c>
      <c r="B35" s="51" t="s">
        <v>215</v>
      </c>
      <c r="C35" s="51" t="s">
        <v>221</v>
      </c>
      <c r="D35" s="54">
        <v>142.94999999999999</v>
      </c>
      <c r="E35" s="53" t="s">
        <v>214</v>
      </c>
      <c r="G35" s="55">
        <f>+D35/G2</f>
        <v>9.5299999999999994</v>
      </c>
    </row>
    <row r="36" spans="1:7" x14ac:dyDescent="0.25">
      <c r="A36" s="51" t="s">
        <v>112</v>
      </c>
      <c r="B36" s="51" t="s">
        <v>215</v>
      </c>
      <c r="C36" s="51" t="s">
        <v>222</v>
      </c>
      <c r="D36" s="54">
        <v>75.099999999999994</v>
      </c>
      <c r="E36" s="53" t="s">
        <v>214</v>
      </c>
      <c r="G36" s="55">
        <f>+D36/G2</f>
        <v>5.0066666666666659</v>
      </c>
    </row>
    <row r="37" spans="1:7" x14ac:dyDescent="0.25">
      <c r="A37" s="51" t="s">
        <v>112</v>
      </c>
      <c r="B37" s="51" t="s">
        <v>215</v>
      </c>
      <c r="C37" s="51" t="s">
        <v>223</v>
      </c>
      <c r="D37" s="54">
        <v>68.91</v>
      </c>
      <c r="E37" s="53" t="s">
        <v>214</v>
      </c>
      <c r="G37" s="55">
        <f>+D37/G2</f>
        <v>4.5939999999999994</v>
      </c>
    </row>
    <row r="38" spans="1:7" x14ac:dyDescent="0.25">
      <c r="A38" s="51" t="s">
        <v>112</v>
      </c>
      <c r="B38" s="51" t="s">
        <v>215</v>
      </c>
      <c r="C38" s="51" t="s">
        <v>224</v>
      </c>
      <c r="D38" s="54">
        <v>121.93</v>
      </c>
      <c r="E38" s="53" t="s">
        <v>214</v>
      </c>
      <c r="G38" s="55">
        <f>+D38/G2</f>
        <v>8.1286666666666676</v>
      </c>
    </row>
    <row r="40" spans="1:7" x14ac:dyDescent="0.25">
      <c r="A40" s="50" t="s">
        <v>230</v>
      </c>
    </row>
    <row r="41" spans="1:7" x14ac:dyDescent="0.25">
      <c r="A41" s="51" t="s">
        <v>203</v>
      </c>
      <c r="B41" s="51" t="s">
        <v>204</v>
      </c>
      <c r="C41" s="51" t="s">
        <v>205</v>
      </c>
      <c r="D41" s="54" t="s">
        <v>206</v>
      </c>
      <c r="E41" s="53" t="s">
        <v>207</v>
      </c>
    </row>
    <row r="42" spans="1:7" x14ac:dyDescent="0.25">
      <c r="A42" s="51" t="s">
        <v>113</v>
      </c>
      <c r="B42" s="51" t="s">
        <v>231</v>
      </c>
      <c r="C42" s="51" t="s">
        <v>216</v>
      </c>
      <c r="D42" s="54">
        <v>351.95</v>
      </c>
      <c r="E42" s="53" t="s">
        <v>214</v>
      </c>
      <c r="G42" s="55">
        <f>+D42/G2</f>
        <v>23.463333333333331</v>
      </c>
    </row>
    <row r="43" spans="1:7" x14ac:dyDescent="0.25">
      <c r="A43" s="51" t="s">
        <v>113</v>
      </c>
      <c r="B43" s="51" t="s">
        <v>231</v>
      </c>
      <c r="C43" s="51" t="s">
        <v>217</v>
      </c>
      <c r="D43" s="54">
        <v>157.84</v>
      </c>
      <c r="E43" s="53" t="s">
        <v>214</v>
      </c>
      <c r="G43" s="55">
        <f>+D43/G2</f>
        <v>10.522666666666668</v>
      </c>
    </row>
    <row r="44" spans="1:7" x14ac:dyDescent="0.25">
      <c r="A44" s="51" t="s">
        <v>113</v>
      </c>
      <c r="B44" s="51" t="s">
        <v>231</v>
      </c>
      <c r="C44" s="51" t="s">
        <v>218</v>
      </c>
      <c r="D44" s="54">
        <v>175.01</v>
      </c>
      <c r="E44" s="53" t="s">
        <v>214</v>
      </c>
      <c r="G44" s="55">
        <f>+D44/G2</f>
        <v>11.667333333333334</v>
      </c>
    </row>
    <row r="45" spans="1:7" x14ac:dyDescent="0.25">
      <c r="A45" s="52" t="s">
        <v>114</v>
      </c>
      <c r="B45" s="51" t="s">
        <v>232</v>
      </c>
      <c r="C45" s="51" t="s">
        <v>219</v>
      </c>
      <c r="D45" s="54">
        <v>91.59</v>
      </c>
      <c r="E45" s="53" t="s">
        <v>214</v>
      </c>
      <c r="G45" s="57">
        <f>+D45/G2</f>
        <v>6.1059999999999999</v>
      </c>
    </row>
    <row r="46" spans="1:7" x14ac:dyDescent="0.25">
      <c r="A46" s="52" t="s">
        <v>114</v>
      </c>
      <c r="B46" s="51" t="s">
        <v>232</v>
      </c>
      <c r="C46" s="51" t="s">
        <v>217</v>
      </c>
      <c r="D46" s="54">
        <v>157.84</v>
      </c>
      <c r="E46" s="53" t="s">
        <v>214</v>
      </c>
      <c r="G46" s="55">
        <f>+D46/G2</f>
        <v>10.522666666666668</v>
      </c>
    </row>
    <row r="47" spans="1:7" x14ac:dyDescent="0.25">
      <c r="A47" s="51" t="s">
        <v>114</v>
      </c>
      <c r="B47" s="51" t="s">
        <v>232</v>
      </c>
      <c r="C47" s="51" t="s">
        <v>218</v>
      </c>
      <c r="D47" s="54">
        <v>175.01</v>
      </c>
      <c r="E47" s="53" t="s">
        <v>214</v>
      </c>
      <c r="G47" s="55">
        <f>+D47/G2</f>
        <v>11.667333333333334</v>
      </c>
    </row>
    <row r="48" spans="1:7" x14ac:dyDescent="0.25">
      <c r="A48" s="51" t="s">
        <v>115</v>
      </c>
      <c r="B48" s="51" t="s">
        <v>232</v>
      </c>
      <c r="C48" s="51" t="s">
        <v>220</v>
      </c>
      <c r="D48" s="54">
        <v>141.54</v>
      </c>
      <c r="E48" s="53" t="s">
        <v>214</v>
      </c>
      <c r="G48" s="55">
        <f>+D48/G2</f>
        <v>9.4359999999999999</v>
      </c>
    </row>
    <row r="49" spans="1:7" x14ac:dyDescent="0.25">
      <c r="A49" s="51" t="s">
        <v>116</v>
      </c>
      <c r="B49" s="51" t="s">
        <v>232</v>
      </c>
      <c r="C49" s="51" t="s">
        <v>221</v>
      </c>
      <c r="D49" s="54">
        <v>142.94999999999999</v>
      </c>
      <c r="E49" s="53" t="s">
        <v>214</v>
      </c>
      <c r="G49" s="55">
        <f>+D49/G2</f>
        <v>9.5299999999999994</v>
      </c>
    </row>
    <row r="50" spans="1:7" x14ac:dyDescent="0.25">
      <c r="A50" s="51" t="s">
        <v>116</v>
      </c>
      <c r="B50" s="51" t="s">
        <v>232</v>
      </c>
      <c r="C50" s="51" t="s">
        <v>222</v>
      </c>
      <c r="D50" s="54">
        <v>75.099999999999994</v>
      </c>
      <c r="E50" s="53" t="s">
        <v>214</v>
      </c>
      <c r="G50" s="55">
        <f>+D50/G2</f>
        <v>5.0066666666666659</v>
      </c>
    </row>
    <row r="51" spans="1:7" x14ac:dyDescent="0.25">
      <c r="A51" s="51" t="s">
        <v>116</v>
      </c>
      <c r="B51" s="51" t="s">
        <v>232</v>
      </c>
      <c r="C51" s="51" t="s">
        <v>223</v>
      </c>
      <c r="D51" s="54">
        <v>68.91</v>
      </c>
      <c r="E51" s="53" t="s">
        <v>214</v>
      </c>
      <c r="G51" s="55">
        <f>+D51/G2</f>
        <v>4.5939999999999994</v>
      </c>
    </row>
    <row r="52" spans="1:7" x14ac:dyDescent="0.25">
      <c r="A52" s="51" t="s">
        <v>116</v>
      </c>
      <c r="B52" s="51" t="s">
        <v>232</v>
      </c>
      <c r="C52" s="51" t="s">
        <v>224</v>
      </c>
      <c r="D52" s="54">
        <v>121.93</v>
      </c>
      <c r="E52" s="53" t="s">
        <v>214</v>
      </c>
      <c r="G52" s="55">
        <f>+D52/G2</f>
        <v>8.1286666666666676</v>
      </c>
    </row>
    <row r="53" spans="1:7" x14ac:dyDescent="0.25">
      <c r="A53" s="51" t="s">
        <v>117</v>
      </c>
      <c r="B53" s="51" t="s">
        <v>233</v>
      </c>
      <c r="C53" s="51" t="s">
        <v>216</v>
      </c>
      <c r="D53" s="54">
        <v>351.95</v>
      </c>
      <c r="E53" s="53" t="s">
        <v>214</v>
      </c>
      <c r="G53" s="55">
        <f>+D53/G2</f>
        <v>23.463333333333331</v>
      </c>
    </row>
    <row r="54" spans="1:7" x14ac:dyDescent="0.25">
      <c r="A54" s="51" t="s">
        <v>117</v>
      </c>
      <c r="B54" s="51" t="s">
        <v>233</v>
      </c>
      <c r="C54" s="51" t="s">
        <v>217</v>
      </c>
      <c r="D54" s="54">
        <v>157.84</v>
      </c>
      <c r="E54" s="53" t="s">
        <v>214</v>
      </c>
      <c r="G54" s="55">
        <f t="shared" ref="G54" si="0">+D54/G13</f>
        <v>31.525965379494014</v>
      </c>
    </row>
    <row r="55" spans="1:7" x14ac:dyDescent="0.25">
      <c r="A55" s="51" t="s">
        <v>117</v>
      </c>
      <c r="B55" s="51" t="s">
        <v>233</v>
      </c>
      <c r="C55" s="51" t="s">
        <v>218</v>
      </c>
      <c r="D55" s="54">
        <v>175.01</v>
      </c>
      <c r="E55" s="53" t="s">
        <v>214</v>
      </c>
      <c r="G55" s="55">
        <f>+D55/G2</f>
        <v>11.667333333333334</v>
      </c>
    </row>
    <row r="56" spans="1:7" x14ac:dyDescent="0.25">
      <c r="A56" s="51" t="s">
        <v>117</v>
      </c>
      <c r="B56" s="51" t="s">
        <v>233</v>
      </c>
      <c r="C56" s="51" t="s">
        <v>221</v>
      </c>
      <c r="D56" s="54">
        <v>142.94999999999999</v>
      </c>
      <c r="E56" s="53" t="s">
        <v>214</v>
      </c>
      <c r="G56" s="55">
        <f>+D56/G2</f>
        <v>9.5299999999999994</v>
      </c>
    </row>
    <row r="57" spans="1:7" x14ac:dyDescent="0.25">
      <c r="A57" s="51" t="s">
        <v>118</v>
      </c>
      <c r="B57" s="51" t="s">
        <v>234</v>
      </c>
      <c r="C57" s="51" t="s">
        <v>216</v>
      </c>
      <c r="D57" s="54">
        <v>351.95</v>
      </c>
      <c r="E57" s="53" t="s">
        <v>214</v>
      </c>
      <c r="G57" s="55">
        <f>+D57/G2</f>
        <v>23.463333333333331</v>
      </c>
    </row>
    <row r="58" spans="1:7" x14ac:dyDescent="0.25">
      <c r="A58" s="51" t="s">
        <v>118</v>
      </c>
      <c r="B58" s="51" t="s">
        <v>234</v>
      </c>
      <c r="C58" s="51" t="s">
        <v>217</v>
      </c>
      <c r="D58" s="54">
        <v>157.84</v>
      </c>
      <c r="E58" s="53" t="s">
        <v>214</v>
      </c>
      <c r="G58" s="55">
        <f>+D58/G2</f>
        <v>10.522666666666668</v>
      </c>
    </row>
    <row r="59" spans="1:7" x14ac:dyDescent="0.25">
      <c r="A59" s="51" t="s">
        <v>118</v>
      </c>
      <c r="B59" s="51" t="s">
        <v>234</v>
      </c>
      <c r="C59" s="51" t="s">
        <v>218</v>
      </c>
      <c r="D59" s="54">
        <v>175.01</v>
      </c>
      <c r="E59" s="53" t="s">
        <v>214</v>
      </c>
      <c r="G59" s="55">
        <f>+D59/G2</f>
        <v>11.667333333333334</v>
      </c>
    </row>
    <row r="60" spans="1:7" x14ac:dyDescent="0.25">
      <c r="A60" s="51" t="s">
        <v>118</v>
      </c>
      <c r="B60" s="51" t="s">
        <v>234</v>
      </c>
      <c r="C60" s="51" t="s">
        <v>219</v>
      </c>
      <c r="D60" s="54">
        <v>91.59</v>
      </c>
      <c r="E60" s="53" t="s">
        <v>214</v>
      </c>
      <c r="G60" s="55">
        <f>+D60/G2</f>
        <v>6.1059999999999999</v>
      </c>
    </row>
    <row r="61" spans="1:7" x14ac:dyDescent="0.25">
      <c r="A61" s="51" t="s">
        <v>118</v>
      </c>
      <c r="B61" s="51" t="s">
        <v>234</v>
      </c>
      <c r="C61" s="51" t="s">
        <v>220</v>
      </c>
      <c r="D61" s="54">
        <v>141.54</v>
      </c>
      <c r="E61" s="53" t="s">
        <v>214</v>
      </c>
      <c r="G61" s="55">
        <f>+D61/G2</f>
        <v>9.4359999999999999</v>
      </c>
    </row>
    <row r="62" spans="1:7" x14ac:dyDescent="0.25">
      <c r="A62" s="51" t="s">
        <v>118</v>
      </c>
      <c r="B62" s="51" t="s">
        <v>234</v>
      </c>
      <c r="C62" s="51" t="s">
        <v>221</v>
      </c>
      <c r="D62" s="54">
        <v>142.94999999999999</v>
      </c>
      <c r="E62" s="53" t="s">
        <v>214</v>
      </c>
      <c r="G62" s="55">
        <f>+D62/G2</f>
        <v>9.5299999999999994</v>
      </c>
    </row>
    <row r="63" spans="1:7" x14ac:dyDescent="0.25">
      <c r="A63" s="51" t="s">
        <v>118</v>
      </c>
      <c r="B63" s="51" t="s">
        <v>234</v>
      </c>
      <c r="C63" s="51" t="s">
        <v>222</v>
      </c>
      <c r="D63" s="54">
        <v>75.099999999999994</v>
      </c>
      <c r="E63" s="53" t="s">
        <v>214</v>
      </c>
      <c r="G63" s="55">
        <f>+D63/G2</f>
        <v>5.0066666666666659</v>
      </c>
    </row>
    <row r="64" spans="1:7" x14ac:dyDescent="0.25">
      <c r="A64" s="51" t="s">
        <v>118</v>
      </c>
      <c r="B64" s="51" t="s">
        <v>234</v>
      </c>
      <c r="C64" s="51" t="s">
        <v>223</v>
      </c>
      <c r="D64" s="54">
        <v>68.91</v>
      </c>
      <c r="E64" s="53" t="s">
        <v>214</v>
      </c>
      <c r="G64" s="55">
        <f>+D64/G2</f>
        <v>4.5939999999999994</v>
      </c>
    </row>
    <row r="65" spans="1:7" x14ac:dyDescent="0.25">
      <c r="A65" s="51" t="s">
        <v>118</v>
      </c>
      <c r="B65" s="51" t="s">
        <v>234</v>
      </c>
      <c r="C65" s="51" t="s">
        <v>224</v>
      </c>
      <c r="D65" s="54">
        <v>121.93</v>
      </c>
      <c r="E65" s="53" t="s">
        <v>214</v>
      </c>
      <c r="G65" s="55">
        <f>+D65/G2</f>
        <v>8.1286666666666676</v>
      </c>
    </row>
    <row r="66" spans="1:7" x14ac:dyDescent="0.25">
      <c r="A66" s="51" t="s">
        <v>111</v>
      </c>
      <c r="B66" s="51" t="s">
        <v>212</v>
      </c>
      <c r="C66" s="51" t="s">
        <v>213</v>
      </c>
      <c r="D66" s="54">
        <v>30</v>
      </c>
      <c r="E66" s="53" t="s">
        <v>214</v>
      </c>
      <c r="G66" s="55">
        <f>+D66/G2</f>
        <v>2</v>
      </c>
    </row>
    <row r="67" spans="1:7" x14ac:dyDescent="0.25">
      <c r="A67" s="51" t="s">
        <v>119</v>
      </c>
      <c r="B67" s="51" t="s">
        <v>235</v>
      </c>
      <c r="C67" s="51" t="s">
        <v>217</v>
      </c>
      <c r="D67" s="54">
        <v>631.38</v>
      </c>
      <c r="E67" s="53" t="s">
        <v>236</v>
      </c>
    </row>
    <row r="68" spans="1:7" x14ac:dyDescent="0.25">
      <c r="A68" s="51" t="s">
        <v>119</v>
      </c>
      <c r="B68" s="51" t="s">
        <v>235</v>
      </c>
      <c r="C68" s="51" t="s">
        <v>218</v>
      </c>
      <c r="D68" s="54">
        <v>700.05</v>
      </c>
      <c r="E68" s="53" t="s">
        <v>236</v>
      </c>
    </row>
    <row r="69" spans="1:7" x14ac:dyDescent="0.25">
      <c r="A69" s="51" t="s">
        <v>119</v>
      </c>
      <c r="B69" s="51" t="s">
        <v>235</v>
      </c>
      <c r="C69" s="51" t="s">
        <v>219</v>
      </c>
      <c r="D69" s="54">
        <v>366.38</v>
      </c>
      <c r="E69" s="53" t="s">
        <v>236</v>
      </c>
    </row>
    <row r="70" spans="1:7" x14ac:dyDescent="0.25">
      <c r="A70" s="51" t="s">
        <v>119</v>
      </c>
      <c r="B70" s="51" t="s">
        <v>235</v>
      </c>
      <c r="C70" s="51" t="s">
        <v>220</v>
      </c>
      <c r="D70" s="54">
        <v>566.16</v>
      </c>
      <c r="E70" s="53" t="s">
        <v>236</v>
      </c>
    </row>
    <row r="71" spans="1:7" x14ac:dyDescent="0.25">
      <c r="A71" s="51" t="s">
        <v>119</v>
      </c>
      <c r="B71" s="51" t="s">
        <v>235</v>
      </c>
      <c r="C71" s="51" t="s">
        <v>221</v>
      </c>
      <c r="D71" s="54">
        <v>571.82000000000005</v>
      </c>
      <c r="E71" s="53" t="s">
        <v>236</v>
      </c>
    </row>
    <row r="72" spans="1:7" x14ac:dyDescent="0.25">
      <c r="A72" s="51" t="s">
        <v>120</v>
      </c>
      <c r="B72" s="51" t="s">
        <v>237</v>
      </c>
      <c r="C72" s="51" t="s">
        <v>216</v>
      </c>
      <c r="D72" s="54">
        <v>1407.77</v>
      </c>
      <c r="E72" s="53" t="s">
        <v>236</v>
      </c>
    </row>
    <row r="73" spans="1:7" x14ac:dyDescent="0.25">
      <c r="A73" s="51" t="s">
        <v>112</v>
      </c>
      <c r="B73" s="51" t="s">
        <v>215</v>
      </c>
      <c r="C73" s="51" t="s">
        <v>216</v>
      </c>
      <c r="D73" s="54">
        <v>351.95</v>
      </c>
      <c r="E73" s="53" t="s">
        <v>214</v>
      </c>
      <c r="G73" s="55">
        <f>+D73/G2</f>
        <v>23.463333333333331</v>
      </c>
    </row>
    <row r="74" spans="1:7" x14ac:dyDescent="0.25">
      <c r="A74" s="51" t="s">
        <v>112</v>
      </c>
      <c r="B74" s="51" t="s">
        <v>215</v>
      </c>
      <c r="C74" s="51" t="s">
        <v>217</v>
      </c>
      <c r="D74" s="54">
        <v>157.84</v>
      </c>
      <c r="E74" s="53" t="s">
        <v>214</v>
      </c>
      <c r="G74" s="55">
        <f>+D74/G2</f>
        <v>10.522666666666668</v>
      </c>
    </row>
    <row r="75" spans="1:7" x14ac:dyDescent="0.25">
      <c r="A75" s="51" t="s">
        <v>112</v>
      </c>
      <c r="B75" s="51" t="s">
        <v>215</v>
      </c>
      <c r="C75" s="51" t="s">
        <v>218</v>
      </c>
      <c r="D75" s="54">
        <v>175.01</v>
      </c>
      <c r="E75" s="53" t="s">
        <v>214</v>
      </c>
      <c r="G75" s="55">
        <f>+D75/G2</f>
        <v>11.667333333333334</v>
      </c>
    </row>
    <row r="76" spans="1:7" x14ac:dyDescent="0.25">
      <c r="A76" s="51" t="s">
        <v>112</v>
      </c>
      <c r="B76" s="51" t="s">
        <v>215</v>
      </c>
      <c r="C76" s="51" t="s">
        <v>219</v>
      </c>
      <c r="D76" s="54">
        <v>91.59</v>
      </c>
      <c r="E76" s="53" t="s">
        <v>214</v>
      </c>
      <c r="G76" s="55">
        <f>+D76/G2</f>
        <v>6.1059999999999999</v>
      </c>
    </row>
    <row r="77" spans="1:7" x14ac:dyDescent="0.25">
      <c r="A77" s="51" t="s">
        <v>112</v>
      </c>
      <c r="B77" s="51" t="s">
        <v>215</v>
      </c>
      <c r="C77" s="51" t="s">
        <v>220</v>
      </c>
      <c r="D77" s="54">
        <v>141.54</v>
      </c>
      <c r="E77" s="53" t="s">
        <v>214</v>
      </c>
      <c r="G77" s="55">
        <f>+D77/G2</f>
        <v>9.4359999999999999</v>
      </c>
    </row>
    <row r="78" spans="1:7" x14ac:dyDescent="0.25">
      <c r="A78" s="51" t="s">
        <v>112</v>
      </c>
      <c r="B78" s="51" t="s">
        <v>215</v>
      </c>
      <c r="C78" s="51" t="s">
        <v>221</v>
      </c>
      <c r="D78" s="54">
        <v>142.94999999999999</v>
      </c>
      <c r="E78" s="53" t="s">
        <v>214</v>
      </c>
      <c r="G78" s="55">
        <f>+D78/G2</f>
        <v>9.5299999999999994</v>
      </c>
    </row>
    <row r="79" spans="1:7" x14ac:dyDescent="0.25">
      <c r="A79" s="51" t="s">
        <v>112</v>
      </c>
      <c r="B79" s="51" t="s">
        <v>215</v>
      </c>
      <c r="C79" s="51" t="s">
        <v>222</v>
      </c>
      <c r="D79" s="54">
        <v>75.099999999999994</v>
      </c>
      <c r="E79" s="53" t="s">
        <v>214</v>
      </c>
      <c r="G79" s="55">
        <f>+D79/G2</f>
        <v>5.0066666666666659</v>
      </c>
    </row>
    <row r="80" spans="1:7" x14ac:dyDescent="0.25">
      <c r="A80" s="51" t="s">
        <v>112</v>
      </c>
      <c r="B80" s="51" t="s">
        <v>215</v>
      </c>
      <c r="C80" s="51" t="s">
        <v>223</v>
      </c>
      <c r="D80" s="54">
        <v>68.91</v>
      </c>
      <c r="E80" s="53" t="s">
        <v>214</v>
      </c>
      <c r="G80" s="55">
        <f>+D80/G2</f>
        <v>4.5939999999999994</v>
      </c>
    </row>
    <row r="81" spans="1:7" x14ac:dyDescent="0.25">
      <c r="A81" s="51" t="s">
        <v>112</v>
      </c>
      <c r="B81" s="51" t="s">
        <v>215</v>
      </c>
      <c r="C81" s="51" t="s">
        <v>224</v>
      </c>
      <c r="D81" s="54">
        <v>121.93</v>
      </c>
      <c r="E81" s="53" t="s">
        <v>214</v>
      </c>
      <c r="G81" s="55">
        <f>+D81/G2</f>
        <v>8.1286666666666676</v>
      </c>
    </row>
    <row r="82" spans="1:7" x14ac:dyDescent="0.25">
      <c r="A82" s="51" t="s">
        <v>121</v>
      </c>
      <c r="B82" s="51" t="s">
        <v>229</v>
      </c>
      <c r="C82" s="51" t="s">
        <v>216</v>
      </c>
      <c r="D82" s="54">
        <v>351.95</v>
      </c>
      <c r="E82" s="53" t="s">
        <v>214</v>
      </c>
      <c r="G82" s="55">
        <f>+D82/G2</f>
        <v>23.463333333333331</v>
      </c>
    </row>
    <row r="83" spans="1:7" x14ac:dyDescent="0.25">
      <c r="A83" s="51" t="s">
        <v>121</v>
      </c>
      <c r="B83" s="51" t="s">
        <v>229</v>
      </c>
      <c r="C83" s="51" t="s">
        <v>217</v>
      </c>
      <c r="D83" s="54">
        <v>157.84</v>
      </c>
      <c r="E83" s="53" t="s">
        <v>214</v>
      </c>
      <c r="G83" s="55">
        <f>+D83/G2</f>
        <v>10.522666666666668</v>
      </c>
    </row>
    <row r="84" spans="1:7" x14ac:dyDescent="0.25">
      <c r="A84" s="51" t="s">
        <v>121</v>
      </c>
      <c r="B84" s="51" t="s">
        <v>229</v>
      </c>
      <c r="C84" s="51" t="s">
        <v>218</v>
      </c>
      <c r="D84" s="54">
        <v>175.01</v>
      </c>
      <c r="E84" s="53" t="s">
        <v>214</v>
      </c>
      <c r="G84" s="55">
        <f>+D84/G2</f>
        <v>11.667333333333334</v>
      </c>
    </row>
    <row r="85" spans="1:7" x14ac:dyDescent="0.25">
      <c r="A85" s="51" t="s">
        <v>121</v>
      </c>
      <c r="B85" s="51" t="s">
        <v>229</v>
      </c>
      <c r="C85" s="51" t="s">
        <v>219</v>
      </c>
      <c r="D85" s="54">
        <v>91.59</v>
      </c>
      <c r="E85" s="53" t="s">
        <v>214</v>
      </c>
      <c r="G85" s="55">
        <f>+D85/G2</f>
        <v>6.1059999999999999</v>
      </c>
    </row>
    <row r="86" spans="1:7" x14ac:dyDescent="0.25">
      <c r="A86" s="51" t="s">
        <v>121</v>
      </c>
      <c r="B86" s="51" t="s">
        <v>229</v>
      </c>
      <c r="C86" s="51" t="s">
        <v>220</v>
      </c>
      <c r="D86" s="54">
        <v>141.54</v>
      </c>
      <c r="E86" s="53" t="s">
        <v>214</v>
      </c>
      <c r="G86" s="55">
        <f>+D86/G2</f>
        <v>9.4359999999999999</v>
      </c>
    </row>
    <row r="87" spans="1:7" x14ac:dyDescent="0.25">
      <c r="A87" s="51" t="s">
        <v>121</v>
      </c>
      <c r="B87" s="51" t="s">
        <v>229</v>
      </c>
      <c r="C87" s="51" t="s">
        <v>221</v>
      </c>
      <c r="D87" s="54">
        <v>142.94999999999999</v>
      </c>
      <c r="E87" s="53" t="s">
        <v>214</v>
      </c>
      <c r="G87" s="55">
        <f>+D87/G2</f>
        <v>9.5299999999999994</v>
      </c>
    </row>
    <row r="88" spans="1:7" x14ac:dyDescent="0.25">
      <c r="A88" s="51" t="s">
        <v>121</v>
      </c>
      <c r="B88" s="51" t="s">
        <v>229</v>
      </c>
      <c r="C88" s="51" t="s">
        <v>222</v>
      </c>
      <c r="D88" s="54">
        <v>75.099999999999994</v>
      </c>
      <c r="E88" s="53" t="s">
        <v>214</v>
      </c>
      <c r="G88" s="55">
        <f>+D88/G2</f>
        <v>5.0066666666666659</v>
      </c>
    </row>
    <row r="89" spans="1:7" x14ac:dyDescent="0.25">
      <c r="A89" s="51" t="s">
        <v>121</v>
      </c>
      <c r="B89" s="51" t="s">
        <v>229</v>
      </c>
      <c r="C89" s="51" t="s">
        <v>223</v>
      </c>
      <c r="D89" s="54">
        <v>68.91</v>
      </c>
      <c r="E89" s="53" t="s">
        <v>214</v>
      </c>
      <c r="G89" s="55">
        <f>+D89/G2</f>
        <v>4.5939999999999994</v>
      </c>
    </row>
    <row r="90" spans="1:7" x14ac:dyDescent="0.25">
      <c r="A90" s="51" t="s">
        <v>121</v>
      </c>
      <c r="B90" s="51" t="s">
        <v>229</v>
      </c>
      <c r="C90" s="51" t="s">
        <v>224</v>
      </c>
      <c r="D90" s="54">
        <v>121.93</v>
      </c>
      <c r="E90" s="53" t="s">
        <v>214</v>
      </c>
      <c r="G90" s="55">
        <f>+D90/G2</f>
        <v>8.1286666666666676</v>
      </c>
    </row>
    <row r="91" spans="1:7" x14ac:dyDescent="0.25">
      <c r="A91" s="51" t="s">
        <v>122</v>
      </c>
      <c r="B91" s="51" t="s">
        <v>238</v>
      </c>
      <c r="C91" s="51" t="s">
        <v>216</v>
      </c>
      <c r="D91" s="54">
        <v>351.94</v>
      </c>
      <c r="E91" s="53" t="s">
        <v>239</v>
      </c>
    </row>
    <row r="92" spans="1:7" x14ac:dyDescent="0.25">
      <c r="A92" s="51" t="s">
        <v>122</v>
      </c>
      <c r="B92" s="51" t="s">
        <v>238</v>
      </c>
      <c r="C92" s="51" t="s">
        <v>217</v>
      </c>
      <c r="D92" s="54">
        <v>157.84</v>
      </c>
      <c r="E92" s="53" t="s">
        <v>239</v>
      </c>
    </row>
    <row r="93" spans="1:7" x14ac:dyDescent="0.25">
      <c r="A93" s="51" t="s">
        <v>122</v>
      </c>
      <c r="B93" s="51" t="s">
        <v>238</v>
      </c>
      <c r="C93" s="51" t="s">
        <v>218</v>
      </c>
      <c r="D93" s="54">
        <v>175.01</v>
      </c>
      <c r="E93" s="53" t="s">
        <v>239</v>
      </c>
    </row>
    <row r="94" spans="1:7" x14ac:dyDescent="0.25">
      <c r="A94" s="51" t="s">
        <v>123</v>
      </c>
      <c r="B94" s="51" t="s">
        <v>240</v>
      </c>
      <c r="C94" s="51" t="s">
        <v>216</v>
      </c>
      <c r="D94" s="54">
        <v>586.57000000000005</v>
      </c>
      <c r="E94" s="53" t="s">
        <v>239</v>
      </c>
    </row>
    <row r="95" spans="1:7" x14ac:dyDescent="0.25">
      <c r="A95" s="51" t="s">
        <v>123</v>
      </c>
      <c r="B95" s="51" t="s">
        <v>240</v>
      </c>
      <c r="C95" s="51" t="s">
        <v>217</v>
      </c>
      <c r="D95" s="54">
        <v>263.07</v>
      </c>
      <c r="E95" s="53" t="s">
        <v>239</v>
      </c>
    </row>
    <row r="96" spans="1:7" x14ac:dyDescent="0.25">
      <c r="A96" s="51" t="s">
        <v>123</v>
      </c>
      <c r="B96" s="51" t="s">
        <v>240</v>
      </c>
      <c r="C96" s="51" t="s">
        <v>218</v>
      </c>
      <c r="D96" s="54">
        <v>291.69</v>
      </c>
      <c r="E96" s="53" t="s">
        <v>239</v>
      </c>
    </row>
    <row r="97" spans="1:5" x14ac:dyDescent="0.25">
      <c r="A97" s="51" t="s">
        <v>124</v>
      </c>
      <c r="B97" s="51" t="s">
        <v>240</v>
      </c>
      <c r="C97" s="51" t="s">
        <v>216</v>
      </c>
      <c r="D97" s="54">
        <v>821.2</v>
      </c>
      <c r="E97" s="53" t="s">
        <v>239</v>
      </c>
    </row>
    <row r="98" spans="1:5" x14ac:dyDescent="0.25">
      <c r="A98" s="51" t="s">
        <v>124</v>
      </c>
      <c r="B98" s="51" t="s">
        <v>240</v>
      </c>
      <c r="C98" s="51" t="s">
        <v>217</v>
      </c>
      <c r="D98" s="54">
        <v>368.3</v>
      </c>
      <c r="E98" s="53" t="s">
        <v>239</v>
      </c>
    </row>
    <row r="99" spans="1:5" x14ac:dyDescent="0.25">
      <c r="A99" s="51" t="s">
        <v>124</v>
      </c>
      <c r="B99" s="51" t="s">
        <v>240</v>
      </c>
      <c r="C99" s="51" t="s">
        <v>218</v>
      </c>
      <c r="D99" s="54">
        <v>408.36</v>
      </c>
      <c r="E99" s="53" t="s">
        <v>239</v>
      </c>
    </row>
    <row r="100" spans="1:5" x14ac:dyDescent="0.25">
      <c r="A100" s="51" t="s">
        <v>125</v>
      </c>
      <c r="B100" s="51" t="s">
        <v>241</v>
      </c>
      <c r="C100" s="51" t="s">
        <v>216</v>
      </c>
      <c r="D100" s="54">
        <v>1102.76</v>
      </c>
      <c r="E100" s="53" t="s">
        <v>239</v>
      </c>
    </row>
    <row r="101" spans="1:5" x14ac:dyDescent="0.25">
      <c r="A101" s="51" t="s">
        <v>125</v>
      </c>
      <c r="B101" s="51" t="s">
        <v>241</v>
      </c>
      <c r="C101" s="51" t="s">
        <v>217</v>
      </c>
      <c r="D101" s="54">
        <v>494.58</v>
      </c>
      <c r="E101" s="53" t="s">
        <v>239</v>
      </c>
    </row>
    <row r="102" spans="1:5" x14ac:dyDescent="0.25">
      <c r="A102" s="51" t="s">
        <v>125</v>
      </c>
      <c r="B102" s="51" t="s">
        <v>241</v>
      </c>
      <c r="C102" s="51" t="s">
        <v>218</v>
      </c>
      <c r="D102" s="54">
        <v>548.37</v>
      </c>
      <c r="E102" s="53" t="s">
        <v>239</v>
      </c>
    </row>
    <row r="103" spans="1:5" x14ac:dyDescent="0.25">
      <c r="A103" s="51" t="s">
        <v>126</v>
      </c>
      <c r="B103" s="51" t="s">
        <v>242</v>
      </c>
      <c r="C103" s="51" t="s">
        <v>216</v>
      </c>
      <c r="D103" s="54">
        <v>516.17999999999995</v>
      </c>
      <c r="E103" s="53" t="s">
        <v>239</v>
      </c>
    </row>
    <row r="104" spans="1:5" x14ac:dyDescent="0.25">
      <c r="A104" s="51" t="s">
        <v>126</v>
      </c>
      <c r="B104" s="51" t="s">
        <v>242</v>
      </c>
      <c r="C104" s="51" t="s">
        <v>217</v>
      </c>
      <c r="D104" s="54">
        <v>231.51</v>
      </c>
      <c r="E104" s="53" t="s">
        <v>239</v>
      </c>
    </row>
    <row r="105" spans="1:5" x14ac:dyDescent="0.25">
      <c r="A105" s="51" t="s">
        <v>126</v>
      </c>
      <c r="B105" s="51" t="s">
        <v>242</v>
      </c>
      <c r="C105" s="51" t="s">
        <v>218</v>
      </c>
      <c r="D105" s="54">
        <v>256.69</v>
      </c>
      <c r="E105" s="53" t="s">
        <v>239</v>
      </c>
    </row>
    <row r="106" spans="1:5" x14ac:dyDescent="0.25">
      <c r="A106" s="51" t="s">
        <v>127</v>
      </c>
      <c r="B106" s="51" t="s">
        <v>243</v>
      </c>
      <c r="C106" s="51" t="s">
        <v>216</v>
      </c>
      <c r="D106" s="54">
        <v>868.13</v>
      </c>
      <c r="E106" s="53" t="s">
        <v>239</v>
      </c>
    </row>
    <row r="107" spans="1:5" x14ac:dyDescent="0.25">
      <c r="A107" s="51" t="s">
        <v>127</v>
      </c>
      <c r="B107" s="51" t="s">
        <v>243</v>
      </c>
      <c r="C107" s="51" t="s">
        <v>217</v>
      </c>
      <c r="D107" s="54">
        <v>389.35</v>
      </c>
      <c r="E107" s="53" t="s">
        <v>239</v>
      </c>
    </row>
    <row r="108" spans="1:5" x14ac:dyDescent="0.25">
      <c r="A108" s="51" t="s">
        <v>127</v>
      </c>
      <c r="B108" s="51" t="s">
        <v>243</v>
      </c>
      <c r="C108" s="51" t="s">
        <v>218</v>
      </c>
      <c r="D108" s="54">
        <v>431.7</v>
      </c>
      <c r="E108" s="53" t="s">
        <v>239</v>
      </c>
    </row>
    <row r="109" spans="1:5" x14ac:dyDescent="0.25">
      <c r="A109" s="51" t="s">
        <v>128</v>
      </c>
      <c r="B109" s="51" t="s">
        <v>244</v>
      </c>
      <c r="C109" s="51" t="s">
        <v>216</v>
      </c>
      <c r="D109" s="54">
        <v>1229.07</v>
      </c>
      <c r="E109" s="53" t="s">
        <v>239</v>
      </c>
    </row>
    <row r="110" spans="1:5" x14ac:dyDescent="0.25">
      <c r="A110" s="51" t="s">
        <v>128</v>
      </c>
      <c r="B110" s="51" t="s">
        <v>244</v>
      </c>
      <c r="C110" s="51" t="s">
        <v>217</v>
      </c>
      <c r="D110" s="54">
        <v>547.20000000000005</v>
      </c>
      <c r="E110" s="53" t="s">
        <v>239</v>
      </c>
    </row>
    <row r="111" spans="1:5" x14ac:dyDescent="0.25">
      <c r="A111" s="51" t="s">
        <v>128</v>
      </c>
      <c r="B111" s="51" t="s">
        <v>244</v>
      </c>
      <c r="C111" s="51" t="s">
        <v>218</v>
      </c>
      <c r="D111" s="54">
        <v>606.71</v>
      </c>
      <c r="E111" s="53" t="s">
        <v>239</v>
      </c>
    </row>
    <row r="112" spans="1:5" x14ac:dyDescent="0.25">
      <c r="A112" s="51" t="s">
        <v>129</v>
      </c>
      <c r="B112" s="51" t="s">
        <v>245</v>
      </c>
      <c r="C112" s="51" t="s">
        <v>216</v>
      </c>
      <c r="D112" s="54">
        <v>1572.02</v>
      </c>
      <c r="E112" s="53" t="s">
        <v>239</v>
      </c>
    </row>
    <row r="113" spans="1:5" x14ac:dyDescent="0.25">
      <c r="A113" s="51" t="s">
        <v>129</v>
      </c>
      <c r="B113" s="51" t="s">
        <v>245</v>
      </c>
      <c r="C113" s="51" t="s">
        <v>217</v>
      </c>
      <c r="D113" s="54">
        <v>705.04</v>
      </c>
      <c r="E113" s="53" t="s">
        <v>239</v>
      </c>
    </row>
    <row r="114" spans="1:5" x14ac:dyDescent="0.25">
      <c r="A114" s="51" t="s">
        <v>246</v>
      </c>
      <c r="B114" s="51" t="s">
        <v>245</v>
      </c>
      <c r="C114" s="51" t="s">
        <v>218</v>
      </c>
      <c r="D114" s="54">
        <v>781.72</v>
      </c>
      <c r="E114" s="53" t="s">
        <v>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EDD9D-2845-4CDE-B4B8-399928350E60}">
  <dimension ref="A1:F26"/>
  <sheetViews>
    <sheetView tabSelected="1" zoomScale="115" zoomScaleNormal="115" workbookViewId="0">
      <selection activeCell="E9" sqref="E9"/>
    </sheetView>
  </sheetViews>
  <sheetFormatPr defaultRowHeight="12.75" x14ac:dyDescent="0.2"/>
  <cols>
    <col min="1" max="1" width="20.21875" style="61" customWidth="1"/>
    <col min="2" max="2" width="53.6640625" style="61" bestFit="1" customWidth="1"/>
    <col min="3" max="3" width="19.109375" style="61" customWidth="1"/>
    <col min="4" max="5" width="11.33203125" style="61" customWidth="1"/>
    <col min="6" max="6" width="13.109375" style="61" customWidth="1"/>
    <col min="7" max="256" width="8.88671875" style="61"/>
    <col min="257" max="257" width="20.21875" style="61" customWidth="1"/>
    <col min="258" max="258" width="53.6640625" style="61" bestFit="1" customWidth="1"/>
    <col min="259" max="259" width="19.109375" style="61" customWidth="1"/>
    <col min="260" max="261" width="11.33203125" style="61" customWidth="1"/>
    <col min="262" max="262" width="13.109375" style="61" customWidth="1"/>
    <col min="263" max="512" width="8.88671875" style="61"/>
    <col min="513" max="513" width="20.21875" style="61" customWidth="1"/>
    <col min="514" max="514" width="53.6640625" style="61" bestFit="1" customWidth="1"/>
    <col min="515" max="515" width="19.109375" style="61" customWidth="1"/>
    <col min="516" max="517" width="11.33203125" style="61" customWidth="1"/>
    <col min="518" max="518" width="13.109375" style="61" customWidth="1"/>
    <col min="519" max="768" width="8.88671875" style="61"/>
    <col min="769" max="769" width="20.21875" style="61" customWidth="1"/>
    <col min="770" max="770" width="53.6640625" style="61" bestFit="1" customWidth="1"/>
    <col min="771" max="771" width="19.109375" style="61" customWidth="1"/>
    <col min="772" max="773" width="11.33203125" style="61" customWidth="1"/>
    <col min="774" max="774" width="13.109375" style="61" customWidth="1"/>
    <col min="775" max="1024" width="8.88671875" style="61"/>
    <col min="1025" max="1025" width="20.21875" style="61" customWidth="1"/>
    <col min="1026" max="1026" width="53.6640625" style="61" bestFit="1" customWidth="1"/>
    <col min="1027" max="1027" width="19.109375" style="61" customWidth="1"/>
    <col min="1028" max="1029" width="11.33203125" style="61" customWidth="1"/>
    <col min="1030" max="1030" width="13.109375" style="61" customWidth="1"/>
    <col min="1031" max="1280" width="8.88671875" style="61"/>
    <col min="1281" max="1281" width="20.21875" style="61" customWidth="1"/>
    <col min="1282" max="1282" width="53.6640625" style="61" bestFit="1" customWidth="1"/>
    <col min="1283" max="1283" width="19.109375" style="61" customWidth="1"/>
    <col min="1284" max="1285" width="11.33203125" style="61" customWidth="1"/>
    <col min="1286" max="1286" width="13.109375" style="61" customWidth="1"/>
    <col min="1287" max="1536" width="8.88671875" style="61"/>
    <col min="1537" max="1537" width="20.21875" style="61" customWidth="1"/>
    <col min="1538" max="1538" width="53.6640625" style="61" bestFit="1" customWidth="1"/>
    <col min="1539" max="1539" width="19.109375" style="61" customWidth="1"/>
    <col min="1540" max="1541" width="11.33203125" style="61" customWidth="1"/>
    <col min="1542" max="1542" width="13.109375" style="61" customWidth="1"/>
    <col min="1543" max="1792" width="8.88671875" style="61"/>
    <col min="1793" max="1793" width="20.21875" style="61" customWidth="1"/>
    <col min="1794" max="1794" width="53.6640625" style="61" bestFit="1" customWidth="1"/>
    <col min="1795" max="1795" width="19.109375" style="61" customWidth="1"/>
    <col min="1796" max="1797" width="11.33203125" style="61" customWidth="1"/>
    <col min="1798" max="1798" width="13.109375" style="61" customWidth="1"/>
    <col min="1799" max="2048" width="8.88671875" style="61"/>
    <col min="2049" max="2049" width="20.21875" style="61" customWidth="1"/>
    <col min="2050" max="2050" width="53.6640625" style="61" bestFit="1" customWidth="1"/>
    <col min="2051" max="2051" width="19.109375" style="61" customWidth="1"/>
    <col min="2052" max="2053" width="11.33203125" style="61" customWidth="1"/>
    <col min="2054" max="2054" width="13.109375" style="61" customWidth="1"/>
    <col min="2055" max="2304" width="8.88671875" style="61"/>
    <col min="2305" max="2305" width="20.21875" style="61" customWidth="1"/>
    <col min="2306" max="2306" width="53.6640625" style="61" bestFit="1" customWidth="1"/>
    <col min="2307" max="2307" width="19.109375" style="61" customWidth="1"/>
    <col min="2308" max="2309" width="11.33203125" style="61" customWidth="1"/>
    <col min="2310" max="2310" width="13.109375" style="61" customWidth="1"/>
    <col min="2311" max="2560" width="8.88671875" style="61"/>
    <col min="2561" max="2561" width="20.21875" style="61" customWidth="1"/>
    <col min="2562" max="2562" width="53.6640625" style="61" bestFit="1" customWidth="1"/>
    <col min="2563" max="2563" width="19.109375" style="61" customWidth="1"/>
    <col min="2564" max="2565" width="11.33203125" style="61" customWidth="1"/>
    <col min="2566" max="2566" width="13.109375" style="61" customWidth="1"/>
    <col min="2567" max="2816" width="8.88671875" style="61"/>
    <col min="2817" max="2817" width="20.21875" style="61" customWidth="1"/>
    <col min="2818" max="2818" width="53.6640625" style="61" bestFit="1" customWidth="1"/>
    <col min="2819" max="2819" width="19.109375" style="61" customWidth="1"/>
    <col min="2820" max="2821" width="11.33203125" style="61" customWidth="1"/>
    <col min="2822" max="2822" width="13.109375" style="61" customWidth="1"/>
    <col min="2823" max="3072" width="8.88671875" style="61"/>
    <col min="3073" max="3073" width="20.21875" style="61" customWidth="1"/>
    <col min="3074" max="3074" width="53.6640625" style="61" bestFit="1" customWidth="1"/>
    <col min="3075" max="3075" width="19.109375" style="61" customWidth="1"/>
    <col min="3076" max="3077" width="11.33203125" style="61" customWidth="1"/>
    <col min="3078" max="3078" width="13.109375" style="61" customWidth="1"/>
    <col min="3079" max="3328" width="8.88671875" style="61"/>
    <col min="3329" max="3329" width="20.21875" style="61" customWidth="1"/>
    <col min="3330" max="3330" width="53.6640625" style="61" bestFit="1" customWidth="1"/>
    <col min="3331" max="3331" width="19.109375" style="61" customWidth="1"/>
    <col min="3332" max="3333" width="11.33203125" style="61" customWidth="1"/>
    <col min="3334" max="3334" width="13.109375" style="61" customWidth="1"/>
    <col min="3335" max="3584" width="8.88671875" style="61"/>
    <col min="3585" max="3585" width="20.21875" style="61" customWidth="1"/>
    <col min="3586" max="3586" width="53.6640625" style="61" bestFit="1" customWidth="1"/>
    <col min="3587" max="3587" width="19.109375" style="61" customWidth="1"/>
    <col min="3588" max="3589" width="11.33203125" style="61" customWidth="1"/>
    <col min="3590" max="3590" width="13.109375" style="61" customWidth="1"/>
    <col min="3591" max="3840" width="8.88671875" style="61"/>
    <col min="3841" max="3841" width="20.21875" style="61" customWidth="1"/>
    <col min="3842" max="3842" width="53.6640625" style="61" bestFit="1" customWidth="1"/>
    <col min="3843" max="3843" width="19.109375" style="61" customWidth="1"/>
    <col min="3844" max="3845" width="11.33203125" style="61" customWidth="1"/>
    <col min="3846" max="3846" width="13.109375" style="61" customWidth="1"/>
    <col min="3847" max="4096" width="8.88671875" style="61"/>
    <col min="4097" max="4097" width="20.21875" style="61" customWidth="1"/>
    <col min="4098" max="4098" width="53.6640625" style="61" bestFit="1" customWidth="1"/>
    <col min="4099" max="4099" width="19.109375" style="61" customWidth="1"/>
    <col min="4100" max="4101" width="11.33203125" style="61" customWidth="1"/>
    <col min="4102" max="4102" width="13.109375" style="61" customWidth="1"/>
    <col min="4103" max="4352" width="8.88671875" style="61"/>
    <col min="4353" max="4353" width="20.21875" style="61" customWidth="1"/>
    <col min="4354" max="4354" width="53.6640625" style="61" bestFit="1" customWidth="1"/>
    <col min="4355" max="4355" width="19.109375" style="61" customWidth="1"/>
    <col min="4356" max="4357" width="11.33203125" style="61" customWidth="1"/>
    <col min="4358" max="4358" width="13.109375" style="61" customWidth="1"/>
    <col min="4359" max="4608" width="8.88671875" style="61"/>
    <col min="4609" max="4609" width="20.21875" style="61" customWidth="1"/>
    <col min="4610" max="4610" width="53.6640625" style="61" bestFit="1" customWidth="1"/>
    <col min="4611" max="4611" width="19.109375" style="61" customWidth="1"/>
    <col min="4612" max="4613" width="11.33203125" style="61" customWidth="1"/>
    <col min="4614" max="4614" width="13.109375" style="61" customWidth="1"/>
    <col min="4615" max="4864" width="8.88671875" style="61"/>
    <col min="4865" max="4865" width="20.21875" style="61" customWidth="1"/>
    <col min="4866" max="4866" width="53.6640625" style="61" bestFit="1" customWidth="1"/>
    <col min="4867" max="4867" width="19.109375" style="61" customWidth="1"/>
    <col min="4868" max="4869" width="11.33203125" style="61" customWidth="1"/>
    <col min="4870" max="4870" width="13.109375" style="61" customWidth="1"/>
    <col min="4871" max="5120" width="8.88671875" style="61"/>
    <col min="5121" max="5121" width="20.21875" style="61" customWidth="1"/>
    <col min="5122" max="5122" width="53.6640625" style="61" bestFit="1" customWidth="1"/>
    <col min="5123" max="5123" width="19.109375" style="61" customWidth="1"/>
    <col min="5124" max="5125" width="11.33203125" style="61" customWidth="1"/>
    <col min="5126" max="5126" width="13.109375" style="61" customWidth="1"/>
    <col min="5127" max="5376" width="8.88671875" style="61"/>
    <col min="5377" max="5377" width="20.21875" style="61" customWidth="1"/>
    <col min="5378" max="5378" width="53.6640625" style="61" bestFit="1" customWidth="1"/>
    <col min="5379" max="5379" width="19.109375" style="61" customWidth="1"/>
    <col min="5380" max="5381" width="11.33203125" style="61" customWidth="1"/>
    <col min="5382" max="5382" width="13.109375" style="61" customWidth="1"/>
    <col min="5383" max="5632" width="8.88671875" style="61"/>
    <col min="5633" max="5633" width="20.21875" style="61" customWidth="1"/>
    <col min="5634" max="5634" width="53.6640625" style="61" bestFit="1" customWidth="1"/>
    <col min="5635" max="5635" width="19.109375" style="61" customWidth="1"/>
    <col min="5636" max="5637" width="11.33203125" style="61" customWidth="1"/>
    <col min="5638" max="5638" width="13.109375" style="61" customWidth="1"/>
    <col min="5639" max="5888" width="8.88671875" style="61"/>
    <col min="5889" max="5889" width="20.21875" style="61" customWidth="1"/>
    <col min="5890" max="5890" width="53.6640625" style="61" bestFit="1" customWidth="1"/>
    <col min="5891" max="5891" width="19.109375" style="61" customWidth="1"/>
    <col min="5892" max="5893" width="11.33203125" style="61" customWidth="1"/>
    <col min="5894" max="5894" width="13.109375" style="61" customWidth="1"/>
    <col min="5895" max="6144" width="8.88671875" style="61"/>
    <col min="6145" max="6145" width="20.21875" style="61" customWidth="1"/>
    <col min="6146" max="6146" width="53.6640625" style="61" bestFit="1" customWidth="1"/>
    <col min="6147" max="6147" width="19.109375" style="61" customWidth="1"/>
    <col min="6148" max="6149" width="11.33203125" style="61" customWidth="1"/>
    <col min="6150" max="6150" width="13.109375" style="61" customWidth="1"/>
    <col min="6151" max="6400" width="8.88671875" style="61"/>
    <col min="6401" max="6401" width="20.21875" style="61" customWidth="1"/>
    <col min="6402" max="6402" width="53.6640625" style="61" bestFit="1" customWidth="1"/>
    <col min="6403" max="6403" width="19.109375" style="61" customWidth="1"/>
    <col min="6404" max="6405" width="11.33203125" style="61" customWidth="1"/>
    <col min="6406" max="6406" width="13.109375" style="61" customWidth="1"/>
    <col min="6407" max="6656" width="8.88671875" style="61"/>
    <col min="6657" max="6657" width="20.21875" style="61" customWidth="1"/>
    <col min="6658" max="6658" width="53.6640625" style="61" bestFit="1" customWidth="1"/>
    <col min="6659" max="6659" width="19.109375" style="61" customWidth="1"/>
    <col min="6660" max="6661" width="11.33203125" style="61" customWidth="1"/>
    <col min="6662" max="6662" width="13.109375" style="61" customWidth="1"/>
    <col min="6663" max="6912" width="8.88671875" style="61"/>
    <col min="6913" max="6913" width="20.21875" style="61" customWidth="1"/>
    <col min="6914" max="6914" width="53.6640625" style="61" bestFit="1" customWidth="1"/>
    <col min="6915" max="6915" width="19.109375" style="61" customWidth="1"/>
    <col min="6916" max="6917" width="11.33203125" style="61" customWidth="1"/>
    <col min="6918" max="6918" width="13.109375" style="61" customWidth="1"/>
    <col min="6919" max="7168" width="8.88671875" style="61"/>
    <col min="7169" max="7169" width="20.21875" style="61" customWidth="1"/>
    <col min="7170" max="7170" width="53.6640625" style="61" bestFit="1" customWidth="1"/>
    <col min="7171" max="7171" width="19.109375" style="61" customWidth="1"/>
    <col min="7172" max="7173" width="11.33203125" style="61" customWidth="1"/>
    <col min="7174" max="7174" width="13.109375" style="61" customWidth="1"/>
    <col min="7175" max="7424" width="8.88671875" style="61"/>
    <col min="7425" max="7425" width="20.21875" style="61" customWidth="1"/>
    <col min="7426" max="7426" width="53.6640625" style="61" bestFit="1" customWidth="1"/>
    <col min="7427" max="7427" width="19.109375" style="61" customWidth="1"/>
    <col min="7428" max="7429" width="11.33203125" style="61" customWidth="1"/>
    <col min="7430" max="7430" width="13.109375" style="61" customWidth="1"/>
    <col min="7431" max="7680" width="8.88671875" style="61"/>
    <col min="7681" max="7681" width="20.21875" style="61" customWidth="1"/>
    <col min="7682" max="7682" width="53.6640625" style="61" bestFit="1" customWidth="1"/>
    <col min="7683" max="7683" width="19.109375" style="61" customWidth="1"/>
    <col min="7684" max="7685" width="11.33203125" style="61" customWidth="1"/>
    <col min="7686" max="7686" width="13.109375" style="61" customWidth="1"/>
    <col min="7687" max="7936" width="8.88671875" style="61"/>
    <col min="7937" max="7937" width="20.21875" style="61" customWidth="1"/>
    <col min="7938" max="7938" width="53.6640625" style="61" bestFit="1" customWidth="1"/>
    <col min="7939" max="7939" width="19.109375" style="61" customWidth="1"/>
    <col min="7940" max="7941" width="11.33203125" style="61" customWidth="1"/>
    <col min="7942" max="7942" width="13.109375" style="61" customWidth="1"/>
    <col min="7943" max="8192" width="8.88671875" style="61"/>
    <col min="8193" max="8193" width="20.21875" style="61" customWidth="1"/>
    <col min="8194" max="8194" width="53.6640625" style="61" bestFit="1" customWidth="1"/>
    <col min="8195" max="8195" width="19.109375" style="61" customWidth="1"/>
    <col min="8196" max="8197" width="11.33203125" style="61" customWidth="1"/>
    <col min="8198" max="8198" width="13.109375" style="61" customWidth="1"/>
    <col min="8199" max="8448" width="8.88671875" style="61"/>
    <col min="8449" max="8449" width="20.21875" style="61" customWidth="1"/>
    <col min="8450" max="8450" width="53.6640625" style="61" bestFit="1" customWidth="1"/>
    <col min="8451" max="8451" width="19.109375" style="61" customWidth="1"/>
    <col min="8452" max="8453" width="11.33203125" style="61" customWidth="1"/>
    <col min="8454" max="8454" width="13.109375" style="61" customWidth="1"/>
    <col min="8455" max="8704" width="8.88671875" style="61"/>
    <col min="8705" max="8705" width="20.21875" style="61" customWidth="1"/>
    <col min="8706" max="8706" width="53.6640625" style="61" bestFit="1" customWidth="1"/>
    <col min="8707" max="8707" width="19.109375" style="61" customWidth="1"/>
    <col min="8708" max="8709" width="11.33203125" style="61" customWidth="1"/>
    <col min="8710" max="8710" width="13.109375" style="61" customWidth="1"/>
    <col min="8711" max="8960" width="8.88671875" style="61"/>
    <col min="8961" max="8961" width="20.21875" style="61" customWidth="1"/>
    <col min="8962" max="8962" width="53.6640625" style="61" bestFit="1" customWidth="1"/>
    <col min="8963" max="8963" width="19.109375" style="61" customWidth="1"/>
    <col min="8964" max="8965" width="11.33203125" style="61" customWidth="1"/>
    <col min="8966" max="8966" width="13.109375" style="61" customWidth="1"/>
    <col min="8967" max="9216" width="8.88671875" style="61"/>
    <col min="9217" max="9217" width="20.21875" style="61" customWidth="1"/>
    <col min="9218" max="9218" width="53.6640625" style="61" bestFit="1" customWidth="1"/>
    <col min="9219" max="9219" width="19.109375" style="61" customWidth="1"/>
    <col min="9220" max="9221" width="11.33203125" style="61" customWidth="1"/>
    <col min="9222" max="9222" width="13.109375" style="61" customWidth="1"/>
    <col min="9223" max="9472" width="8.88671875" style="61"/>
    <col min="9473" max="9473" width="20.21875" style="61" customWidth="1"/>
    <col min="9474" max="9474" width="53.6640625" style="61" bestFit="1" customWidth="1"/>
    <col min="9475" max="9475" width="19.109375" style="61" customWidth="1"/>
    <col min="9476" max="9477" width="11.33203125" style="61" customWidth="1"/>
    <col min="9478" max="9478" width="13.109375" style="61" customWidth="1"/>
    <col min="9479" max="9728" width="8.88671875" style="61"/>
    <col min="9729" max="9729" width="20.21875" style="61" customWidth="1"/>
    <col min="9730" max="9730" width="53.6640625" style="61" bestFit="1" customWidth="1"/>
    <col min="9731" max="9731" width="19.109375" style="61" customWidth="1"/>
    <col min="9732" max="9733" width="11.33203125" style="61" customWidth="1"/>
    <col min="9734" max="9734" width="13.109375" style="61" customWidth="1"/>
    <col min="9735" max="9984" width="8.88671875" style="61"/>
    <col min="9985" max="9985" width="20.21875" style="61" customWidth="1"/>
    <col min="9986" max="9986" width="53.6640625" style="61" bestFit="1" customWidth="1"/>
    <col min="9987" max="9987" width="19.109375" style="61" customWidth="1"/>
    <col min="9988" max="9989" width="11.33203125" style="61" customWidth="1"/>
    <col min="9990" max="9990" width="13.109375" style="61" customWidth="1"/>
    <col min="9991" max="10240" width="8.88671875" style="61"/>
    <col min="10241" max="10241" width="20.21875" style="61" customWidth="1"/>
    <col min="10242" max="10242" width="53.6640625" style="61" bestFit="1" customWidth="1"/>
    <col min="10243" max="10243" width="19.109375" style="61" customWidth="1"/>
    <col min="10244" max="10245" width="11.33203125" style="61" customWidth="1"/>
    <col min="10246" max="10246" width="13.109375" style="61" customWidth="1"/>
    <col min="10247" max="10496" width="8.88671875" style="61"/>
    <col min="10497" max="10497" width="20.21875" style="61" customWidth="1"/>
    <col min="10498" max="10498" width="53.6640625" style="61" bestFit="1" customWidth="1"/>
    <col min="10499" max="10499" width="19.109375" style="61" customWidth="1"/>
    <col min="10500" max="10501" width="11.33203125" style="61" customWidth="1"/>
    <col min="10502" max="10502" width="13.109375" style="61" customWidth="1"/>
    <col min="10503" max="10752" width="8.88671875" style="61"/>
    <col min="10753" max="10753" width="20.21875" style="61" customWidth="1"/>
    <col min="10754" max="10754" width="53.6640625" style="61" bestFit="1" customWidth="1"/>
    <col min="10755" max="10755" width="19.109375" style="61" customWidth="1"/>
    <col min="10756" max="10757" width="11.33203125" style="61" customWidth="1"/>
    <col min="10758" max="10758" width="13.109375" style="61" customWidth="1"/>
    <col min="10759" max="11008" width="8.88671875" style="61"/>
    <col min="11009" max="11009" width="20.21875" style="61" customWidth="1"/>
    <col min="11010" max="11010" width="53.6640625" style="61" bestFit="1" customWidth="1"/>
    <col min="11011" max="11011" width="19.109375" style="61" customWidth="1"/>
    <col min="11012" max="11013" width="11.33203125" style="61" customWidth="1"/>
    <col min="11014" max="11014" width="13.109375" style="61" customWidth="1"/>
    <col min="11015" max="11264" width="8.88671875" style="61"/>
    <col min="11265" max="11265" width="20.21875" style="61" customWidth="1"/>
    <col min="11266" max="11266" width="53.6640625" style="61" bestFit="1" customWidth="1"/>
    <col min="11267" max="11267" width="19.109375" style="61" customWidth="1"/>
    <col min="11268" max="11269" width="11.33203125" style="61" customWidth="1"/>
    <col min="11270" max="11270" width="13.109375" style="61" customWidth="1"/>
    <col min="11271" max="11520" width="8.88671875" style="61"/>
    <col min="11521" max="11521" width="20.21875" style="61" customWidth="1"/>
    <col min="11522" max="11522" width="53.6640625" style="61" bestFit="1" customWidth="1"/>
    <col min="11523" max="11523" width="19.109375" style="61" customWidth="1"/>
    <col min="11524" max="11525" width="11.33203125" style="61" customWidth="1"/>
    <col min="11526" max="11526" width="13.109375" style="61" customWidth="1"/>
    <col min="11527" max="11776" width="8.88671875" style="61"/>
    <col min="11777" max="11777" width="20.21875" style="61" customWidth="1"/>
    <col min="11778" max="11778" width="53.6640625" style="61" bestFit="1" customWidth="1"/>
    <col min="11779" max="11779" width="19.109375" style="61" customWidth="1"/>
    <col min="11780" max="11781" width="11.33203125" style="61" customWidth="1"/>
    <col min="11782" max="11782" width="13.109375" style="61" customWidth="1"/>
    <col min="11783" max="12032" width="8.88671875" style="61"/>
    <col min="12033" max="12033" width="20.21875" style="61" customWidth="1"/>
    <col min="12034" max="12034" width="53.6640625" style="61" bestFit="1" customWidth="1"/>
    <col min="12035" max="12035" width="19.109375" style="61" customWidth="1"/>
    <col min="12036" max="12037" width="11.33203125" style="61" customWidth="1"/>
    <col min="12038" max="12038" width="13.109375" style="61" customWidth="1"/>
    <col min="12039" max="12288" width="8.88671875" style="61"/>
    <col min="12289" max="12289" width="20.21875" style="61" customWidth="1"/>
    <col min="12290" max="12290" width="53.6640625" style="61" bestFit="1" customWidth="1"/>
    <col min="12291" max="12291" width="19.109375" style="61" customWidth="1"/>
    <col min="12292" max="12293" width="11.33203125" style="61" customWidth="1"/>
    <col min="12294" max="12294" width="13.109375" style="61" customWidth="1"/>
    <col min="12295" max="12544" width="8.88671875" style="61"/>
    <col min="12545" max="12545" width="20.21875" style="61" customWidth="1"/>
    <col min="12546" max="12546" width="53.6640625" style="61" bestFit="1" customWidth="1"/>
    <col min="12547" max="12547" width="19.109375" style="61" customWidth="1"/>
    <col min="12548" max="12549" width="11.33203125" style="61" customWidth="1"/>
    <col min="12550" max="12550" width="13.109375" style="61" customWidth="1"/>
    <col min="12551" max="12800" width="8.88671875" style="61"/>
    <col min="12801" max="12801" width="20.21875" style="61" customWidth="1"/>
    <col min="12802" max="12802" width="53.6640625" style="61" bestFit="1" customWidth="1"/>
    <col min="12803" max="12803" width="19.109375" style="61" customWidth="1"/>
    <col min="12804" max="12805" width="11.33203125" style="61" customWidth="1"/>
    <col min="12806" max="12806" width="13.109375" style="61" customWidth="1"/>
    <col min="12807" max="13056" width="8.88671875" style="61"/>
    <col min="13057" max="13057" width="20.21875" style="61" customWidth="1"/>
    <col min="13058" max="13058" width="53.6640625" style="61" bestFit="1" customWidth="1"/>
    <col min="13059" max="13059" width="19.109375" style="61" customWidth="1"/>
    <col min="13060" max="13061" width="11.33203125" style="61" customWidth="1"/>
    <col min="13062" max="13062" width="13.109375" style="61" customWidth="1"/>
    <col min="13063" max="13312" width="8.88671875" style="61"/>
    <col min="13313" max="13313" width="20.21875" style="61" customWidth="1"/>
    <col min="13314" max="13314" width="53.6640625" style="61" bestFit="1" customWidth="1"/>
    <col min="13315" max="13315" width="19.109375" style="61" customWidth="1"/>
    <col min="13316" max="13317" width="11.33203125" style="61" customWidth="1"/>
    <col min="13318" max="13318" width="13.109375" style="61" customWidth="1"/>
    <col min="13319" max="13568" width="8.88671875" style="61"/>
    <col min="13569" max="13569" width="20.21875" style="61" customWidth="1"/>
    <col min="13570" max="13570" width="53.6640625" style="61" bestFit="1" customWidth="1"/>
    <col min="13571" max="13571" width="19.109375" style="61" customWidth="1"/>
    <col min="13572" max="13573" width="11.33203125" style="61" customWidth="1"/>
    <col min="13574" max="13574" width="13.109375" style="61" customWidth="1"/>
    <col min="13575" max="13824" width="8.88671875" style="61"/>
    <col min="13825" max="13825" width="20.21875" style="61" customWidth="1"/>
    <col min="13826" max="13826" width="53.6640625" style="61" bestFit="1" customWidth="1"/>
    <col min="13827" max="13827" width="19.109375" style="61" customWidth="1"/>
    <col min="13828" max="13829" width="11.33203125" style="61" customWidth="1"/>
    <col min="13830" max="13830" width="13.109375" style="61" customWidth="1"/>
    <col min="13831" max="14080" width="8.88671875" style="61"/>
    <col min="14081" max="14081" width="20.21875" style="61" customWidth="1"/>
    <col min="14082" max="14082" width="53.6640625" style="61" bestFit="1" customWidth="1"/>
    <col min="14083" max="14083" width="19.109375" style="61" customWidth="1"/>
    <col min="14084" max="14085" width="11.33203125" style="61" customWidth="1"/>
    <col min="14086" max="14086" width="13.109375" style="61" customWidth="1"/>
    <col min="14087" max="14336" width="8.88671875" style="61"/>
    <col min="14337" max="14337" width="20.21875" style="61" customWidth="1"/>
    <col min="14338" max="14338" width="53.6640625" style="61" bestFit="1" customWidth="1"/>
    <col min="14339" max="14339" width="19.109375" style="61" customWidth="1"/>
    <col min="14340" max="14341" width="11.33203125" style="61" customWidth="1"/>
    <col min="14342" max="14342" width="13.109375" style="61" customWidth="1"/>
    <col min="14343" max="14592" width="8.88671875" style="61"/>
    <col min="14593" max="14593" width="20.21875" style="61" customWidth="1"/>
    <col min="14594" max="14594" width="53.6640625" style="61" bestFit="1" customWidth="1"/>
    <col min="14595" max="14595" width="19.109375" style="61" customWidth="1"/>
    <col min="14596" max="14597" width="11.33203125" style="61" customWidth="1"/>
    <col min="14598" max="14598" width="13.109375" style="61" customWidth="1"/>
    <col min="14599" max="14848" width="8.88671875" style="61"/>
    <col min="14849" max="14849" width="20.21875" style="61" customWidth="1"/>
    <col min="14850" max="14850" width="53.6640625" style="61" bestFit="1" customWidth="1"/>
    <col min="14851" max="14851" width="19.109375" style="61" customWidth="1"/>
    <col min="14852" max="14853" width="11.33203125" style="61" customWidth="1"/>
    <col min="14854" max="14854" width="13.109375" style="61" customWidth="1"/>
    <col min="14855" max="15104" width="8.88671875" style="61"/>
    <col min="15105" max="15105" width="20.21875" style="61" customWidth="1"/>
    <col min="15106" max="15106" width="53.6640625" style="61" bestFit="1" customWidth="1"/>
    <col min="15107" max="15107" width="19.109375" style="61" customWidth="1"/>
    <col min="15108" max="15109" width="11.33203125" style="61" customWidth="1"/>
    <col min="15110" max="15110" width="13.109375" style="61" customWidth="1"/>
    <col min="15111" max="15360" width="8.88671875" style="61"/>
    <col min="15361" max="15361" width="20.21875" style="61" customWidth="1"/>
    <col min="15362" max="15362" width="53.6640625" style="61" bestFit="1" customWidth="1"/>
    <col min="15363" max="15363" width="19.109375" style="61" customWidth="1"/>
    <col min="15364" max="15365" width="11.33203125" style="61" customWidth="1"/>
    <col min="15366" max="15366" width="13.109375" style="61" customWidth="1"/>
    <col min="15367" max="15616" width="8.88671875" style="61"/>
    <col min="15617" max="15617" width="20.21875" style="61" customWidth="1"/>
    <col min="15618" max="15618" width="53.6640625" style="61" bestFit="1" customWidth="1"/>
    <col min="15619" max="15619" width="19.109375" style="61" customWidth="1"/>
    <col min="15620" max="15621" width="11.33203125" style="61" customWidth="1"/>
    <col min="15622" max="15622" width="13.109375" style="61" customWidth="1"/>
    <col min="15623" max="15872" width="8.88671875" style="61"/>
    <col min="15873" max="15873" width="20.21875" style="61" customWidth="1"/>
    <col min="15874" max="15874" width="53.6640625" style="61" bestFit="1" customWidth="1"/>
    <col min="15875" max="15875" width="19.109375" style="61" customWidth="1"/>
    <col min="15876" max="15877" width="11.33203125" style="61" customWidth="1"/>
    <col min="15878" max="15878" width="13.109375" style="61" customWidth="1"/>
    <col min="15879" max="16128" width="8.88671875" style="61"/>
    <col min="16129" max="16129" width="20.21875" style="61" customWidth="1"/>
    <col min="16130" max="16130" width="53.6640625" style="61" bestFit="1" customWidth="1"/>
    <col min="16131" max="16131" width="19.109375" style="61" customWidth="1"/>
    <col min="16132" max="16133" width="11.33203125" style="61" customWidth="1"/>
    <col min="16134" max="16134" width="13.109375" style="61" customWidth="1"/>
    <col min="16135" max="16384" width="8.88671875" style="61"/>
  </cols>
  <sheetData>
    <row r="1" spans="1:6" ht="20.25" x14ac:dyDescent="0.3">
      <c r="A1" s="59" t="s">
        <v>130</v>
      </c>
      <c r="B1" s="60"/>
      <c r="C1" s="60"/>
    </row>
    <row r="2" spans="1:6" ht="20.25" x14ac:dyDescent="0.3">
      <c r="A2" s="59" t="s">
        <v>250</v>
      </c>
      <c r="B2" s="60"/>
      <c r="C2" s="60"/>
    </row>
    <row r="3" spans="1:6" ht="20.25" x14ac:dyDescent="0.3">
      <c r="A3" s="59" t="s">
        <v>251</v>
      </c>
      <c r="B3" s="60"/>
      <c r="C3" s="60"/>
    </row>
    <row r="6" spans="1:6" ht="13.5" thickBot="1" x14ac:dyDescent="0.25"/>
    <row r="7" spans="1:6" ht="25.5" x14ac:dyDescent="0.2">
      <c r="A7" s="62" t="s">
        <v>252</v>
      </c>
      <c r="B7" s="63" t="s">
        <v>253</v>
      </c>
      <c r="C7" s="64" t="s">
        <v>207</v>
      </c>
      <c r="D7" s="65" t="s">
        <v>254</v>
      </c>
      <c r="E7" s="65" t="s">
        <v>255</v>
      </c>
      <c r="F7" s="64" t="s">
        <v>256</v>
      </c>
    </row>
    <row r="8" spans="1:6" x14ac:dyDescent="0.2">
      <c r="A8" s="66"/>
      <c r="B8" s="67" t="s">
        <v>257</v>
      </c>
      <c r="C8" s="68"/>
      <c r="D8" s="69"/>
      <c r="E8" s="69"/>
      <c r="F8" s="68"/>
    </row>
    <row r="9" spans="1:6" x14ac:dyDescent="0.2">
      <c r="A9" s="70">
        <v>10</v>
      </c>
      <c r="B9" s="71" t="s">
        <v>258</v>
      </c>
      <c r="C9" s="72" t="s">
        <v>259</v>
      </c>
      <c r="D9" s="73">
        <v>2.68</v>
      </c>
      <c r="E9" s="73">
        <f>SUM(E10:E17)/8</f>
        <v>8.1249999999999982</v>
      </c>
      <c r="F9" s="74">
        <f>(E9-D9)/D9</f>
        <v>2.031716417910447</v>
      </c>
    </row>
    <row r="10" spans="1:6" x14ac:dyDescent="0.2">
      <c r="A10" s="70" t="s">
        <v>115</v>
      </c>
      <c r="B10" s="71" t="s">
        <v>260</v>
      </c>
      <c r="C10" s="72" t="s">
        <v>259</v>
      </c>
      <c r="D10" s="73">
        <v>2.68</v>
      </c>
      <c r="E10" s="73">
        <v>6.11</v>
      </c>
      <c r="F10" s="74">
        <f t="shared" ref="F10:F21" si="0">(E10-D10)/D10</f>
        <v>1.2798507462686568</v>
      </c>
    </row>
    <row r="11" spans="1:6" x14ac:dyDescent="0.2">
      <c r="A11" s="70" t="s">
        <v>115</v>
      </c>
      <c r="B11" s="71" t="s">
        <v>261</v>
      </c>
      <c r="C11" s="72" t="s">
        <v>259</v>
      </c>
      <c r="D11" s="73">
        <v>2.68</v>
      </c>
      <c r="E11" s="73">
        <v>10.52</v>
      </c>
      <c r="F11" s="74">
        <f t="shared" si="0"/>
        <v>2.9253731343283578</v>
      </c>
    </row>
    <row r="12" spans="1:6" x14ac:dyDescent="0.2">
      <c r="A12" s="70" t="s">
        <v>115</v>
      </c>
      <c r="B12" s="71" t="s">
        <v>262</v>
      </c>
      <c r="C12" s="72" t="s">
        <v>259</v>
      </c>
      <c r="D12" s="73">
        <v>2.68</v>
      </c>
      <c r="E12" s="73">
        <v>11.67</v>
      </c>
      <c r="F12" s="74">
        <f t="shared" si="0"/>
        <v>3.3544776119402986</v>
      </c>
    </row>
    <row r="13" spans="1:6" x14ac:dyDescent="0.2">
      <c r="A13" s="70" t="s">
        <v>115</v>
      </c>
      <c r="B13" s="71" t="s">
        <v>263</v>
      </c>
      <c r="C13" s="72" t="s">
        <v>259</v>
      </c>
      <c r="D13" s="73">
        <v>2.68</v>
      </c>
      <c r="E13" s="73">
        <v>9.44</v>
      </c>
      <c r="F13" s="74">
        <f t="shared" si="0"/>
        <v>2.5223880597014925</v>
      </c>
    </row>
    <row r="14" spans="1:6" x14ac:dyDescent="0.2">
      <c r="A14" s="70" t="s">
        <v>281</v>
      </c>
      <c r="B14" s="71" t="s">
        <v>264</v>
      </c>
      <c r="C14" s="72" t="s">
        <v>259</v>
      </c>
      <c r="D14" s="73">
        <v>2.68</v>
      </c>
      <c r="E14" s="73">
        <v>9.5299999999999994</v>
      </c>
      <c r="F14" s="74">
        <f t="shared" si="0"/>
        <v>2.555970149253731</v>
      </c>
    </row>
    <row r="15" spans="1:6" x14ac:dyDescent="0.2">
      <c r="A15" s="70" t="s">
        <v>281</v>
      </c>
      <c r="B15" s="71" t="s">
        <v>265</v>
      </c>
      <c r="C15" s="72" t="s">
        <v>259</v>
      </c>
      <c r="D15" s="73">
        <v>2.68</v>
      </c>
      <c r="E15" s="73">
        <v>5.01</v>
      </c>
      <c r="F15" s="74">
        <f t="shared" si="0"/>
        <v>0.86940298507462666</v>
      </c>
    </row>
    <row r="16" spans="1:6" x14ac:dyDescent="0.2">
      <c r="A16" s="70" t="s">
        <v>281</v>
      </c>
      <c r="B16" s="71" t="s">
        <v>266</v>
      </c>
      <c r="C16" s="72" t="s">
        <v>259</v>
      </c>
      <c r="D16" s="73">
        <v>2.68</v>
      </c>
      <c r="E16" s="73">
        <v>4.59</v>
      </c>
      <c r="F16" s="74">
        <f t="shared" si="0"/>
        <v>0.712686567164179</v>
      </c>
    </row>
    <row r="17" spans="1:6" x14ac:dyDescent="0.2">
      <c r="A17" s="70" t="s">
        <v>281</v>
      </c>
      <c r="B17" s="71" t="s">
        <v>267</v>
      </c>
      <c r="C17" s="72" t="s">
        <v>259</v>
      </c>
      <c r="D17" s="73">
        <v>2.68</v>
      </c>
      <c r="E17" s="73">
        <v>8.1300000000000008</v>
      </c>
      <c r="F17" s="74">
        <f t="shared" si="0"/>
        <v>2.033582089552239</v>
      </c>
    </row>
    <row r="18" spans="1:6" x14ac:dyDescent="0.2">
      <c r="A18" s="70">
        <v>11</v>
      </c>
      <c r="B18" s="71" t="s">
        <v>268</v>
      </c>
      <c r="C18" s="72" t="s">
        <v>259</v>
      </c>
      <c r="D18" s="73">
        <v>4.82</v>
      </c>
      <c r="E18" s="73">
        <f>SUM(E19:E21)/3</f>
        <v>15.216666666666669</v>
      </c>
      <c r="F18" s="74">
        <f t="shared" si="0"/>
        <v>2.1569847856154913</v>
      </c>
    </row>
    <row r="19" spans="1:6" x14ac:dyDescent="0.2">
      <c r="A19" s="70" t="s">
        <v>113</v>
      </c>
      <c r="B19" s="71" t="s">
        <v>269</v>
      </c>
      <c r="C19" s="72" t="s">
        <v>259</v>
      </c>
      <c r="D19" s="73">
        <v>4.82</v>
      </c>
      <c r="E19" s="73">
        <v>23.46</v>
      </c>
      <c r="F19" s="74">
        <f t="shared" si="0"/>
        <v>3.8672199170124482</v>
      </c>
    </row>
    <row r="20" spans="1:6" x14ac:dyDescent="0.2">
      <c r="A20" s="70" t="s">
        <v>113</v>
      </c>
      <c r="B20" s="71" t="s">
        <v>270</v>
      </c>
      <c r="C20" s="72" t="s">
        <v>259</v>
      </c>
      <c r="D20" s="73">
        <v>4.82</v>
      </c>
      <c r="E20" s="73">
        <v>10.52</v>
      </c>
      <c r="F20" s="74">
        <f t="shared" si="0"/>
        <v>1.1825726141078836</v>
      </c>
    </row>
    <row r="21" spans="1:6" x14ac:dyDescent="0.2">
      <c r="A21" s="70" t="s">
        <v>113</v>
      </c>
      <c r="B21" s="71" t="s">
        <v>271</v>
      </c>
      <c r="C21" s="72" t="s">
        <v>259</v>
      </c>
      <c r="D21" s="73">
        <v>4.82</v>
      </c>
      <c r="E21" s="73">
        <v>11.67</v>
      </c>
      <c r="F21" s="74">
        <f t="shared" si="0"/>
        <v>1.4211618257261409</v>
      </c>
    </row>
    <row r="22" spans="1:6" x14ac:dyDescent="0.2">
      <c r="A22" s="70"/>
      <c r="B22" s="75" t="s">
        <v>272</v>
      </c>
      <c r="C22" s="72"/>
      <c r="D22" s="73"/>
      <c r="E22" s="73"/>
      <c r="F22" s="74"/>
    </row>
    <row r="23" spans="1:6" x14ac:dyDescent="0.2">
      <c r="A23" s="70">
        <v>90</v>
      </c>
      <c r="B23" s="71" t="s">
        <v>273</v>
      </c>
      <c r="C23" s="72" t="s">
        <v>274</v>
      </c>
      <c r="D23" s="73">
        <v>100</v>
      </c>
      <c r="E23" s="73">
        <v>358.19</v>
      </c>
      <c r="F23" s="74">
        <f>(E23-D23)/D23</f>
        <v>2.5819000000000001</v>
      </c>
    </row>
    <row r="24" spans="1:6" x14ac:dyDescent="0.2">
      <c r="A24" s="70"/>
      <c r="B24" s="75" t="s">
        <v>275</v>
      </c>
      <c r="C24" s="72"/>
      <c r="D24" s="73"/>
      <c r="E24" s="73"/>
      <c r="F24" s="74"/>
    </row>
    <row r="25" spans="1:6" x14ac:dyDescent="0.2">
      <c r="A25" s="70" t="s">
        <v>279</v>
      </c>
      <c r="B25" s="71" t="s">
        <v>277</v>
      </c>
      <c r="C25" s="72" t="s">
        <v>278</v>
      </c>
      <c r="D25" s="73">
        <v>693.69</v>
      </c>
      <c r="E25" s="73">
        <v>817.64</v>
      </c>
      <c r="F25" s="74">
        <f>(E25-D25)/D25</f>
        <v>0.17868212025544541</v>
      </c>
    </row>
    <row r="26" spans="1:6" ht="13.5" thickBot="1" x14ac:dyDescent="0.25">
      <c r="A26" s="79" t="s">
        <v>276</v>
      </c>
      <c r="B26" s="80" t="s">
        <v>280</v>
      </c>
      <c r="C26" s="76" t="s">
        <v>278</v>
      </c>
      <c r="D26" s="77">
        <v>1213.75</v>
      </c>
      <c r="E26" s="73">
        <v>2376.73</v>
      </c>
      <c r="F26" s="78">
        <f>(E26-D26)/D26</f>
        <v>0.95817095777548922</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Chargemaster</vt:lpstr>
      <vt:lpstr>% change</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Padilla, Maria Elena M.</cp:lastModifiedBy>
  <cp:revision/>
  <dcterms:created xsi:type="dcterms:W3CDTF">2007-03-06T21:45:14Z</dcterms:created>
  <dcterms:modified xsi:type="dcterms:W3CDTF">2023-08-02T00:51:37Z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