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iers/Desktop/Analysis Project/Crowdfunding Analysis/"/>
    </mc:Choice>
  </mc:AlternateContent>
  <xr:revisionPtr revIDLastSave="0" documentId="13_ncr:1_{A2CF1418-ADF8-4146-87EB-49C2EAB8EEA7}" xr6:coauthVersionLast="47" xr6:coauthVersionMax="47" xr10:uidLastSave="{00000000-0000-0000-0000-000000000000}"/>
  <bookViews>
    <workbookView xWindow="20" yWindow="500" windowWidth="33600" windowHeight="19760" activeTab="2" xr2:uid="{00000000-000D-0000-FFFF-FFFF00000000}"/>
  </bookViews>
  <sheets>
    <sheet name="Chart1" sheetId="4" r:id="rId1"/>
    <sheet name="Outcomes based on Launch Date" sheetId="5" r:id="rId2"/>
    <sheet name="GB Box and Whiskers" sheetId="10" r:id="rId3"/>
    <sheet name="Kickstarters" sheetId="1" r:id="rId4"/>
    <sheet name="Failed US Kickstarters" sheetId="8" r:id="rId5"/>
    <sheet name="Descriptive Statistics" sheetId="9" r:id="rId6"/>
    <sheet name="Successful US Kickstarters" sheetId="7" r:id="rId7"/>
  </sheets>
  <definedNames>
    <definedName name="_xlnm._FilterDatabase" localSheetId="3" hidden="1">Kickstarters!$A$1:$P$4115</definedName>
    <definedName name="_xlchart.v1.0" hidden="1">Kickstarters!$D$1</definedName>
    <definedName name="_xlchart.v1.1" hidden="1">Kickstarters!$D$2:$D$4115</definedName>
    <definedName name="_xlchart.v1.10" hidden="1">Kickstarters!$E$1</definedName>
    <definedName name="_xlchart.v1.11" hidden="1">Kickstarters!$E$2:$E$4115</definedName>
    <definedName name="_xlchart.v1.2" hidden="1">Kickstarters!$E$1</definedName>
    <definedName name="_xlchart.v1.3" hidden="1">Kickstarters!$E$2:$E$4115</definedName>
    <definedName name="_xlchart.v1.4" hidden="1">Kickstarters!$D$1</definedName>
    <definedName name="_xlchart.v1.5" hidden="1">Kickstarters!$D$2:$D$4115</definedName>
    <definedName name="_xlchart.v1.6" hidden="1">Kickstarters!$E$1</definedName>
    <definedName name="_xlchart.v1.7" hidden="1">Kickstarters!$E$2:$E$4115</definedName>
    <definedName name="_xlchart.v1.8" hidden="1">Kickstarters!$D$1</definedName>
    <definedName name="_xlchart.v1.9" hidden="1">Kickstarters!$D$2:$D$4115</definedName>
  </definedName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B17" i="9"/>
  <c r="B16" i="9"/>
  <c r="B15" i="9"/>
  <c r="B14" i="9"/>
  <c r="C8" i="9"/>
  <c r="C7" i="9"/>
  <c r="C6" i="9"/>
  <c r="B8" i="9"/>
  <c r="B7" i="9"/>
  <c r="B6" i="9"/>
  <c r="C5" i="9"/>
  <c r="B5" i="9"/>
  <c r="C13" i="9"/>
  <c r="C12" i="9"/>
  <c r="B13" i="9"/>
  <c r="B12" i="9"/>
  <c r="C4" i="9"/>
  <c r="C3" i="9"/>
  <c r="B4" i="9"/>
  <c r="B3" i="9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G126" i="1"/>
  <c r="G131" i="1"/>
  <c r="G132" i="1"/>
  <c r="G133" i="1"/>
  <c r="G135" i="1"/>
  <c r="G136" i="1"/>
  <c r="G138" i="1"/>
  <c r="G139" i="1"/>
  <c r="G142" i="1"/>
  <c r="G145" i="1"/>
  <c r="G149" i="1"/>
  <c r="G160" i="1"/>
  <c r="G162" i="1"/>
  <c r="G165" i="1"/>
  <c r="G167" i="1"/>
  <c r="G174" i="1"/>
  <c r="G175" i="1"/>
  <c r="G176" i="1"/>
  <c r="G178" i="1"/>
  <c r="G180" i="1"/>
  <c r="G184" i="1"/>
  <c r="G188" i="1"/>
  <c r="G190" i="1"/>
  <c r="G195" i="1"/>
  <c r="G197" i="1"/>
  <c r="G201" i="1"/>
  <c r="G204" i="1"/>
  <c r="G208" i="1"/>
  <c r="G210" i="1"/>
  <c r="G211" i="1"/>
  <c r="G223" i="1"/>
  <c r="G225" i="1"/>
  <c r="G226" i="1"/>
  <c r="G227" i="1"/>
  <c r="G229" i="1"/>
  <c r="G230" i="1"/>
  <c r="G231" i="1"/>
  <c r="G233" i="1"/>
  <c r="G235" i="1"/>
  <c r="G237" i="1"/>
  <c r="G238" i="1"/>
  <c r="G240" i="1"/>
  <c r="G429" i="1"/>
  <c r="G431" i="1"/>
  <c r="G435" i="1"/>
  <c r="G438" i="1"/>
  <c r="G439" i="1"/>
  <c r="G441" i="1"/>
  <c r="G443" i="1"/>
  <c r="G453" i="1"/>
  <c r="G459" i="1"/>
  <c r="G463" i="1"/>
  <c r="G464" i="1"/>
  <c r="G470" i="1"/>
  <c r="G471" i="1"/>
  <c r="G477" i="1"/>
  <c r="G479" i="1"/>
  <c r="G480" i="1"/>
  <c r="G489" i="1"/>
  <c r="G490" i="1"/>
  <c r="G492" i="1"/>
  <c r="G493" i="1"/>
  <c r="G494" i="1"/>
  <c r="G495" i="1"/>
  <c r="G497" i="1"/>
  <c r="G503" i="1"/>
  <c r="G512" i="1"/>
  <c r="G518" i="1"/>
  <c r="G520" i="1"/>
  <c r="G549" i="1"/>
  <c r="G554" i="1"/>
  <c r="G557" i="1"/>
  <c r="G560" i="1"/>
  <c r="G564" i="1"/>
  <c r="G567" i="1"/>
  <c r="G569" i="1"/>
  <c r="G574" i="1"/>
  <c r="G583" i="1"/>
  <c r="G584" i="1"/>
  <c r="G587" i="1"/>
  <c r="G604" i="1"/>
  <c r="G606" i="1"/>
  <c r="G609" i="1"/>
  <c r="G612" i="1"/>
  <c r="G613" i="1"/>
  <c r="G614" i="1"/>
  <c r="G616" i="1"/>
  <c r="G617" i="1"/>
  <c r="G618" i="1"/>
  <c r="G620" i="1"/>
  <c r="G625" i="1"/>
  <c r="G626" i="1"/>
  <c r="G627" i="1"/>
  <c r="G630" i="1"/>
  <c r="G634" i="1"/>
  <c r="G639" i="1"/>
  <c r="G688" i="1"/>
  <c r="G708" i="1"/>
  <c r="G712" i="1"/>
  <c r="G762" i="1"/>
  <c r="G764" i="1"/>
  <c r="G766" i="1"/>
  <c r="G768" i="1"/>
  <c r="G770" i="1"/>
  <c r="G772" i="1"/>
  <c r="G877" i="1"/>
  <c r="G889" i="1"/>
  <c r="G899" i="1"/>
  <c r="G903" i="1"/>
  <c r="G908" i="1"/>
  <c r="G909" i="1"/>
  <c r="G910" i="1"/>
  <c r="G913" i="1"/>
  <c r="G916" i="1"/>
  <c r="G918" i="1"/>
  <c r="G922" i="1"/>
  <c r="G928" i="1"/>
  <c r="G929" i="1"/>
  <c r="G931" i="1"/>
  <c r="G938" i="1"/>
  <c r="G949" i="1"/>
  <c r="G990" i="1"/>
  <c r="G1043" i="1"/>
  <c r="G1048" i="1"/>
  <c r="G1051" i="1"/>
  <c r="G1052" i="1"/>
  <c r="G1053" i="1"/>
  <c r="G1054" i="1"/>
  <c r="G1056" i="1"/>
  <c r="G1057" i="1"/>
  <c r="G1058" i="1"/>
  <c r="G1059" i="1"/>
  <c r="G1060" i="1"/>
  <c r="G1061" i="1"/>
  <c r="G1063" i="1"/>
  <c r="G1065" i="1"/>
  <c r="G1073" i="1"/>
  <c r="G1086" i="1"/>
  <c r="G1089" i="1"/>
  <c r="G1109" i="1"/>
  <c r="G1122" i="1"/>
  <c r="G1124" i="1"/>
  <c r="G1127" i="1"/>
  <c r="G1133" i="1"/>
  <c r="G1142" i="1"/>
  <c r="G1143" i="1"/>
  <c r="G1144" i="1"/>
  <c r="G1146" i="1"/>
  <c r="G1149" i="1"/>
  <c r="G1153" i="1"/>
  <c r="G1158" i="1"/>
  <c r="G1161" i="1"/>
  <c r="G1163" i="1"/>
  <c r="G1165" i="1"/>
  <c r="G1166" i="1"/>
  <c r="G1174" i="1"/>
  <c r="G1179" i="1"/>
  <c r="G1229" i="1"/>
  <c r="G1232" i="1"/>
  <c r="G1233" i="1"/>
  <c r="G1236" i="1"/>
  <c r="G1238" i="1"/>
  <c r="G1239" i="1"/>
  <c r="G1241" i="1"/>
  <c r="G1334" i="1"/>
  <c r="G1335" i="1"/>
  <c r="G1342" i="1"/>
  <c r="G1411" i="1"/>
  <c r="G1418" i="1"/>
  <c r="G1427" i="1"/>
  <c r="G1428" i="1"/>
  <c r="G1431" i="1"/>
  <c r="G1434" i="1"/>
  <c r="G1444" i="1"/>
  <c r="G1445" i="1"/>
  <c r="G1446" i="1"/>
  <c r="G1447" i="1"/>
  <c r="G1448" i="1"/>
  <c r="G1450" i="1"/>
  <c r="G1451" i="1"/>
  <c r="G1454" i="1"/>
  <c r="G1455" i="1"/>
  <c r="G1459" i="1"/>
  <c r="G1460" i="1"/>
  <c r="G1461" i="1"/>
  <c r="G1462" i="1"/>
  <c r="G1486" i="1"/>
  <c r="G1489" i="1"/>
  <c r="G1491" i="1"/>
  <c r="G1495" i="1"/>
  <c r="G1497" i="1"/>
  <c r="G1498" i="1"/>
  <c r="G1546" i="1"/>
  <c r="G1549" i="1"/>
  <c r="G1553" i="1"/>
  <c r="G1555" i="1"/>
  <c r="G1556" i="1"/>
  <c r="G1557" i="1"/>
  <c r="G1564" i="1"/>
  <c r="G1571" i="1"/>
  <c r="G1582" i="1"/>
  <c r="G1586" i="1"/>
  <c r="G1588" i="1"/>
  <c r="G1590" i="1"/>
  <c r="G1591" i="1"/>
  <c r="G1594" i="1"/>
  <c r="G1599" i="1"/>
  <c r="G1601" i="1"/>
  <c r="G1684" i="1"/>
  <c r="G1698" i="1"/>
  <c r="G1700" i="1"/>
  <c r="G1707" i="1"/>
  <c r="G1708" i="1"/>
  <c r="G1710" i="1"/>
  <c r="G1714" i="1"/>
  <c r="G1723" i="1"/>
  <c r="G1731" i="1"/>
  <c r="G1732" i="1"/>
  <c r="G1733" i="1"/>
  <c r="G1734" i="1"/>
  <c r="G1735" i="1"/>
  <c r="G1742" i="1"/>
  <c r="G1768" i="1"/>
  <c r="G1815" i="1"/>
  <c r="G1817" i="1"/>
  <c r="G1820" i="1"/>
  <c r="G1863" i="1"/>
  <c r="G1871" i="1"/>
  <c r="G1878" i="1"/>
  <c r="G1879" i="1"/>
  <c r="G1880" i="1"/>
  <c r="G1984" i="1"/>
  <c r="G1995" i="1"/>
  <c r="G1996" i="1"/>
  <c r="G1998" i="1"/>
  <c r="G1999" i="1"/>
  <c r="G2143" i="1"/>
  <c r="G2151" i="1"/>
  <c r="G2343" i="1"/>
  <c r="G2344" i="1"/>
  <c r="G2347" i="1"/>
  <c r="G2351" i="1"/>
  <c r="G2352" i="1"/>
  <c r="G2354" i="1"/>
  <c r="G2355" i="1"/>
  <c r="G2358" i="1"/>
  <c r="G2359" i="1"/>
  <c r="G2360" i="1"/>
  <c r="G2363" i="1"/>
  <c r="G2365" i="1"/>
  <c r="G2366" i="1"/>
  <c r="G2367" i="1"/>
  <c r="G2371" i="1"/>
  <c r="G2373" i="1"/>
  <c r="G2377" i="1"/>
  <c r="G2379" i="1"/>
  <c r="G2380" i="1"/>
  <c r="G2381" i="1"/>
  <c r="G2388" i="1"/>
  <c r="G2392" i="1"/>
  <c r="G2394" i="1"/>
  <c r="G2397" i="1"/>
  <c r="G2399" i="1"/>
  <c r="G2400" i="1"/>
  <c r="G2401" i="1"/>
  <c r="G2402" i="1"/>
  <c r="G2406" i="1"/>
  <c r="G2412" i="1"/>
  <c r="G2414" i="1"/>
  <c r="G2419" i="1"/>
  <c r="G2421" i="1"/>
  <c r="G2428" i="1"/>
  <c r="G2435" i="1"/>
  <c r="G2439" i="1"/>
  <c r="G2441" i="1"/>
  <c r="G2505" i="1"/>
  <c r="G2506" i="1"/>
  <c r="G2507" i="1"/>
  <c r="G2509" i="1"/>
  <c r="G2510" i="1"/>
  <c r="G2513" i="1"/>
  <c r="G2514" i="1"/>
  <c r="G2515" i="1"/>
  <c r="G2518" i="1"/>
  <c r="G2520" i="1"/>
  <c r="G2522" i="1"/>
  <c r="G2563" i="1"/>
  <c r="G2565" i="1"/>
  <c r="G2566" i="1"/>
  <c r="G2568" i="1"/>
  <c r="G2574" i="1"/>
  <c r="G2575" i="1"/>
  <c r="G2576" i="1"/>
  <c r="G2577" i="1"/>
  <c r="G2578" i="1"/>
  <c r="G2579" i="1"/>
  <c r="G2580" i="1"/>
  <c r="G2586" i="1"/>
  <c r="G2592" i="1"/>
  <c r="G2595" i="1"/>
  <c r="G2644" i="1"/>
  <c r="G2688" i="1"/>
  <c r="G2689" i="1"/>
  <c r="G2701" i="1"/>
  <c r="G2745" i="1"/>
  <c r="G2752" i="1"/>
  <c r="G2753" i="1"/>
  <c r="G2756" i="1"/>
  <c r="G2762" i="1"/>
  <c r="G2767" i="1"/>
  <c r="G2773" i="1"/>
  <c r="G2774" i="1"/>
  <c r="G2782" i="1"/>
  <c r="G2844" i="1"/>
  <c r="G2845" i="1"/>
  <c r="G2848" i="1"/>
  <c r="G2849" i="1"/>
  <c r="G2853" i="1"/>
  <c r="G2855" i="1"/>
  <c r="G2860" i="1"/>
  <c r="G2867" i="1"/>
  <c r="G2874" i="1"/>
  <c r="G2878" i="1"/>
  <c r="G2883" i="1"/>
  <c r="G2890" i="1"/>
  <c r="G2896" i="1"/>
  <c r="G2901" i="1"/>
  <c r="G2945" i="1"/>
  <c r="G2947" i="1"/>
  <c r="G2952" i="1"/>
  <c r="G2956" i="1"/>
  <c r="G2960" i="1"/>
  <c r="G2961" i="1"/>
  <c r="G2962" i="1"/>
  <c r="G3056" i="1"/>
  <c r="G3058" i="1"/>
  <c r="G3059" i="1"/>
  <c r="G3063" i="1"/>
  <c r="G3084" i="1"/>
  <c r="G3116" i="1"/>
  <c r="G3127" i="1"/>
  <c r="G3129" i="1"/>
  <c r="G3140" i="1"/>
  <c r="G3145" i="1"/>
  <c r="G3147" i="1"/>
  <c r="G3192" i="1"/>
  <c r="G3196" i="1"/>
  <c r="G3206" i="1"/>
  <c r="G3208" i="1"/>
  <c r="G3630" i="1"/>
  <c r="G3638" i="1"/>
  <c r="G3643" i="1"/>
  <c r="G3645" i="1"/>
  <c r="G3735" i="1"/>
  <c r="G3743" i="1"/>
  <c r="G3745" i="1"/>
  <c r="G3746" i="1"/>
  <c r="G3792" i="1"/>
  <c r="G3793" i="1"/>
  <c r="G3804" i="1"/>
  <c r="G3806" i="1"/>
  <c r="G3865" i="1"/>
  <c r="G3874" i="1"/>
  <c r="G3875" i="1"/>
  <c r="G3876" i="1"/>
  <c r="G3877" i="1"/>
  <c r="G3881" i="1"/>
  <c r="G3884" i="1"/>
  <c r="G3885" i="1"/>
  <c r="G3886" i="1"/>
  <c r="G3887" i="1"/>
  <c r="G3888" i="1"/>
  <c r="G3894" i="1"/>
  <c r="G3905" i="1"/>
  <c r="G3918" i="1"/>
  <c r="G3923" i="1"/>
  <c r="G3932" i="1"/>
  <c r="G3933" i="1"/>
  <c r="G3938" i="1"/>
  <c r="G3944" i="1"/>
  <c r="G3946" i="1"/>
  <c r="G3950" i="1"/>
  <c r="G3955" i="1"/>
  <c r="G3956" i="1"/>
  <c r="G3958" i="1"/>
  <c r="G3965" i="1"/>
  <c r="G3977" i="1"/>
  <c r="G3991" i="1"/>
  <c r="G3999" i="1"/>
  <c r="G4014" i="1"/>
  <c r="G4016" i="1"/>
  <c r="G4025" i="1"/>
  <c r="G4028" i="1"/>
  <c r="G4031" i="1"/>
  <c r="G4033" i="1"/>
  <c r="G4045" i="1"/>
  <c r="G4053" i="1"/>
  <c r="G4056" i="1"/>
  <c r="G4063" i="1"/>
  <c r="G4073" i="1"/>
  <c r="G4078" i="1"/>
  <c r="G4080" i="1"/>
  <c r="G4082" i="1"/>
  <c r="G4089" i="1"/>
  <c r="G4099" i="1"/>
  <c r="G4100" i="1"/>
  <c r="G4102" i="1"/>
  <c r="G4103" i="1"/>
  <c r="G4111" i="1"/>
  <c r="G124" i="1"/>
  <c r="G2245" i="1"/>
  <c r="G1255" i="1"/>
  <c r="G1014" i="1"/>
  <c r="G2016" i="1"/>
  <c r="G3842" i="1"/>
  <c r="G2613" i="1"/>
  <c r="G80" i="1"/>
  <c r="G2247" i="1"/>
  <c r="G2261" i="1"/>
  <c r="G2187" i="1"/>
  <c r="G2271" i="1"/>
  <c r="G1945" i="1"/>
  <c r="G2077" i="1"/>
  <c r="G2723" i="1"/>
  <c r="G644" i="1"/>
  <c r="G1960" i="1"/>
  <c r="G2626" i="1"/>
  <c r="G2244" i="1"/>
  <c r="G2274" i="1"/>
  <c r="G1662" i="1"/>
  <c r="G2233" i="1"/>
  <c r="G1480" i="1"/>
  <c r="G2230" i="1"/>
  <c r="G2236" i="1"/>
  <c r="G1972" i="1"/>
  <c r="G1963" i="1"/>
  <c r="G2194" i="1"/>
  <c r="G1980" i="1"/>
  <c r="G2189" i="1"/>
  <c r="G2737" i="1"/>
  <c r="G2252" i="1"/>
  <c r="G2627" i="1"/>
  <c r="G2199" i="1"/>
  <c r="G2227" i="1"/>
  <c r="G2018" i="1"/>
  <c r="G1764" i="1"/>
  <c r="G2619" i="1"/>
  <c r="G2013" i="1"/>
  <c r="G2047" i="1"/>
  <c r="G2243" i="1"/>
  <c r="G1950" i="1"/>
  <c r="G1946" i="1"/>
  <c r="G1217" i="1"/>
  <c r="G2263" i="1"/>
  <c r="G2272" i="1"/>
  <c r="G2204" i="1"/>
  <c r="G1956" i="1"/>
  <c r="G1974" i="1"/>
  <c r="G1478" i="1"/>
  <c r="G2603" i="1"/>
  <c r="G2629" i="1"/>
  <c r="G2259" i="1"/>
  <c r="G2026" i="1"/>
  <c r="G1971" i="1"/>
  <c r="G1514" i="1"/>
  <c r="G2078" i="1"/>
  <c r="G2202" i="1"/>
  <c r="G2196" i="1"/>
  <c r="G2238" i="1"/>
  <c r="G2329" i="1"/>
  <c r="G2184" i="1"/>
  <c r="G2338" i="1"/>
  <c r="G2082" i="1"/>
  <c r="G2045" i="1"/>
  <c r="G2191" i="1"/>
  <c r="G1403" i="1"/>
  <c r="G2234" i="1"/>
  <c r="G2015" i="1"/>
  <c r="G2729" i="1"/>
  <c r="G2185" i="1"/>
  <c r="G2021" i="1"/>
  <c r="G1534" i="1"/>
  <c r="G2052" i="1"/>
  <c r="G2256" i="1"/>
  <c r="G2996" i="1"/>
  <c r="G1467" i="1"/>
  <c r="G2195" i="1"/>
  <c r="G2312" i="1"/>
  <c r="G2449" i="1"/>
  <c r="G1382" i="1"/>
  <c r="G2040" i="1"/>
  <c r="G1536" i="1"/>
  <c r="G2190" i="1"/>
  <c r="G2277" i="1"/>
  <c r="G2609" i="1"/>
  <c r="G2282" i="1"/>
  <c r="G1979" i="1"/>
  <c r="G1957" i="1"/>
  <c r="G79" i="1"/>
  <c r="G2036" i="1"/>
  <c r="G316" i="1"/>
  <c r="G2741" i="1"/>
  <c r="G2203" i="1"/>
  <c r="G2003" i="1"/>
  <c r="G2269" i="1"/>
  <c r="G1346" i="1"/>
  <c r="G2246" i="1"/>
  <c r="G1976" i="1"/>
  <c r="G1969" i="1"/>
  <c r="G2031" i="1"/>
  <c r="G1982" i="1"/>
  <c r="G2635" i="1"/>
  <c r="G2054" i="1"/>
  <c r="G2239" i="1"/>
  <c r="G1023" i="1"/>
  <c r="G2709" i="1"/>
  <c r="G2301" i="1"/>
  <c r="G1947" i="1"/>
  <c r="G1978" i="1"/>
  <c r="G1032" i="1"/>
  <c r="G3728" i="1"/>
  <c r="G3155" i="1"/>
  <c r="G2235" i="1"/>
  <c r="G3813" i="1"/>
  <c r="G2262" i="1"/>
  <c r="G2604" i="1"/>
  <c r="G1196" i="1"/>
  <c r="G2268" i="1"/>
  <c r="G2012" i="1"/>
  <c r="G3003" i="1"/>
  <c r="G2072" i="1"/>
  <c r="G738" i="1"/>
  <c r="G3355" i="1"/>
  <c r="G2005" i="1"/>
  <c r="G45" i="1"/>
  <c r="G1839" i="1"/>
  <c r="G248" i="1"/>
  <c r="G2011" i="1"/>
  <c r="G2034" i="1"/>
  <c r="G2611" i="1"/>
  <c r="G540" i="1"/>
  <c r="G3027" i="1"/>
  <c r="G2039" i="1"/>
  <c r="G646" i="1"/>
  <c r="G3710" i="1"/>
  <c r="G2267" i="1"/>
  <c r="G2726" i="1"/>
  <c r="G1259" i="1"/>
  <c r="G2341" i="1"/>
  <c r="G1958" i="1"/>
  <c r="G308" i="1"/>
  <c r="G2216" i="1"/>
  <c r="G1194" i="1"/>
  <c r="G3446" i="1"/>
  <c r="G2081" i="1"/>
  <c r="G3584" i="1"/>
  <c r="G2257" i="1"/>
  <c r="G3294" i="1"/>
  <c r="G1970" i="1"/>
  <c r="G2186" i="1"/>
  <c r="G320" i="1"/>
  <c r="G2273" i="1"/>
  <c r="G1530" i="1"/>
  <c r="G2023" i="1"/>
  <c r="G2073" i="1"/>
  <c r="G1224" i="1"/>
  <c r="G647" i="1"/>
  <c r="G1506" i="1"/>
  <c r="G2254" i="1"/>
  <c r="G1612" i="1"/>
  <c r="G2280" i="1"/>
  <c r="G2242" i="1"/>
  <c r="G1198" i="1"/>
  <c r="G656" i="1"/>
  <c r="G845" i="1"/>
  <c r="G2488" i="1"/>
  <c r="G1632" i="1"/>
  <c r="G2717" i="1"/>
  <c r="G1973" i="1"/>
  <c r="G1835" i="1"/>
  <c r="G1967" i="1"/>
  <c r="G1200" i="1"/>
  <c r="G1754" i="1"/>
  <c r="G1966" i="1"/>
  <c r="G1975" i="1"/>
  <c r="G384" i="1"/>
  <c r="G2330" i="1"/>
  <c r="G1212" i="1"/>
  <c r="G2107" i="1"/>
  <c r="G1199" i="1"/>
  <c r="G2724" i="1"/>
  <c r="G1378" i="1"/>
  <c r="G3654" i="1"/>
  <c r="G1538" i="1"/>
  <c r="G2177" i="1"/>
  <c r="G2042" i="1"/>
  <c r="G2008" i="1"/>
  <c r="G110" i="1"/>
  <c r="G3026" i="1"/>
  <c r="G2739" i="1"/>
  <c r="G2226" i="1"/>
  <c r="G1289" i="1"/>
  <c r="G2817" i="1"/>
  <c r="G1925" i="1"/>
  <c r="G264" i="1"/>
  <c r="G3720" i="1"/>
  <c r="G759" i="1"/>
  <c r="G1025" i="1"/>
  <c r="G2014" i="1"/>
  <c r="G2006" i="1"/>
  <c r="G833" i="1"/>
  <c r="G2710" i="1"/>
  <c r="G306" i="1"/>
  <c r="G287" i="1"/>
  <c r="G3820" i="1"/>
  <c r="G2032" i="1"/>
  <c r="G1955" i="1"/>
  <c r="G2117" i="1"/>
  <c r="G3832" i="1"/>
  <c r="G2610" i="1"/>
  <c r="G3393" i="1"/>
  <c r="G2258" i="1"/>
  <c r="G3368" i="1"/>
  <c r="G2275" i="1"/>
  <c r="G111" i="1"/>
  <c r="G1388" i="1"/>
  <c r="G2068" i="1"/>
  <c r="G858" i="1"/>
  <c r="G3364" i="1"/>
  <c r="G2004" i="1"/>
  <c r="G1509" i="1"/>
  <c r="G3473" i="1"/>
  <c r="G389" i="1"/>
  <c r="G658" i="1"/>
  <c r="G3039" i="1"/>
  <c r="G1260" i="1"/>
  <c r="G1953" i="1"/>
  <c r="G1385" i="1"/>
  <c r="G2335" i="1"/>
  <c r="G1285" i="1"/>
  <c r="G2037" i="1"/>
  <c r="G3410" i="1"/>
  <c r="G3316" i="1"/>
  <c r="G3721" i="1"/>
  <c r="G1977" i="1"/>
  <c r="G1526" i="1"/>
  <c r="G1968" i="1"/>
  <c r="G385" i="1"/>
  <c r="G1022" i="1"/>
  <c r="G1520" i="1"/>
  <c r="G1841" i="1"/>
  <c r="G1351" i="1"/>
  <c r="G790" i="1"/>
  <c r="G1380" i="1"/>
  <c r="G2501" i="1"/>
  <c r="G2445" i="1"/>
  <c r="G1257" i="1"/>
  <c r="G2059" i="1"/>
  <c r="G3464" i="1"/>
  <c r="G3601" i="1"/>
  <c r="G2730" i="1"/>
  <c r="G1676" i="1"/>
  <c r="G1752" i="1"/>
  <c r="G2027" i="1"/>
  <c r="G1952" i="1"/>
  <c r="G1838" i="1"/>
  <c r="G1252" i="1"/>
  <c r="G2215" i="1"/>
  <c r="G1204" i="1"/>
  <c r="G2067" i="1"/>
  <c r="G1256" i="1"/>
  <c r="G1954" i="1"/>
  <c r="G83" i="1"/>
  <c r="G2062" i="1"/>
  <c r="G2213" i="1"/>
  <c r="G1928" i="1"/>
  <c r="G2547" i="1"/>
  <c r="G846" i="1"/>
  <c r="G1964" i="1"/>
  <c r="G2022" i="1"/>
  <c r="G3458" i="1"/>
  <c r="G2066" i="1"/>
  <c r="G260" i="1"/>
  <c r="G3048" i="1"/>
  <c r="G3462" i="1"/>
  <c r="G1376" i="1"/>
  <c r="G1477" i="1"/>
  <c r="G3157" i="1"/>
  <c r="G2621" i="1"/>
  <c r="G2638" i="1"/>
  <c r="G1939" i="1"/>
  <c r="G2837" i="1"/>
  <c r="G3709" i="1"/>
  <c r="G3445" i="1"/>
  <c r="G2284" i="1"/>
  <c r="G2283" i="1"/>
  <c r="G2192" i="1"/>
  <c r="G254" i="1"/>
  <c r="G3397" i="1"/>
  <c r="G3607" i="1"/>
  <c r="G39" i="1"/>
  <c r="G1358" i="1"/>
  <c r="G2457" i="1"/>
  <c r="G2043" i="1"/>
  <c r="G391" i="1"/>
  <c r="G2458" i="1"/>
  <c r="G2172" i="1"/>
  <c r="G787" i="1"/>
  <c r="G3539" i="1"/>
  <c r="G2467" i="1"/>
  <c r="G2266" i="1"/>
  <c r="G3009" i="1"/>
  <c r="G3510" i="1"/>
  <c r="G1539" i="1"/>
  <c r="G825" i="1"/>
  <c r="G747" i="1"/>
  <c r="G301" i="1"/>
  <c r="G2035" i="1"/>
  <c r="G274" i="1"/>
  <c r="G2991" i="1"/>
  <c r="G289" i="1"/>
  <c r="G1533" i="1"/>
  <c r="G2315" i="1"/>
  <c r="G3308" i="1"/>
  <c r="G1681" i="1"/>
  <c r="G3257" i="1"/>
  <c r="G3593" i="1"/>
  <c r="G2975" i="1"/>
  <c r="G3656" i="1"/>
  <c r="G1655" i="1"/>
  <c r="G1527" i="1"/>
  <c r="G359" i="1"/>
  <c r="G66" i="1"/>
  <c r="G1362" i="1"/>
  <c r="G2293" i="1"/>
  <c r="G2447" i="1"/>
  <c r="G1883" i="1"/>
  <c r="G1935" i="1"/>
  <c r="G1220" i="1"/>
  <c r="G2998" i="1"/>
  <c r="G2614" i="1"/>
  <c r="G3180" i="1"/>
  <c r="G2978" i="1"/>
  <c r="G3345" i="1"/>
  <c r="G2479" i="1"/>
  <c r="G1377" i="1"/>
  <c r="G2231" i="1"/>
  <c r="G1942" i="1"/>
  <c r="G2670" i="1"/>
  <c r="G3605" i="1"/>
  <c r="G2304" i="1"/>
  <c r="G3451" i="1"/>
  <c r="G3295" i="1"/>
  <c r="G2732" i="1"/>
  <c r="G348" i="1"/>
  <c r="G2836" i="1"/>
  <c r="G1642" i="1"/>
  <c r="G2617" i="1"/>
  <c r="G3523" i="1"/>
  <c r="G2251" i="1"/>
  <c r="G2060" i="1"/>
  <c r="G3030" i="1"/>
  <c r="G2448" i="1"/>
  <c r="G1959" i="1"/>
  <c r="G1402" i="1"/>
  <c r="G2057" i="1"/>
  <c r="G1831" i="1"/>
  <c r="G37" i="1"/>
  <c r="G1266" i="1"/>
  <c r="G3050" i="1"/>
  <c r="G1503" i="1"/>
  <c r="G2639" i="1"/>
  <c r="G1890" i="1"/>
  <c r="G1762" i="1"/>
  <c r="G14" i="1"/>
  <c r="G2641" i="1"/>
  <c r="G3267" i="1"/>
  <c r="G1466" i="1"/>
  <c r="G3167" i="1"/>
  <c r="G2224" i="1"/>
  <c r="G2971" i="1"/>
  <c r="G3612" i="1"/>
  <c r="G1277" i="1"/>
  <c r="G1519" i="1"/>
  <c r="G2025" i="1"/>
  <c r="G2181" i="1"/>
  <c r="G3233" i="1"/>
  <c r="G1668" i="1"/>
  <c r="G1190" i="1"/>
  <c r="G3168" i="1"/>
  <c r="G734" i="1"/>
  <c r="G3837" i="1"/>
  <c r="G815" i="1"/>
  <c r="G15" i="1"/>
  <c r="G3485" i="1"/>
  <c r="G3311" i="1"/>
  <c r="G2668" i="1"/>
  <c r="G1221" i="1"/>
  <c r="G741" i="1"/>
  <c r="G3493" i="1"/>
  <c r="G3012" i="1"/>
  <c r="G2632" i="1"/>
  <c r="G2229" i="1"/>
  <c r="G281" i="1"/>
  <c r="G1517" i="1"/>
  <c r="G2316" i="1"/>
  <c r="G3015" i="1"/>
  <c r="G1961" i="1"/>
  <c r="G2525" i="1"/>
  <c r="G2545" i="1"/>
  <c r="G2217" i="1"/>
  <c r="G3536" i="1"/>
  <c r="G282" i="1"/>
  <c r="G276" i="1"/>
  <c r="G1633" i="1"/>
  <c r="G3718" i="1"/>
  <c r="G820" i="1"/>
  <c r="G2555" i="1"/>
  <c r="G729" i="1"/>
  <c r="G1627" i="1"/>
  <c r="G1210" i="1"/>
  <c r="G28" i="1"/>
  <c r="G3488" i="1"/>
  <c r="G852" i="1"/>
  <c r="G1763" i="1"/>
  <c r="G3698" i="1"/>
  <c r="G1276" i="1"/>
  <c r="G1280" i="1"/>
  <c r="G64" i="1"/>
  <c r="G2455" i="1"/>
  <c r="G113" i="1"/>
  <c r="G3274" i="1"/>
  <c r="G2264" i="1"/>
  <c r="G1857" i="1"/>
  <c r="G2712" i="1"/>
  <c r="G2281" i="1"/>
  <c r="G3714" i="1"/>
  <c r="G2058" i="1"/>
  <c r="G3351" i="1"/>
  <c r="G78" i="1"/>
  <c r="G3538" i="1"/>
  <c r="G3611" i="1"/>
  <c r="G2237" i="1"/>
  <c r="G3454" i="1"/>
  <c r="G2183" i="1"/>
  <c r="G3829" i="1"/>
  <c r="G272" i="1"/>
  <c r="G2075" i="1"/>
  <c r="G802" i="1"/>
  <c r="G2207" i="1"/>
  <c r="G3452" i="1"/>
  <c r="G814" i="1"/>
  <c r="G1250" i="1"/>
  <c r="G2211" i="1"/>
  <c r="G3787" i="1"/>
  <c r="G280" i="1"/>
  <c r="G1515" i="1"/>
  <c r="G2796" i="1"/>
  <c r="G3472" i="1"/>
  <c r="G1948" i="1"/>
  <c r="G2298" i="1"/>
  <c r="G3049" i="1"/>
  <c r="G3564" i="1"/>
  <c r="G2050" i="1"/>
  <c r="G63" i="1"/>
  <c r="G785" i="1"/>
  <c r="G1748" i="1"/>
  <c r="G2065" i="1"/>
  <c r="G745" i="1"/>
  <c r="G2740" i="1"/>
  <c r="G2119" i="1"/>
  <c r="G1465" i="1"/>
  <c r="G278" i="1"/>
  <c r="G1348" i="1"/>
  <c r="G271" i="1"/>
  <c r="G2201" i="1"/>
  <c r="G657" i="1"/>
  <c r="G2168" i="1"/>
  <c r="G2985" i="1"/>
  <c r="G3035" i="1"/>
  <c r="G2260" i="1"/>
  <c r="G3330" i="1"/>
  <c r="G2105" i="1"/>
  <c r="G2296" i="1"/>
  <c r="G3773" i="1"/>
  <c r="G2623" i="1"/>
  <c r="G1619" i="1"/>
  <c r="G1218" i="1"/>
  <c r="G1293" i="1"/>
  <c r="G268" i="1"/>
  <c r="G840" i="1"/>
  <c r="G1391" i="1"/>
  <c r="G1040" i="1"/>
  <c r="G21" i="1"/>
  <c r="G1535" i="1"/>
  <c r="G1609" i="1"/>
  <c r="G1892" i="1"/>
  <c r="G2727" i="1"/>
  <c r="G1900" i="1"/>
  <c r="G3614" i="1"/>
  <c r="G792" i="1"/>
  <c r="G2333" i="1"/>
  <c r="G642" i="1"/>
  <c r="G3298" i="1"/>
  <c r="G860" i="1"/>
  <c r="G3560" i="1"/>
  <c r="G722" i="1"/>
  <c r="G2622" i="1"/>
  <c r="G2061" i="1"/>
  <c r="G3028" i="1"/>
  <c r="G3822" i="1"/>
  <c r="G3779" i="1"/>
  <c r="G1657" i="1"/>
  <c r="G1834" i="1"/>
  <c r="G788" i="1"/>
  <c r="G3482" i="1"/>
  <c r="G3" i="1"/>
  <c r="G3396" i="1"/>
  <c r="G38" i="1"/>
  <c r="G44" i="1"/>
  <c r="G404" i="1"/>
  <c r="G2818" i="1"/>
  <c r="G1652" i="1"/>
  <c r="G382" i="1"/>
  <c r="G655" i="1"/>
  <c r="G2612" i="1"/>
  <c r="G1298" i="1"/>
  <c r="G3712" i="1"/>
  <c r="G2279" i="1"/>
  <c r="G115" i="1"/>
  <c r="G117" i="1"/>
  <c r="G3459" i="1"/>
  <c r="G3816" i="1"/>
  <c r="G2725" i="1"/>
  <c r="G3425" i="1"/>
  <c r="G3677" i="1"/>
  <c r="G651" i="1"/>
  <c r="G1671" i="1"/>
  <c r="G3684" i="1"/>
  <c r="G258" i="1"/>
  <c r="G3686" i="1"/>
  <c r="G3463" i="1"/>
  <c r="G1524" i="1"/>
  <c r="G1474" i="1"/>
  <c r="G2167" i="1"/>
  <c r="G2180" i="1"/>
  <c r="G3336" i="1"/>
  <c r="G3373" i="1"/>
  <c r="G1944" i="1"/>
  <c r="G3484" i="1"/>
  <c r="G3671" i="1"/>
  <c r="G3342" i="1"/>
  <c r="G3422" i="1"/>
  <c r="G1848" i="1"/>
  <c r="G1254" i="1"/>
  <c r="G3407" i="1"/>
  <c r="G305" i="1"/>
  <c r="G1677" i="1"/>
  <c r="G2240" i="1"/>
  <c r="G1481" i="1"/>
  <c r="G819" i="1"/>
  <c r="G2634" i="1"/>
  <c r="G2" i="1"/>
  <c r="G411" i="1"/>
  <c r="G1923" i="1"/>
  <c r="G2102" i="1"/>
  <c r="G1389" i="1"/>
  <c r="G1894" i="1"/>
  <c r="G329" i="1"/>
  <c r="G3706" i="1"/>
  <c r="G2041" i="1"/>
  <c r="G3302" i="1"/>
  <c r="G1354" i="1"/>
  <c r="G2104" i="1"/>
  <c r="G2822" i="1"/>
  <c r="G3613" i="1"/>
  <c r="G1541" i="1"/>
  <c r="G2474" i="1"/>
  <c r="G1886" i="1"/>
  <c r="G1192" i="1"/>
  <c r="G1197" i="1"/>
  <c r="G1302" i="1"/>
  <c r="G1823" i="1"/>
  <c r="G1532" i="1"/>
  <c r="G1390" i="1"/>
  <c r="G3441" i="1"/>
  <c r="G2120" i="1"/>
  <c r="G2253" i="1"/>
  <c r="G826" i="1"/>
  <c r="G249" i="1"/>
  <c r="G822" i="1"/>
  <c r="G2491" i="1"/>
  <c r="G2303" i="1"/>
  <c r="G1355" i="1"/>
  <c r="G2454" i="1"/>
  <c r="G2028" i="1"/>
  <c r="G3161" i="1"/>
  <c r="G1862" i="1"/>
  <c r="G3303" i="1"/>
  <c r="G2481" i="1"/>
  <c r="G27" i="1"/>
  <c r="G1621" i="1"/>
  <c r="G1901" i="1"/>
  <c r="G2939" i="1"/>
  <c r="G2803" i="1"/>
  <c r="G783" i="1"/>
  <c r="G297" i="1"/>
  <c r="G3291" i="1"/>
  <c r="G2802" i="1"/>
  <c r="G2200" i="1"/>
  <c r="G2206" i="1"/>
  <c r="G3047" i="1"/>
  <c r="G3753" i="1"/>
  <c r="G1537" i="1"/>
  <c r="G2101" i="1"/>
  <c r="G1660" i="1"/>
  <c r="G2165" i="1"/>
  <c r="G732" i="1"/>
  <c r="G724" i="1"/>
  <c r="G3531" i="1"/>
  <c r="G261" i="1"/>
  <c r="G648" i="1"/>
  <c r="G1861" i="1"/>
  <c r="G1216" i="1"/>
  <c r="G2038" i="1"/>
  <c r="G269" i="1"/>
  <c r="G3029" i="1"/>
  <c r="G97" i="1"/>
  <c r="G2714" i="1"/>
  <c r="G3268" i="1"/>
  <c r="G2080" i="1"/>
  <c r="G3234" i="1"/>
  <c r="G2624" i="1"/>
  <c r="G3150" i="1"/>
  <c r="G836" i="1"/>
  <c r="G41" i="1"/>
  <c r="G2929" i="1"/>
  <c r="G112" i="1"/>
  <c r="G376" i="1"/>
  <c r="G731" i="1"/>
  <c r="G3567" i="1"/>
  <c r="G36" i="1"/>
  <c r="G853" i="1"/>
  <c r="G531" i="1"/>
  <c r="G2053" i="1"/>
  <c r="G307" i="1"/>
  <c r="G3608" i="1"/>
  <c r="G1305" i="1"/>
  <c r="G1356" i="1"/>
  <c r="G1036" i="1"/>
  <c r="G2819" i="1"/>
  <c r="G3273" i="1"/>
  <c r="G3347" i="1"/>
  <c r="G3415" i="1"/>
  <c r="G3431" i="1"/>
  <c r="G3579" i="1"/>
  <c r="G3602" i="1"/>
  <c r="G1750" i="1"/>
  <c r="G3757" i="1"/>
  <c r="G2106" i="1"/>
  <c r="G2980" i="1"/>
  <c r="G3695" i="1"/>
  <c r="G1214" i="1"/>
  <c r="G2923" i="1"/>
  <c r="G57" i="1"/>
  <c r="G2983" i="1"/>
  <c r="G3785" i="1"/>
  <c r="G3678" i="1"/>
  <c r="G2495" i="1"/>
  <c r="G3540" i="1"/>
  <c r="G2071" i="1"/>
  <c r="G3455" i="1"/>
  <c r="G412" i="1"/>
  <c r="G1041" i="1"/>
  <c r="G1675" i="1"/>
  <c r="G3258" i="1"/>
  <c r="G2241" i="1"/>
  <c r="G53" i="1"/>
  <c r="G755" i="1"/>
  <c r="G2473" i="1"/>
  <c r="G2938" i="1"/>
  <c r="G3044" i="1"/>
  <c r="G3270" i="1"/>
  <c r="G3533" i="1"/>
  <c r="G3693" i="1"/>
  <c r="G2805" i="1"/>
  <c r="G3481" i="1"/>
  <c r="G3254" i="1"/>
  <c r="G3138" i="1"/>
  <c r="G104" i="1"/>
  <c r="G3489" i="1"/>
  <c r="G2631" i="1"/>
  <c r="G2815" i="1"/>
  <c r="G2497" i="1"/>
  <c r="G2480" i="1"/>
  <c r="G3492" i="1"/>
  <c r="G3591" i="1"/>
  <c r="G353" i="1"/>
  <c r="G3244" i="1"/>
  <c r="G816" i="1"/>
  <c r="G3594" i="1"/>
  <c r="G72" i="1"/>
  <c r="G3034" i="1"/>
  <c r="G70" i="1"/>
  <c r="G3164" i="1"/>
  <c r="G3468" i="1"/>
  <c r="G81" i="1"/>
  <c r="G1932" i="1"/>
  <c r="G3727" i="1"/>
  <c r="G2175" i="1"/>
  <c r="G1965" i="1"/>
  <c r="G2069" i="1"/>
  <c r="G1669" i="1"/>
  <c r="G414" i="1"/>
  <c r="G650" i="1"/>
  <c r="G3038" i="1"/>
  <c r="G3589" i="1"/>
  <c r="G1368" i="1"/>
  <c r="G3357" i="1"/>
  <c r="G3214" i="1"/>
  <c r="G3461" i="1"/>
  <c r="G3535" i="1"/>
  <c r="G2030" i="1"/>
  <c r="G390" i="1"/>
  <c r="G1401" i="1"/>
  <c r="G2534" i="1"/>
  <c r="G1943" i="1"/>
  <c r="G2178" i="1"/>
  <c r="G733" i="1"/>
  <c r="G2809" i="1"/>
  <c r="G3694" i="1"/>
  <c r="G11" i="1"/>
  <c r="G1363" i="1"/>
  <c r="G2232" i="1"/>
  <c r="G2444" i="1"/>
  <c r="G3596" i="1"/>
  <c r="G3325" i="1"/>
  <c r="G3212" i="1"/>
  <c r="G659" i="1"/>
  <c r="G1202" i="1"/>
  <c r="G3320" i="1"/>
  <c r="G253" i="1"/>
  <c r="G736" i="1"/>
  <c r="G87" i="1"/>
  <c r="G1264" i="1"/>
  <c r="G374" i="1"/>
  <c r="G1359" i="1"/>
  <c r="G1637" i="1"/>
  <c r="G1650" i="1"/>
  <c r="G1844" i="1"/>
  <c r="G2297" i="1"/>
  <c r="G335" i="1"/>
  <c r="G400" i="1"/>
  <c r="G2024" i="1"/>
  <c r="G1472" i="1"/>
  <c r="G1613" i="1"/>
  <c r="G2671" i="1"/>
  <c r="G2019" i="1"/>
  <c r="G1291" i="1"/>
  <c r="G342" i="1"/>
  <c r="G1347" i="1"/>
  <c r="G2494" i="1"/>
  <c r="G2928" i="1"/>
  <c r="G3229" i="1"/>
  <c r="G1525" i="1"/>
  <c r="G3224" i="1"/>
  <c r="G3618" i="1"/>
  <c r="G1645" i="1"/>
  <c r="G3498" i="1"/>
  <c r="G3460" i="1"/>
  <c r="G3170" i="1"/>
  <c r="G364" i="1"/>
  <c r="G1386" i="1"/>
  <c r="G1845" i="1"/>
  <c r="G1301" i="1"/>
  <c r="G1374" i="1"/>
  <c r="G2825" i="1"/>
  <c r="G1898" i="1"/>
  <c r="G73" i="1"/>
  <c r="G2007" i="1"/>
  <c r="G3013" i="1"/>
  <c r="G1511" i="1"/>
  <c r="G1936" i="1"/>
  <c r="G1284" i="1"/>
  <c r="G3411" i="1"/>
  <c r="G2087" i="1"/>
  <c r="G2044" i="1"/>
  <c r="G1751" i="1"/>
  <c r="G3705" i="1"/>
  <c r="G31" i="1"/>
  <c r="G347" i="1"/>
  <c r="G805" i="1"/>
  <c r="G534" i="1"/>
  <c r="G2667" i="1"/>
  <c r="G325" i="1"/>
  <c r="G3542" i="1"/>
  <c r="G6" i="1"/>
  <c r="G2738" i="1"/>
  <c r="G2220" i="1"/>
  <c r="G2556" i="1"/>
  <c r="G1357" i="1"/>
  <c r="G1666" i="1"/>
  <c r="G739" i="1"/>
  <c r="G3310" i="1"/>
  <c r="G1249" i="1"/>
  <c r="G1396" i="1"/>
  <c r="G723" i="1"/>
  <c r="G1606" i="1"/>
  <c r="G3573" i="1"/>
  <c r="G372" i="1"/>
  <c r="G848" i="1"/>
  <c r="G1296" i="1"/>
  <c r="G3406" i="1"/>
  <c r="G839" i="1"/>
  <c r="G2964" i="1"/>
  <c r="G3470" i="1"/>
  <c r="G3812" i="1"/>
  <c r="G2987" i="1"/>
  <c r="G3283" i="1"/>
  <c r="G2170" i="1"/>
  <c r="G2492" i="1"/>
  <c r="G2287" i="1"/>
  <c r="G3708" i="1"/>
  <c r="G3021" i="1"/>
  <c r="G1623" i="1"/>
  <c r="G3292" i="1"/>
  <c r="G3490" i="1"/>
  <c r="G3702" i="1"/>
  <c r="G2048" i="1"/>
  <c r="G2320" i="1"/>
  <c r="G1849" i="1"/>
  <c r="G1933" i="1"/>
  <c r="G525" i="1"/>
  <c r="G283" i="1"/>
  <c r="G2096" i="1"/>
  <c r="G1475" i="1"/>
  <c r="G13" i="1"/>
  <c r="G539" i="1"/>
  <c r="G3007" i="1"/>
  <c r="G735" i="1"/>
  <c r="G2093" i="1"/>
  <c r="G842" i="1"/>
  <c r="G2091" i="1"/>
  <c r="G847" i="1"/>
  <c r="G2033" i="1"/>
  <c r="G1528" i="1"/>
  <c r="G2197" i="1"/>
  <c r="G1247" i="1"/>
  <c r="G2829" i="1"/>
  <c r="G2840" i="1"/>
  <c r="G2029" i="1"/>
  <c r="G418" i="1"/>
  <c r="G2051" i="1"/>
  <c r="G2719" i="1"/>
  <c r="G293" i="1"/>
  <c r="G47" i="1"/>
  <c r="G93" i="1"/>
  <c r="G106" i="1"/>
  <c r="G377" i="1"/>
  <c r="G1757" i="1"/>
  <c r="G2169" i="1"/>
  <c r="G2784" i="1"/>
  <c r="G3625" i="1"/>
  <c r="G3692" i="1"/>
  <c r="G3756" i="1"/>
  <c r="G3782" i="1"/>
  <c r="G2718" i="1"/>
  <c r="G2289" i="1"/>
  <c r="G1656" i="1"/>
  <c r="G851" i="1"/>
  <c r="G2549" i="1"/>
  <c r="G3011" i="1"/>
  <c r="G3182" i="1"/>
  <c r="G3213" i="1"/>
  <c r="G2193" i="1"/>
  <c r="G2789" i="1"/>
  <c r="G3541" i="1"/>
  <c r="G2276" i="1"/>
  <c r="G3418" i="1"/>
  <c r="G1667" i="1"/>
  <c r="G3349" i="1"/>
  <c r="G3211" i="1"/>
  <c r="G2486" i="1"/>
  <c r="G3818" i="1"/>
  <c r="G824" i="1"/>
  <c r="G3828" i="1"/>
  <c r="G643" i="1"/>
  <c r="G1267" i="1"/>
  <c r="G3587" i="1"/>
  <c r="G1265" i="1"/>
  <c r="G2786" i="1"/>
  <c r="G3534" i="1"/>
  <c r="G311" i="1"/>
  <c r="G3619" i="1"/>
  <c r="G3001" i="1"/>
  <c r="G3235" i="1"/>
  <c r="G3483" i="1"/>
  <c r="G303" i="1"/>
  <c r="G298" i="1"/>
  <c r="G3369" i="1"/>
  <c r="G1366" i="1"/>
  <c r="G1026" i="1"/>
  <c r="G68" i="1"/>
  <c r="G25" i="1"/>
  <c r="G753" i="1"/>
  <c r="G2469" i="1"/>
  <c r="G3597" i="1"/>
  <c r="G1746" i="1"/>
  <c r="G2559" i="1"/>
  <c r="G1680" i="1"/>
  <c r="G3515" i="1"/>
  <c r="G1611" i="1"/>
  <c r="G3296" i="1"/>
  <c r="G3691" i="1"/>
  <c r="G538" i="1"/>
  <c r="G2734" i="1"/>
  <c r="G856" i="1"/>
  <c r="G266" i="1"/>
  <c r="G2722" i="1"/>
  <c r="G265" i="1"/>
  <c r="G1836" i="1"/>
  <c r="G1626" i="1"/>
  <c r="G1258" i="1"/>
  <c r="G1962" i="1"/>
  <c r="G1542" i="1"/>
  <c r="G2788" i="1"/>
  <c r="G3372" i="1"/>
  <c r="G758" i="1"/>
  <c r="G3149" i="1"/>
  <c r="G1682" i="1"/>
  <c r="G3179" i="1"/>
  <c r="G1030" i="1"/>
  <c r="G837" i="1"/>
  <c r="G24" i="1"/>
  <c r="G3014" i="1"/>
  <c r="G2010" i="1"/>
  <c r="G1482" i="1"/>
  <c r="G1248" i="1"/>
  <c r="G1629" i="1"/>
  <c r="G1854" i="1"/>
  <c r="G256" i="1"/>
  <c r="G2826" i="1"/>
  <c r="G3529" i="1"/>
  <c r="G3389" i="1"/>
  <c r="G3278" i="1"/>
  <c r="G338" i="1"/>
  <c r="G3331" i="1"/>
  <c r="G3769" i="1"/>
  <c r="G1270" i="1"/>
  <c r="G3835" i="1"/>
  <c r="G2801" i="1"/>
  <c r="G841" i="1"/>
  <c r="G354" i="1"/>
  <c r="G1938" i="1"/>
  <c r="G2716" i="1"/>
  <c r="G1887" i="1"/>
  <c r="G3189" i="1"/>
  <c r="G3657" i="1"/>
  <c r="G357" i="1"/>
  <c r="G69" i="1"/>
  <c r="G2465" i="1"/>
  <c r="G54" i="1"/>
  <c r="G3301" i="1"/>
  <c r="G3169" i="1"/>
  <c r="G1379" i="1"/>
  <c r="G381" i="1"/>
  <c r="G3315" i="1"/>
  <c r="G3023" i="1"/>
  <c r="G3219" i="1"/>
  <c r="G1759" i="1"/>
  <c r="G2538" i="1"/>
  <c r="G1940" i="1"/>
  <c r="G3305" i="1"/>
  <c r="G1825" i="1"/>
  <c r="G1361" i="1"/>
  <c r="G2163" i="1"/>
  <c r="G2009" i="1"/>
  <c r="G530" i="1"/>
  <c r="G1924" i="1"/>
  <c r="G2265" i="1"/>
  <c r="G2090" i="1"/>
  <c r="G2079" i="1"/>
  <c r="G2798" i="1"/>
  <c r="G3586" i="1"/>
  <c r="G2453" i="1"/>
  <c r="G77" i="1"/>
  <c r="G1678" i="1"/>
  <c r="G3479" i="1"/>
  <c r="G3243" i="1"/>
  <c r="G3667" i="1"/>
  <c r="G818" i="1"/>
  <c r="G1469" i="1"/>
  <c r="G91" i="1"/>
  <c r="G2092" i="1"/>
  <c r="G1208" i="1"/>
  <c r="G2806" i="1"/>
  <c r="G3174" i="1"/>
  <c r="G3786" i="1"/>
  <c r="G2064" i="1"/>
  <c r="G1981" i="1"/>
  <c r="G1024" i="1"/>
  <c r="G800" i="1"/>
  <c r="G3178" i="1"/>
  <c r="G352" i="1"/>
  <c r="G1272" i="1"/>
  <c r="G2834" i="1"/>
  <c r="G1760" i="1"/>
  <c r="G98" i="1"/>
  <c r="G524" i="1"/>
  <c r="G2633" i="1"/>
  <c r="G2083" i="1"/>
  <c r="G2618" i="1"/>
  <c r="G1896" i="1"/>
  <c r="G2785" i="1"/>
  <c r="G3391" i="1"/>
  <c r="G3549" i="1"/>
  <c r="G737" i="1"/>
  <c r="G379" i="1"/>
  <c r="G1926" i="1"/>
  <c r="G2214" i="1"/>
  <c r="G3572" i="1"/>
  <c r="G3281" i="1"/>
  <c r="G285" i="1"/>
  <c r="G1369" i="1"/>
  <c r="G3486" i="1"/>
  <c r="G373" i="1"/>
  <c r="G789" i="1"/>
  <c r="G3181" i="1"/>
  <c r="G1617" i="1"/>
  <c r="G1747" i="1"/>
  <c r="G528" i="1"/>
  <c r="G2625" i="1"/>
  <c r="G3160" i="1"/>
  <c r="G3293" i="1"/>
  <c r="G3713" i="1"/>
  <c r="G2969" i="1"/>
  <c r="G3582" i="1"/>
  <c r="G1399" i="1"/>
  <c r="G2198" i="1"/>
  <c r="G318" i="1"/>
  <c r="G246" i="1"/>
  <c r="G2485" i="1"/>
  <c r="G1262" i="1"/>
  <c r="G2471" i="1"/>
  <c r="G118" i="1"/>
  <c r="G3525" i="1"/>
  <c r="G1394" i="1"/>
  <c r="G2968" i="1"/>
  <c r="G3675" i="1"/>
  <c r="G2056" i="1"/>
  <c r="G2979" i="1"/>
  <c r="G65" i="1"/>
  <c r="G244" i="1"/>
  <c r="G3363" i="1"/>
  <c r="G3767" i="1"/>
  <c r="G3556" i="1"/>
  <c r="G3471" i="1"/>
  <c r="G2085" i="1"/>
  <c r="G2502" i="1"/>
  <c r="G3477" i="1"/>
  <c r="G2814" i="1"/>
  <c r="G2103" i="1"/>
  <c r="G3016" i="1"/>
  <c r="G120" i="1"/>
  <c r="G2540" i="1"/>
  <c r="G334" i="1"/>
  <c r="G2017" i="1"/>
  <c r="G1622" i="1"/>
  <c r="G3621" i="1"/>
  <c r="G3754" i="1"/>
  <c r="G2528" i="1"/>
  <c r="G1674" i="1"/>
  <c r="G76" i="1"/>
  <c r="G328" i="1"/>
  <c r="G3156" i="1"/>
  <c r="G251" i="1"/>
  <c r="G2483" i="1"/>
  <c r="G3480" i="1"/>
  <c r="G3606" i="1"/>
  <c r="G3006" i="1"/>
  <c r="G1661" i="1"/>
  <c r="G2499" i="1"/>
  <c r="G3682" i="1"/>
  <c r="G3491" i="1"/>
  <c r="G2255" i="1"/>
  <c r="G321" i="1"/>
  <c r="G243" i="1"/>
  <c r="G3036" i="1"/>
  <c r="G3327" i="1"/>
  <c r="G3838" i="1"/>
  <c r="G652" i="1"/>
  <c r="G1038" i="1"/>
  <c r="G3240" i="1"/>
  <c r="G402" i="1"/>
  <c r="G2708" i="1"/>
  <c r="G1476" i="1"/>
  <c r="G2164" i="1"/>
  <c r="G3172" i="1"/>
  <c r="G3265" i="1"/>
  <c r="G1225" i="1"/>
  <c r="G386" i="1"/>
  <c r="G3287" i="1"/>
  <c r="G2808" i="1"/>
  <c r="G2628" i="1"/>
  <c r="G3399" i="1"/>
  <c r="G3437" i="1"/>
  <c r="G1311" i="1"/>
  <c r="G3683" i="1"/>
  <c r="G396" i="1"/>
  <c r="G1397" i="1"/>
  <c r="G314" i="1"/>
  <c r="G1513" i="1"/>
  <c r="G797" i="1"/>
  <c r="G380" i="1"/>
  <c r="G1031" i="1"/>
  <c r="G29" i="1"/>
  <c r="G2548" i="1"/>
  <c r="G3385" i="1"/>
  <c r="G754" i="1"/>
  <c r="G1360" i="1"/>
  <c r="G1679" i="1"/>
  <c r="G1381" i="1"/>
  <c r="G349" i="1"/>
  <c r="G803" i="1"/>
  <c r="G2841" i="1"/>
  <c r="G2212" i="1"/>
  <c r="G1223" i="1"/>
  <c r="G270" i="1"/>
  <c r="G1508" i="1"/>
  <c r="G309" i="1"/>
  <c r="G1479" i="1"/>
  <c r="G2561" i="1"/>
  <c r="G3248" i="1"/>
  <c r="G3724" i="1"/>
  <c r="G1889" i="1"/>
  <c r="G3165" i="1"/>
  <c r="G267" i="1"/>
  <c r="G2466" i="1"/>
  <c r="G748" i="1"/>
  <c r="G363" i="1"/>
  <c r="G3400" i="1"/>
  <c r="G3570" i="1"/>
  <c r="G3663" i="1"/>
  <c r="G3788" i="1"/>
  <c r="G71" i="1"/>
  <c r="G1282" i="1"/>
  <c r="G3685" i="1"/>
  <c r="G1743" i="1"/>
  <c r="G1647" i="1"/>
  <c r="G1281" i="1"/>
  <c r="G1510" i="1"/>
  <c r="G3659" i="1"/>
  <c r="G2084" i="1"/>
  <c r="G3253" i="1"/>
  <c r="G2074" i="1"/>
  <c r="G744" i="1"/>
  <c r="G1283" i="1"/>
  <c r="G2464" i="1"/>
  <c r="G1370" i="1"/>
  <c r="G1941" i="1"/>
  <c r="G2535" i="1"/>
  <c r="G2669" i="1"/>
  <c r="G2833" i="1"/>
  <c r="G2339" i="1"/>
  <c r="G3595" i="1"/>
  <c r="G95" i="1"/>
  <c r="G2795" i="1"/>
  <c r="G1756" i="1"/>
  <c r="G3700" i="1"/>
  <c r="G3043" i="1"/>
  <c r="G395" i="1"/>
  <c r="G1529" i="1"/>
  <c r="G1387" i="1"/>
  <c r="G2989" i="1"/>
  <c r="G279" i="1"/>
  <c r="G2630" i="1"/>
  <c r="G1927" i="1"/>
  <c r="G3761" i="1"/>
  <c r="G1393" i="1"/>
  <c r="G1648" i="1"/>
  <c r="G3339" i="1"/>
  <c r="G3774" i="1"/>
  <c r="G2460" i="1"/>
  <c r="G366" i="1"/>
  <c r="G371" i="1"/>
  <c r="G340" i="1"/>
  <c r="G3600" i="1"/>
  <c r="G3681" i="1"/>
  <c r="G2608" i="1"/>
  <c r="G3520" i="1"/>
  <c r="G40" i="1"/>
  <c r="G3824" i="1"/>
  <c r="G3045" i="1"/>
  <c r="G1294" i="1"/>
  <c r="G1614" i="1"/>
  <c r="G2539" i="1"/>
  <c r="G2807" i="1"/>
  <c r="G3317" i="1"/>
  <c r="G3348" i="1"/>
  <c r="G3516" i="1"/>
  <c r="G1027" i="1"/>
  <c r="G3232" i="1"/>
  <c r="G3313" i="1"/>
  <c r="G7" i="1"/>
  <c r="G3404" i="1"/>
  <c r="G3450" i="1"/>
  <c r="G3623" i="1"/>
  <c r="G1400" i="1"/>
  <c r="G3031" i="1"/>
  <c r="G2188" i="1"/>
  <c r="G3783" i="1"/>
  <c r="G3434" i="1"/>
  <c r="G55" i="1"/>
  <c r="G2963" i="1"/>
  <c r="G3177" i="1"/>
  <c r="G2205" i="1"/>
  <c r="G3814" i="1"/>
  <c r="G3672" i="1"/>
  <c r="G1299" i="1"/>
  <c r="G3225" i="1"/>
  <c r="G1646" i="1"/>
  <c r="G2523" i="1"/>
  <c r="G3588" i="1"/>
  <c r="G791" i="1"/>
  <c r="G725" i="1"/>
  <c r="G3666" i="1"/>
  <c r="G1902" i="1"/>
  <c r="G2305" i="1"/>
  <c r="G3046" i="1"/>
  <c r="G3262" i="1"/>
  <c r="G2982" i="1"/>
  <c r="G3690" i="1"/>
  <c r="G3704" i="1"/>
  <c r="G1404" i="1"/>
  <c r="G288" i="1"/>
  <c r="G23" i="1"/>
  <c r="G1686" i="1"/>
  <c r="G1392" i="1"/>
  <c r="G1364" i="1"/>
  <c r="G3424" i="1"/>
  <c r="G1193" i="1"/>
  <c r="G3836" i="1"/>
  <c r="G2967" i="1"/>
  <c r="G3183" i="1"/>
  <c r="G3185" i="1"/>
  <c r="G300" i="1"/>
  <c r="G1842" i="1"/>
  <c r="G2560" i="1"/>
  <c r="G2721" i="1"/>
  <c r="G3173" i="1"/>
  <c r="G26" i="1"/>
  <c r="G3569" i="1"/>
  <c r="G3037" i="1"/>
  <c r="G821" i="1"/>
  <c r="G1744" i="1"/>
  <c r="G1860" i="1"/>
  <c r="G3041" i="1"/>
  <c r="G3499" i="1"/>
  <c r="G526" i="1"/>
  <c r="G2322" i="1"/>
  <c r="G1518" i="1"/>
  <c r="G1271" i="1"/>
  <c r="G355" i="1"/>
  <c r="G3130" i="1"/>
  <c r="G2446" i="1"/>
  <c r="G3279" i="1"/>
  <c r="G1292" i="1"/>
  <c r="G3432" i="1"/>
  <c r="G1464" i="1"/>
  <c r="G3759" i="1"/>
  <c r="G3004" i="1"/>
  <c r="G3412" i="1"/>
  <c r="G3585" i="1"/>
  <c r="G1034" i="1"/>
  <c r="G2228" i="1"/>
  <c r="G3562" i="1"/>
  <c r="G1471" i="1"/>
  <c r="G74" i="1"/>
  <c r="G1937" i="1"/>
  <c r="G277" i="1"/>
  <c r="G1288" i="1"/>
  <c r="G2086" i="1"/>
  <c r="G2835" i="1"/>
  <c r="G3711" i="1"/>
  <c r="G1603" i="1"/>
  <c r="G2295" i="1"/>
  <c r="G2046" i="1"/>
  <c r="G2812" i="1"/>
  <c r="G3448" i="1"/>
  <c r="G3775" i="1"/>
  <c r="G3428" i="1"/>
  <c r="G2223" i="1"/>
  <c r="G341" i="1"/>
  <c r="G397" i="1"/>
  <c r="G1665" i="1"/>
  <c r="G1755" i="1"/>
  <c r="G2451" i="1"/>
  <c r="G2936" i="1"/>
  <c r="G3135" i="1"/>
  <c r="G3321" i="1"/>
  <c r="G3699" i="1"/>
  <c r="G3826" i="1"/>
  <c r="G50" i="1"/>
  <c r="G2063" i="1"/>
  <c r="G324" i="1"/>
  <c r="G1505" i="1"/>
  <c r="G2443" i="1"/>
  <c r="G1468" i="1"/>
  <c r="G2314" i="1"/>
  <c r="G3231" i="1"/>
  <c r="G832" i="1"/>
  <c r="G3449" i="1"/>
  <c r="G532" i="1"/>
  <c r="G1191" i="1"/>
  <c r="G2838" i="1"/>
  <c r="G275" i="1"/>
  <c r="G2828" i="1"/>
  <c r="G3008" i="1"/>
  <c r="G2816" i="1"/>
  <c r="G2109" i="1"/>
  <c r="G3598" i="1"/>
  <c r="G408" i="1"/>
  <c r="G2321" i="1"/>
  <c r="G407" i="1"/>
  <c r="G3770" i="1"/>
  <c r="G1037" i="1"/>
  <c r="G3380" i="1"/>
  <c r="G242" i="1"/>
  <c r="G49" i="1"/>
  <c r="G2794" i="1"/>
  <c r="G3505" i="1"/>
  <c r="G2735" i="1"/>
  <c r="G799" i="1"/>
  <c r="G67" i="1"/>
  <c r="G3354" i="1"/>
  <c r="G2450" i="1"/>
  <c r="G3042" i="1"/>
  <c r="G3696" i="1"/>
  <c r="G2607" i="1"/>
  <c r="G107" i="1"/>
  <c r="G263" i="1"/>
  <c r="G742" i="1"/>
  <c r="G1033" i="1"/>
  <c r="G2291" i="1"/>
  <c r="G3275" i="1"/>
  <c r="G3323" i="1"/>
  <c r="G1850" i="1"/>
  <c r="G2557" i="1"/>
  <c r="G2110" i="1"/>
  <c r="G1398" i="1"/>
  <c r="G58" i="1"/>
  <c r="G2294" i="1"/>
  <c r="G82" i="1"/>
  <c r="G3819" i="1"/>
  <c r="G2530" i="1"/>
  <c r="G2942" i="1"/>
  <c r="G2470" i="1"/>
  <c r="G2250" i="1"/>
  <c r="G3186" i="1"/>
  <c r="G2182" i="1"/>
  <c r="G1383" i="1"/>
  <c r="G3409" i="1"/>
  <c r="G1373" i="1"/>
  <c r="G649" i="1"/>
  <c r="G2108" i="1"/>
  <c r="G2543" i="1"/>
  <c r="G817" i="1"/>
  <c r="G830" i="1"/>
  <c r="G1934" i="1"/>
  <c r="G3497" i="1"/>
  <c r="G2965" i="1"/>
  <c r="G1523" i="1"/>
  <c r="G401" i="1"/>
  <c r="G2664" i="1"/>
  <c r="G3617" i="1"/>
  <c r="G3166" i="1"/>
  <c r="G2308" i="1"/>
  <c r="G740" i="1"/>
  <c r="G1188" i="1"/>
  <c r="G257" i="1"/>
  <c r="G259" i="1"/>
  <c r="G343" i="1"/>
  <c r="G3778" i="1"/>
  <c r="G2490" i="1"/>
  <c r="G3032" i="1"/>
  <c r="G292" i="1"/>
  <c r="G3309" i="1"/>
  <c r="G2311" i="1"/>
  <c r="G375" i="1"/>
  <c r="G398" i="1"/>
  <c r="G3051" i="1"/>
  <c r="G2309" i="1"/>
  <c r="G351" i="1"/>
  <c r="G333" i="1"/>
  <c r="G17" i="1"/>
  <c r="G1761" i="1"/>
  <c r="G1891" i="1"/>
  <c r="G322" i="1"/>
  <c r="G3376" i="1"/>
  <c r="G3421" i="1"/>
  <c r="G2111" i="1"/>
  <c r="G2831" i="1"/>
  <c r="G2113" i="1"/>
  <c r="G2554" i="1"/>
  <c r="G8" i="1"/>
  <c r="G1516" i="1"/>
  <c r="G88" i="1"/>
  <c r="G262" i="1"/>
  <c r="G3821" i="1"/>
  <c r="G3511" i="1"/>
  <c r="G20" i="1"/>
  <c r="G2334" i="1"/>
  <c r="G3502" i="1"/>
  <c r="G3259" i="1"/>
  <c r="G3555" i="1"/>
  <c r="G3332" i="1"/>
  <c r="G99" i="1"/>
  <c r="G100" i="1"/>
  <c r="G3361" i="1"/>
  <c r="G3764" i="1"/>
  <c r="G2286" i="1"/>
  <c r="G3319" i="1"/>
  <c r="G3261" i="1"/>
  <c r="G1279" i="1"/>
  <c r="G3576" i="1"/>
  <c r="G2173" i="1"/>
  <c r="G2820" i="1"/>
  <c r="G3833" i="1"/>
  <c r="G2636" i="1"/>
  <c r="G101" i="1"/>
  <c r="G1951" i="1"/>
  <c r="G1211" i="1"/>
  <c r="G1274" i="1"/>
  <c r="G2933" i="1"/>
  <c r="G2970" i="1"/>
  <c r="G2972" i="1"/>
  <c r="G3052" i="1"/>
  <c r="G3527" i="1"/>
  <c r="G3825" i="1"/>
  <c r="G387" i="1"/>
  <c r="G378" i="1"/>
  <c r="G3154" i="1"/>
  <c r="G3366" i="1"/>
  <c r="G2331" i="1"/>
  <c r="G3241" i="1"/>
  <c r="G3438" i="1"/>
  <c r="G3249" i="1"/>
  <c r="G3019" i="1"/>
  <c r="G3658" i="1"/>
  <c r="G2278" i="1"/>
  <c r="G645" i="1"/>
  <c r="G2225" i="1"/>
  <c r="G3395" i="1"/>
  <c r="G2342" i="1"/>
  <c r="G2728" i="1"/>
  <c r="G3687" i="1"/>
  <c r="G2218" i="1"/>
  <c r="G2642" i="1"/>
  <c r="G2500" i="1"/>
  <c r="G252" i="1"/>
  <c r="G310" i="1"/>
  <c r="G730" i="1"/>
  <c r="G751" i="1"/>
  <c r="G1893" i="1"/>
  <c r="G3436" i="1"/>
  <c r="G2558" i="1"/>
  <c r="G331" i="1"/>
  <c r="G2988" i="1"/>
  <c r="G3501" i="1"/>
  <c r="G3565" i="1"/>
  <c r="G726" i="1"/>
  <c r="G3609" i="1"/>
  <c r="G1187" i="1"/>
  <c r="G3827" i="1"/>
  <c r="G3504" i="1"/>
  <c r="G2620" i="1"/>
  <c r="G2974" i="1"/>
  <c r="G1371" i="1"/>
  <c r="G2792" i="1"/>
  <c r="G796" i="1"/>
  <c r="G2783" i="1"/>
  <c r="G3494" i="1"/>
  <c r="G405" i="1"/>
  <c r="G2070" i="1"/>
  <c r="G3442" i="1"/>
  <c r="G3260" i="1"/>
  <c r="G94" i="1"/>
  <c r="G3622" i="1"/>
  <c r="G105" i="1"/>
  <c r="G809" i="1"/>
  <c r="G3163" i="1"/>
  <c r="G2934" i="1"/>
  <c r="G415" i="1"/>
  <c r="G2300" i="1"/>
  <c r="G1620" i="1"/>
  <c r="G1827" i="1"/>
  <c r="G3780" i="1"/>
  <c r="G2478" i="1"/>
  <c r="G1375" i="1"/>
  <c r="G4" i="1"/>
  <c r="G807" i="1"/>
  <c r="G812" i="1"/>
  <c r="G1640" i="1"/>
  <c r="G2536" i="1"/>
  <c r="G3388" i="1"/>
  <c r="G3543" i="1"/>
  <c r="G3751" i="1"/>
  <c r="G854" i="1"/>
  <c r="G2997" i="1"/>
  <c r="G1749" i="1"/>
  <c r="G1186" i="1"/>
  <c r="G1659" i="1"/>
  <c r="G3626" i="1"/>
  <c r="G3251" i="1"/>
  <c r="G2115" i="1"/>
  <c r="G361" i="1"/>
  <c r="G291" i="1"/>
  <c r="G1885" i="1"/>
  <c r="G2821" i="1"/>
  <c r="G3552" i="1"/>
  <c r="G3285" i="1"/>
  <c r="G3568" i="1"/>
  <c r="G315" i="1"/>
  <c r="G383" i="1"/>
  <c r="G1649" i="1"/>
  <c r="G2477" i="1"/>
  <c r="G2116" i="1"/>
  <c r="G273" i="1"/>
  <c r="G2787" i="1"/>
  <c r="G861" i="1"/>
  <c r="G536" i="1"/>
  <c r="G3545" i="1"/>
  <c r="G3834" i="1"/>
  <c r="G1300" i="1"/>
  <c r="G523" i="1"/>
  <c r="G286" i="1"/>
  <c r="G89" i="1"/>
  <c r="G3370" i="1"/>
  <c r="G2665" i="1"/>
  <c r="G3335" i="1"/>
  <c r="G121" i="1"/>
  <c r="G3823" i="1"/>
  <c r="G3333" i="1"/>
  <c r="G3306" i="1"/>
  <c r="G3722" i="1"/>
  <c r="G2994" i="1"/>
  <c r="G660" i="1"/>
  <c r="G2249" i="1"/>
  <c r="G1251" i="1"/>
  <c r="G2731" i="1"/>
  <c r="G808" i="1"/>
  <c r="G3382" i="1"/>
  <c r="G3352" i="1"/>
  <c r="G1278" i="1"/>
  <c r="G3509" i="1"/>
  <c r="G327" i="1"/>
  <c r="G1384" i="1"/>
  <c r="G3341" i="1"/>
  <c r="G3603" i="1"/>
  <c r="G3398" i="1"/>
  <c r="G844" i="1"/>
  <c r="G3247" i="1"/>
  <c r="G2733" i="1"/>
  <c r="G2797" i="1"/>
  <c r="G2531" i="1"/>
  <c r="G1261" i="1"/>
  <c r="G2606" i="1"/>
  <c r="G1618" i="1"/>
  <c r="G3440" i="1"/>
  <c r="G1209" i="1"/>
  <c r="G48" i="1"/>
  <c r="G3228" i="1"/>
  <c r="G312" i="1"/>
  <c r="G1189" i="1"/>
  <c r="G370" i="1"/>
  <c r="G2313" i="1"/>
  <c r="G313" i="1"/>
  <c r="G2292" i="1"/>
  <c r="G1352" i="1"/>
  <c r="G2318" i="1"/>
  <c r="G96" i="1"/>
  <c r="G114" i="1"/>
  <c r="G782" i="1"/>
  <c r="G813" i="1"/>
  <c r="G831" i="1"/>
  <c r="G1003" i="1"/>
  <c r="G1837" i="1"/>
  <c r="G1895" i="1"/>
  <c r="G2319" i="1"/>
  <c r="G2842" i="1"/>
  <c r="G3151" i="1"/>
  <c r="G3367" i="1"/>
  <c r="G3478" i="1"/>
  <c r="G3651" i="1"/>
  <c r="G3653" i="1"/>
  <c r="G3665" i="1"/>
  <c r="G3781" i="1"/>
  <c r="G367" i="1"/>
  <c r="G1195" i="1"/>
  <c r="G356" i="1"/>
  <c r="G399" i="1"/>
  <c r="G5" i="1"/>
  <c r="G3371" i="1"/>
  <c r="G793" i="1"/>
  <c r="G1473" i="1"/>
  <c r="G403" i="1"/>
  <c r="G1246" i="1"/>
  <c r="G1639" i="1"/>
  <c r="G2463" i="1"/>
  <c r="G3390" i="1"/>
  <c r="G811" i="1"/>
  <c r="G2537" i="1"/>
  <c r="G1222" i="1"/>
  <c r="G3507" i="1"/>
  <c r="G756" i="1"/>
  <c r="G2705" i="1"/>
  <c r="G3401" i="1"/>
  <c r="G2999" i="1"/>
  <c r="G247" i="1"/>
  <c r="G1372" i="1"/>
  <c r="G1631" i="1"/>
  <c r="G3381" i="1"/>
  <c r="G330" i="1"/>
  <c r="G2720" i="1"/>
  <c r="G3426" i="1"/>
  <c r="G1507" i="1"/>
  <c r="G2544" i="1"/>
  <c r="G3413" i="1"/>
  <c r="G1638" i="1"/>
  <c r="G2089" i="1"/>
  <c r="G3750" i="1"/>
  <c r="G1275" i="1"/>
  <c r="G3210" i="1"/>
  <c r="G3374" i="1"/>
  <c r="G3416" i="1"/>
  <c r="G3561" i="1"/>
  <c r="G3670" i="1"/>
  <c r="G1522" i="1"/>
  <c r="G3707" i="1"/>
  <c r="G857" i="1"/>
  <c r="G2666" i="1"/>
  <c r="G3223" i="1"/>
  <c r="G2542" i="1"/>
  <c r="G3280" i="1"/>
  <c r="G3304" i="1"/>
  <c r="G3465" i="1"/>
  <c r="G1521" i="1"/>
  <c r="G369" i="1"/>
  <c r="G3755" i="1"/>
  <c r="G116" i="1"/>
  <c r="G829" i="1"/>
  <c r="G1929" i="1"/>
  <c r="G2742" i="1"/>
  <c r="G2827" i="1"/>
  <c r="G62" i="1"/>
  <c r="G2993" i="1"/>
  <c r="G2487" i="1"/>
  <c r="G290" i="1"/>
  <c r="G3237" i="1"/>
  <c r="G2493" i="1"/>
  <c r="G2926" i="1"/>
  <c r="G3017" i="1"/>
  <c r="G3669" i="1"/>
  <c r="G2472" i="1"/>
  <c r="G3537" i="1"/>
  <c r="G1930" i="1"/>
  <c r="G1029" i="1"/>
  <c r="G406" i="1"/>
  <c r="G360" i="1"/>
  <c r="G3264" i="1"/>
  <c r="G3000" i="1"/>
  <c r="G3171" i="1"/>
  <c r="G350" i="1"/>
  <c r="G1833" i="1"/>
  <c r="G3025" i="1"/>
  <c r="G3175" i="1"/>
  <c r="G3266" i="1"/>
  <c r="G3282" i="1"/>
  <c r="G3467" i="1"/>
  <c r="G2049" i="1"/>
  <c r="G3360" i="1"/>
  <c r="G2176" i="1"/>
  <c r="G3427" i="1"/>
  <c r="G1206" i="1"/>
  <c r="G3246" i="1"/>
  <c r="G60" i="1"/>
  <c r="G3679" i="1"/>
  <c r="G1753" i="1"/>
  <c r="G2663" i="1"/>
  <c r="G2941" i="1"/>
  <c r="G1035" i="1"/>
  <c r="G3297" i="1"/>
  <c r="G90" i="1"/>
  <c r="G1687" i="1"/>
  <c r="G416" i="1"/>
  <c r="G3245" i="1"/>
  <c r="G1758" i="1"/>
  <c r="G2551" i="1"/>
  <c r="G3575" i="1"/>
  <c r="G795" i="1"/>
  <c r="G337" i="1"/>
  <c r="G2935" i="1"/>
  <c r="G1303" i="1"/>
  <c r="G3430" i="1"/>
  <c r="G2553" i="1"/>
  <c r="G2208" i="1"/>
  <c r="G1616" i="1"/>
  <c r="G358" i="1"/>
  <c r="G3517" i="1"/>
  <c r="G3627" i="1"/>
  <c r="G323" i="1"/>
  <c r="G3768" i="1"/>
  <c r="G3284" i="1"/>
  <c r="G2799" i="1"/>
  <c r="G1664" i="1"/>
  <c r="G1670" i="1"/>
  <c r="G2166" i="1"/>
  <c r="G1540" i="1"/>
  <c r="G3018" i="1"/>
  <c r="G1219" i="1"/>
  <c r="G1672" i="1"/>
  <c r="G2270" i="1"/>
  <c r="G2317" i="1"/>
  <c r="G3443" i="1"/>
  <c r="G3599" i="1"/>
  <c r="G245" i="1"/>
  <c r="G752" i="1"/>
  <c r="G1405" i="1"/>
  <c r="G3717" i="1"/>
  <c r="G3726" i="1"/>
  <c r="G1663" i="1"/>
  <c r="G85" i="1"/>
  <c r="G537" i="1"/>
  <c r="G786" i="1"/>
  <c r="G2076" i="1"/>
  <c r="G2790" i="1"/>
  <c r="G2793" i="1"/>
  <c r="G3680" i="1"/>
  <c r="G109" i="1"/>
  <c r="G2095" i="1"/>
  <c r="G1899" i="1"/>
  <c r="G1205" i="1"/>
  <c r="G2927" i="1"/>
  <c r="G1203" i="1"/>
  <c r="G3500" i="1"/>
  <c r="G2332" i="1"/>
  <c r="G2811" i="1"/>
  <c r="G3392" i="1"/>
  <c r="G3563" i="1"/>
  <c r="G1470" i="1"/>
  <c r="G1395" i="1"/>
  <c r="G3227" i="1"/>
  <c r="G3716" i="1"/>
  <c r="G3230" i="1"/>
  <c r="G3760" i="1"/>
  <c r="G3466" i="1"/>
  <c r="G746" i="1"/>
  <c r="G2459" i="1"/>
  <c r="G1345" i="1"/>
  <c r="G3548" i="1"/>
  <c r="G2337" i="1"/>
  <c r="G743" i="1"/>
  <c r="G2461" i="1"/>
  <c r="G3383" i="1"/>
  <c r="G2020" i="1"/>
  <c r="G2715" i="1"/>
  <c r="G3544" i="1"/>
  <c r="G1295" i="1"/>
  <c r="G1215" i="1"/>
  <c r="G1349" i="1"/>
  <c r="G3188" i="1"/>
  <c r="G3340" i="1"/>
  <c r="G417" i="1"/>
  <c r="G3216" i="1"/>
  <c r="G2529" i="1"/>
  <c r="G1856" i="1"/>
  <c r="G522" i="1"/>
  <c r="G1039" i="1"/>
  <c r="G3220" i="1"/>
  <c r="G3269" i="1"/>
  <c r="G3839" i="1"/>
  <c r="G35" i="1"/>
  <c r="G346" i="1"/>
  <c r="G1888" i="1"/>
  <c r="G2931" i="1"/>
  <c r="G2984" i="1"/>
  <c r="G3474" i="1"/>
  <c r="G3725" i="1"/>
  <c r="G3226" i="1"/>
  <c r="G3661" i="1"/>
  <c r="G345" i="1"/>
  <c r="G3307" i="1"/>
  <c r="G760" i="1"/>
  <c r="G2616" i="1"/>
  <c r="G2976" i="1"/>
  <c r="G3528" i="1"/>
  <c r="G3551" i="1"/>
  <c r="G1297" i="1"/>
  <c r="G2336" i="1"/>
  <c r="G3356" i="1"/>
  <c r="G761" i="1"/>
  <c r="G1765" i="1"/>
  <c r="G757" i="1"/>
  <c r="G3550" i="1"/>
  <c r="G59" i="1"/>
  <c r="G1855" i="1"/>
  <c r="G1350" i="1"/>
  <c r="G3403" i="1"/>
  <c r="G2550" i="1"/>
  <c r="G2804" i="1"/>
  <c r="G3553" i="1"/>
  <c r="G332" i="1"/>
  <c r="G3255" i="1"/>
  <c r="G3628" i="1"/>
  <c r="G3158" i="1"/>
  <c r="G1253" i="1"/>
  <c r="G1269" i="1"/>
  <c r="G1273" i="1"/>
  <c r="G3288" i="1"/>
  <c r="G1843" i="1"/>
  <c r="G3784" i="1"/>
  <c r="G3300" i="1"/>
  <c r="G2640" i="1"/>
  <c r="G1624" i="1"/>
  <c r="G302" i="1"/>
  <c r="G1897" i="1"/>
  <c r="G835" i="1"/>
  <c r="G2098" i="1"/>
  <c r="G3272" i="1"/>
  <c r="G3326" i="1"/>
  <c r="G3344" i="1"/>
  <c r="G1287" i="1"/>
  <c r="G1634" i="1"/>
  <c r="G2711" i="1"/>
  <c r="G326" i="1"/>
  <c r="G2210" i="1"/>
  <c r="G2526" i="1"/>
  <c r="G3286" i="1"/>
  <c r="G3526" i="1"/>
  <c r="G3252" i="1"/>
  <c r="G409" i="1"/>
  <c r="G2452" i="1"/>
  <c r="G1832" i="1"/>
  <c r="G3162" i="1"/>
  <c r="G3674" i="1"/>
  <c r="G1852" i="1"/>
  <c r="G3324" i="1"/>
  <c r="G294" i="1"/>
  <c r="G1615" i="1"/>
  <c r="G2221" i="1"/>
  <c r="G3271" i="1"/>
  <c r="G3508" i="1"/>
  <c r="G3715" i="1"/>
  <c r="G2605" i="1"/>
  <c r="G828" i="1"/>
  <c r="G1504" i="1"/>
  <c r="G3346" i="1"/>
  <c r="G410" i="1"/>
  <c r="G3688" i="1"/>
  <c r="G3664" i="1"/>
  <c r="G1683" i="1"/>
  <c r="G3365" i="1"/>
  <c r="G728" i="1"/>
  <c r="G1643" i="1"/>
  <c r="G1846" i="1"/>
  <c r="G2800" i="1"/>
  <c r="G2981" i="1"/>
  <c r="G3358" i="1"/>
  <c r="G295" i="1"/>
  <c r="G3362" i="1"/>
  <c r="G362" i="1"/>
  <c r="G2940" i="1"/>
  <c r="G3328" i="1"/>
  <c r="G42" i="1"/>
  <c r="G798" i="1"/>
  <c r="G3521" i="1"/>
  <c r="G365" i="1"/>
  <c r="G804" i="1"/>
  <c r="G250" i="1"/>
  <c r="G3577" i="1"/>
  <c r="G3276" i="1"/>
  <c r="G843" i="1"/>
  <c r="G1201" i="1"/>
  <c r="G368" i="1"/>
  <c r="G2310" i="1"/>
  <c r="G32" i="1"/>
  <c r="G2094" i="1"/>
  <c r="G1353" i="1"/>
  <c r="G3256" i="1"/>
  <c r="G1263" i="1"/>
  <c r="G1610" i="1"/>
  <c r="G1858" i="1"/>
  <c r="G2302" i="1"/>
  <c r="G3329" i="1"/>
  <c r="G3811" i="1"/>
  <c r="G3841" i="1"/>
  <c r="G317" i="1"/>
  <c r="G1463" i="1"/>
  <c r="G3453" i="1"/>
  <c r="G2307" i="1"/>
  <c r="G9" i="1"/>
  <c r="G3513" i="1"/>
  <c r="G2219" i="1"/>
  <c r="G336" i="1"/>
  <c r="G284" i="1"/>
  <c r="G1628" i="1"/>
  <c r="G339" i="1"/>
  <c r="G2791" i="1"/>
  <c r="G3005" i="1"/>
  <c r="G3010" i="1"/>
  <c r="G3530" i="1"/>
  <c r="G3423" i="1"/>
  <c r="G2340" i="1"/>
  <c r="G2222" i="1"/>
  <c r="G3176" i="1"/>
  <c r="G3758" i="1"/>
  <c r="G1213" i="1"/>
  <c r="G3353" i="1"/>
  <c r="G1625" i="1"/>
  <c r="G413" i="1"/>
  <c r="G3379" i="1"/>
  <c r="G1512" i="1"/>
  <c r="G2055" i="1"/>
  <c r="G3762" i="1"/>
  <c r="G2615" i="1"/>
  <c r="G2496" i="1"/>
  <c r="G1608" i="1"/>
  <c r="G56" i="1"/>
  <c r="G1286" i="1"/>
  <c r="G1828" i="1"/>
  <c r="G3152" i="1"/>
  <c r="G3159" i="1"/>
  <c r="G3322" i="1"/>
  <c r="G3359" i="1"/>
  <c r="G3439" i="1"/>
  <c r="G3469" i="1"/>
  <c r="G3476" i="1"/>
  <c r="G3620" i="1"/>
  <c r="G3815" i="1"/>
  <c r="G16" i="1"/>
  <c r="G838" i="1"/>
  <c r="G1630" i="1"/>
  <c r="G2932" i="1"/>
  <c r="G2118" i="1"/>
  <c r="G394" i="1"/>
  <c r="G1884" i="1"/>
  <c r="G2937" i="1"/>
  <c r="G3184" i="1"/>
  <c r="G2122" i="1"/>
  <c r="G3024" i="1"/>
  <c r="G3420" i="1"/>
  <c r="G1207" i="1"/>
  <c r="G3673" i="1"/>
  <c r="G2285" i="1"/>
  <c r="G529" i="1"/>
  <c r="G2552" i="1"/>
  <c r="G2456" i="1"/>
  <c r="G3222" i="1"/>
  <c r="G3840" i="1"/>
  <c r="G2546" i="1"/>
  <c r="G319" i="1"/>
  <c r="G3616" i="1"/>
  <c r="G3701" i="1"/>
  <c r="G3723" i="1"/>
  <c r="G3250" i="1"/>
  <c r="G2462" i="1"/>
  <c r="G3239" i="1"/>
  <c r="G1653" i="1"/>
  <c r="G2121" i="1"/>
  <c r="G3522" i="1"/>
  <c r="G3719" i="1"/>
  <c r="G3729" i="1"/>
  <c r="G3384" i="1"/>
  <c r="G255" i="1"/>
  <c r="G2713" i="1"/>
  <c r="G3020" i="1"/>
  <c r="G3456" i="1"/>
  <c r="G2966" i="1"/>
  <c r="G2306" i="1"/>
  <c r="G2088" i="1"/>
  <c r="G1607" i="1"/>
  <c r="G1531" i="1"/>
  <c r="G1673" i="1"/>
  <c r="G19" i="1"/>
  <c r="G1654" i="1"/>
  <c r="G3503" i="1"/>
  <c r="G3660" i="1"/>
  <c r="G1829" i="1"/>
  <c r="G3457" i="1"/>
  <c r="G541" i="1"/>
  <c r="G299" i="1"/>
  <c r="G420" i="1"/>
  <c r="G1949" i="1"/>
  <c r="G393" i="1"/>
  <c r="G834" i="1"/>
  <c r="G3487" i="1"/>
  <c r="G2299" i="1"/>
  <c r="G3238" i="1"/>
  <c r="G1651" i="1"/>
  <c r="G3022" i="1"/>
  <c r="G661" i="1"/>
  <c r="G3242" i="1"/>
  <c r="G3512" i="1"/>
  <c r="G653" i="1"/>
  <c r="G12" i="1"/>
  <c r="G108" i="1"/>
  <c r="G1636" i="1"/>
  <c r="G3040" i="1"/>
  <c r="G3566" i="1"/>
  <c r="G3590" i="1"/>
  <c r="G3655" i="1"/>
  <c r="G119" i="1"/>
  <c r="G3571" i="1"/>
  <c r="G1268" i="1"/>
  <c r="G654" i="1"/>
  <c r="G304" i="1"/>
  <c r="G3263" i="1"/>
  <c r="G3558" i="1"/>
  <c r="G1290" i="1"/>
  <c r="G3752" i="1"/>
  <c r="G794" i="1"/>
  <c r="G421" i="1"/>
  <c r="G827" i="1"/>
  <c r="G1745" i="1"/>
  <c r="G3402" i="1"/>
  <c r="G92" i="1"/>
  <c r="G2533" i="1"/>
  <c r="G3153" i="1"/>
  <c r="G3547" i="1"/>
  <c r="G3236" i="1"/>
  <c r="G3650" i="1"/>
  <c r="G2830" i="1"/>
  <c r="G344" i="1"/>
  <c r="G2986" i="1"/>
  <c r="G3217" i="1"/>
  <c r="G30" i="1"/>
  <c r="G727" i="1"/>
  <c r="G2112" i="1"/>
  <c r="G1658" i="1"/>
  <c r="G1851" i="1"/>
  <c r="G2100" i="1"/>
  <c r="G3703" i="1"/>
  <c r="G2527" i="1"/>
  <c r="G3337" i="1"/>
  <c r="G1931" i="1"/>
  <c r="G3408" i="1"/>
  <c r="G2995" i="1"/>
  <c r="G3350" i="1"/>
  <c r="G3789" i="1"/>
  <c r="G3277" i="1"/>
  <c r="G2813" i="1"/>
  <c r="G1367" i="1"/>
  <c r="G3290" i="1"/>
  <c r="G3435" i="1"/>
  <c r="G750" i="1"/>
  <c r="G2541" i="1"/>
  <c r="G3375" i="1"/>
  <c r="G3777" i="1"/>
  <c r="G419" i="1"/>
  <c r="G34" i="1"/>
  <c r="G3689" i="1"/>
  <c r="G2810" i="1"/>
  <c r="G18" i="1"/>
  <c r="G22" i="1"/>
  <c r="G535" i="1"/>
  <c r="G3831" i="1"/>
  <c r="G388" i="1"/>
  <c r="G1604" i="1"/>
  <c r="G1830" i="1"/>
  <c r="G2973" i="1"/>
  <c r="G1840" i="1"/>
  <c r="G61" i="1"/>
  <c r="G2977" i="1"/>
  <c r="G3697" i="1"/>
  <c r="G2179" i="1"/>
  <c r="G2248" i="1"/>
  <c r="G3215" i="1"/>
  <c r="G3221" i="1"/>
  <c r="G2290" i="1"/>
  <c r="G2484" i="1"/>
  <c r="G2562" i="1"/>
  <c r="G3624" i="1"/>
  <c r="G3318" i="1"/>
  <c r="G1853" i="1"/>
  <c r="G3312" i="1"/>
  <c r="G3299" i="1"/>
  <c r="G1826" i="1"/>
  <c r="G2288" i="1"/>
  <c r="G3592" i="1"/>
  <c r="G2489" i="1"/>
  <c r="G3218" i="1"/>
  <c r="G3604" i="1"/>
  <c r="G10" i="1"/>
  <c r="G749" i="1"/>
  <c r="G3314" i="1"/>
  <c r="G3559" i="1"/>
  <c r="G1605" i="1"/>
  <c r="G801" i="1"/>
  <c r="G3580" i="1"/>
  <c r="G84" i="1"/>
  <c r="G3378" i="1"/>
  <c r="G3386" i="1"/>
  <c r="G1028" i="1"/>
  <c r="G2476" i="1"/>
  <c r="G3817" i="1"/>
  <c r="G3419" i="1"/>
  <c r="G33" i="1"/>
  <c r="G43" i="1"/>
  <c r="G46" i="1"/>
  <c r="G51" i="1"/>
  <c r="G52" i="1"/>
  <c r="G75" i="1"/>
  <c r="G86" i="1"/>
  <c r="G102" i="1"/>
  <c r="G103" i="1"/>
  <c r="G141" i="1"/>
  <c r="G296" i="1"/>
  <c r="G392" i="1"/>
  <c r="G527" i="1"/>
  <c r="G533" i="1"/>
  <c r="G784" i="1"/>
  <c r="G806" i="1"/>
  <c r="G810" i="1"/>
  <c r="G823" i="1"/>
  <c r="G849" i="1"/>
  <c r="G850" i="1"/>
  <c r="G855" i="1"/>
  <c r="G859" i="1"/>
  <c r="G1304" i="1"/>
  <c r="G1365" i="1"/>
  <c r="G1635" i="1"/>
  <c r="G1641" i="1"/>
  <c r="G1644" i="1"/>
  <c r="G1691" i="1"/>
  <c r="G1824" i="1"/>
  <c r="G1847" i="1"/>
  <c r="G1859" i="1"/>
  <c r="G2097" i="1"/>
  <c r="G2099" i="1"/>
  <c r="G2114" i="1"/>
  <c r="G2171" i="1"/>
  <c r="G2174" i="1"/>
  <c r="G2209" i="1"/>
  <c r="G2468" i="1"/>
  <c r="G2475" i="1"/>
  <c r="G2482" i="1"/>
  <c r="G2498" i="1"/>
  <c r="G2524" i="1"/>
  <c r="G2532" i="1"/>
  <c r="G2637" i="1"/>
  <c r="G2823" i="1"/>
  <c r="G2824" i="1"/>
  <c r="G2832" i="1"/>
  <c r="G2839" i="1"/>
  <c r="G2924" i="1"/>
  <c r="G2925" i="1"/>
  <c r="G2930" i="1"/>
  <c r="G2990" i="1"/>
  <c r="G2992" i="1"/>
  <c r="G3002" i="1"/>
  <c r="G3033" i="1"/>
  <c r="G3187" i="1"/>
  <c r="G3289" i="1"/>
  <c r="G3334" i="1"/>
  <c r="G3338" i="1"/>
  <c r="G3343" i="1"/>
  <c r="G3377" i="1"/>
  <c r="G3387" i="1"/>
  <c r="G3394" i="1"/>
  <c r="G3405" i="1"/>
  <c r="G3414" i="1"/>
  <c r="G3417" i="1"/>
  <c r="G3429" i="1"/>
  <c r="G3433" i="1"/>
  <c r="G3444" i="1"/>
  <c r="G3447" i="1"/>
  <c r="G3475" i="1"/>
  <c r="G3495" i="1"/>
  <c r="G3496" i="1"/>
  <c r="G3506" i="1"/>
  <c r="G3514" i="1"/>
  <c r="G3518" i="1"/>
  <c r="G3519" i="1"/>
  <c r="G3524" i="1"/>
  <c r="G3532" i="1"/>
  <c r="G3546" i="1"/>
  <c r="G3554" i="1"/>
  <c r="G3557" i="1"/>
  <c r="G3574" i="1"/>
  <c r="G3578" i="1"/>
  <c r="G3581" i="1"/>
  <c r="G3583" i="1"/>
  <c r="G3610" i="1"/>
  <c r="G3615" i="1"/>
  <c r="G3629" i="1"/>
  <c r="G3652" i="1"/>
  <c r="G3662" i="1"/>
  <c r="G3668" i="1"/>
  <c r="G3676" i="1"/>
  <c r="G3763" i="1"/>
  <c r="G3765" i="1"/>
  <c r="G3766" i="1"/>
  <c r="G3771" i="1"/>
  <c r="G3772" i="1"/>
  <c r="G3776" i="1"/>
  <c r="G3810" i="1"/>
  <c r="G3830" i="1"/>
  <c r="G1064" i="1"/>
  <c r="G3799" i="1"/>
  <c r="G3939" i="1"/>
  <c r="G1338" i="1"/>
  <c r="G981" i="1"/>
  <c r="G701" i="1"/>
  <c r="G1006" i="1"/>
  <c r="G1587" i="1"/>
  <c r="G709" i="1"/>
  <c r="G3975" i="1"/>
  <c r="G3146" i="1"/>
  <c r="G1007" i="1"/>
  <c r="G887" i="1"/>
  <c r="G690" i="1"/>
  <c r="G1873" i="1"/>
  <c r="G4108" i="1"/>
  <c r="G1343" i="1"/>
  <c r="G776" i="1"/>
  <c r="G4024" i="1"/>
  <c r="G1730" i="1"/>
  <c r="G3125" i="1"/>
  <c r="G879" i="1"/>
  <c r="G1799" i="1"/>
  <c r="G3908" i="1"/>
  <c r="G3064" i="1"/>
  <c r="G1308" i="1"/>
  <c r="G1777" i="1"/>
  <c r="G1706" i="1"/>
  <c r="G3190" i="1"/>
  <c r="G454" i="1"/>
  <c r="G2676" i="1"/>
  <c r="G1078" i="1"/>
  <c r="G2902" i="1"/>
  <c r="G1794" i="1"/>
  <c r="G2917" i="1"/>
  <c r="G4069" i="1"/>
  <c r="G168" i="1"/>
  <c r="G4041" i="1"/>
  <c r="G3073" i="1"/>
  <c r="G3795" i="1"/>
  <c r="G2957" i="1"/>
  <c r="G1767" i="1"/>
  <c r="G1914" i="1"/>
  <c r="G3197" i="1"/>
  <c r="G1000" i="1"/>
  <c r="G203" i="1"/>
  <c r="G3124" i="1"/>
  <c r="G691" i="1"/>
  <c r="G3118" i="1"/>
  <c r="G4000" i="1"/>
  <c r="G1772" i="1"/>
  <c r="G980" i="1"/>
  <c r="G218" i="1"/>
  <c r="G3204" i="1"/>
  <c r="G4058" i="1"/>
  <c r="G3878" i="1"/>
  <c r="G1919" i="1"/>
  <c r="G1819" i="1"/>
  <c r="G3201" i="1"/>
  <c r="G2757" i="1"/>
  <c r="G3143" i="1"/>
  <c r="G778" i="1"/>
  <c r="G3633" i="1"/>
  <c r="G1243" i="1"/>
  <c r="G206" i="1"/>
  <c r="G2678" i="1"/>
  <c r="G485" i="1"/>
  <c r="G2857" i="1"/>
  <c r="G1339" i="1"/>
  <c r="G1554" i="1"/>
  <c r="G1816" i="1"/>
  <c r="G3904" i="1"/>
  <c r="G1804" i="1"/>
  <c r="G2325" i="1"/>
  <c r="G1694" i="1"/>
  <c r="G3978" i="1"/>
  <c r="G1788" i="1"/>
  <c r="G1921" i="1"/>
  <c r="G1021" i="1"/>
  <c r="G4038" i="1"/>
  <c r="G971" i="1"/>
  <c r="G1905" i="1"/>
  <c r="G699" i="1"/>
  <c r="G3209" i="1"/>
  <c r="G2703" i="1"/>
  <c r="G962" i="1"/>
  <c r="G972" i="1"/>
  <c r="G1776" i="1"/>
  <c r="G1769" i="1"/>
  <c r="G1558" i="1"/>
  <c r="G213" i="1"/>
  <c r="G1009" i="1"/>
  <c r="G1690" i="1"/>
  <c r="G3937" i="1"/>
  <c r="G956" i="1"/>
  <c r="G1922" i="1"/>
  <c r="G1866" i="1"/>
  <c r="G1908" i="1"/>
  <c r="G1719" i="1"/>
  <c r="G1989" i="1"/>
  <c r="G3107" i="1"/>
  <c r="G963" i="1"/>
  <c r="G2870" i="1"/>
  <c r="G198" i="1"/>
  <c r="G2856" i="1"/>
  <c r="G866" i="1"/>
  <c r="G3846" i="1"/>
  <c r="G1810" i="1"/>
  <c r="G771" i="1"/>
  <c r="G1572" i="1"/>
  <c r="G2408" i="1"/>
  <c r="G1108" i="1"/>
  <c r="G888" i="1"/>
  <c r="G878" i="1"/>
  <c r="G894" i="1"/>
  <c r="G1317" i="1"/>
  <c r="G236" i="1"/>
  <c r="G885" i="1"/>
  <c r="G179" i="1"/>
  <c r="G898" i="1"/>
  <c r="G954" i="1"/>
  <c r="G1786" i="1"/>
  <c r="G1782" i="1"/>
  <c r="G1306" i="1"/>
  <c r="G1139" i="1"/>
  <c r="G673" i="1"/>
  <c r="G1912" i="1"/>
  <c r="G444" i="1"/>
  <c r="G896" i="1"/>
  <c r="G2323" i="1"/>
  <c r="G3104" i="1"/>
  <c r="G2600" i="1"/>
  <c r="G961" i="1"/>
  <c r="G1797" i="1"/>
  <c r="G1071" i="1"/>
  <c r="G953" i="1"/>
  <c r="G932" i="1"/>
  <c r="G2875" i="1"/>
  <c r="G2891" i="1"/>
  <c r="G3989" i="1"/>
  <c r="G4003" i="1"/>
  <c r="G4054" i="1"/>
  <c r="G4046" i="1"/>
  <c r="G3913" i="1"/>
  <c r="G901" i="1"/>
  <c r="G4037" i="1"/>
  <c r="G556" i="1"/>
  <c r="G2913" i="1"/>
  <c r="G4096" i="1"/>
  <c r="G3637" i="1"/>
  <c r="G1807" i="1"/>
  <c r="G3916" i="1"/>
  <c r="G1781" i="1"/>
  <c r="G767" i="1"/>
  <c r="G185" i="1"/>
  <c r="G3945" i="1"/>
  <c r="G1114" i="1"/>
  <c r="G695" i="1"/>
  <c r="G3635" i="1"/>
  <c r="G1806" i="1"/>
  <c r="G3997" i="1"/>
  <c r="G3985" i="1"/>
  <c r="G974" i="1"/>
  <c r="G1015" i="1"/>
  <c r="G2704" i="1"/>
  <c r="G4071" i="1"/>
  <c r="G3853" i="1"/>
  <c r="G600" i="1"/>
  <c r="G1551" i="1"/>
  <c r="G713" i="1"/>
  <c r="G1728" i="1"/>
  <c r="G979" i="1"/>
  <c r="G2884" i="1"/>
  <c r="G2645" i="1"/>
  <c r="G1693" i="1"/>
  <c r="G182" i="1"/>
  <c r="G2674" i="1"/>
  <c r="G481" i="1"/>
  <c r="G3900" i="1"/>
  <c r="G2887" i="1"/>
  <c r="G3893" i="1"/>
  <c r="G3960" i="1"/>
  <c r="G3987" i="1"/>
  <c r="G1313" i="1"/>
  <c r="G2863" i="1"/>
  <c r="G3976" i="1"/>
  <c r="G1433" i="1"/>
  <c r="G2847" i="1"/>
  <c r="G1689" i="1"/>
  <c r="G4042" i="1"/>
  <c r="G1315" i="1"/>
  <c r="G923" i="1"/>
  <c r="G3639" i="1"/>
  <c r="G1492" i="1"/>
  <c r="G704" i="1"/>
  <c r="G1805" i="1"/>
  <c r="G881" i="1"/>
  <c r="G1016" i="1"/>
  <c r="G2147" i="1"/>
  <c r="G936" i="1"/>
  <c r="G3809" i="1"/>
  <c r="G205" i="1"/>
  <c r="G3106" i="1"/>
  <c r="G1004" i="1"/>
  <c r="G985" i="1"/>
  <c r="G1079" i="1"/>
  <c r="G1230" i="1"/>
  <c r="G672" i="1"/>
  <c r="G2744" i="1"/>
  <c r="G1593" i="1"/>
  <c r="G1548" i="1"/>
  <c r="G2129" i="1"/>
  <c r="G4077" i="1"/>
  <c r="G4112" i="1"/>
  <c r="G2364" i="1"/>
  <c r="G964" i="1"/>
  <c r="G3736" i="1"/>
  <c r="G2139" i="1"/>
  <c r="G2684" i="1"/>
  <c r="G2159" i="1"/>
  <c r="G4030" i="1"/>
  <c r="G952" i="1"/>
  <c r="G2749" i="1"/>
  <c r="G687" i="1"/>
  <c r="G146" i="1"/>
  <c r="G2675" i="1"/>
  <c r="G4104" i="1"/>
  <c r="G547" i="1"/>
  <c r="G2920" i="1"/>
  <c r="G3890" i="1"/>
  <c r="G467" i="1"/>
  <c r="G3867" i="1"/>
  <c r="G1439" i="1"/>
  <c r="G2922" i="1"/>
  <c r="G4076" i="1"/>
  <c r="G2748" i="1"/>
  <c r="G3113" i="1"/>
  <c r="G703" i="1"/>
  <c r="G2699" i="1"/>
  <c r="G2000" i="1"/>
  <c r="G202" i="1"/>
  <c r="G1702" i="1"/>
  <c r="G1069" i="1"/>
  <c r="G1307" i="1"/>
  <c r="G682" i="1"/>
  <c r="G1783" i="1"/>
  <c r="G4035" i="1"/>
  <c r="G679" i="1"/>
  <c r="G2780" i="1"/>
  <c r="G517" i="1"/>
  <c r="G1692" i="1"/>
  <c r="G2409" i="1"/>
  <c r="G212" i="1"/>
  <c r="G995" i="1"/>
  <c r="G1502" i="1"/>
  <c r="G3111" i="1"/>
  <c r="G241" i="1"/>
  <c r="G3205" i="1"/>
  <c r="G876" i="1"/>
  <c r="G3961" i="1"/>
  <c r="G3957" i="1"/>
  <c r="G4012" i="1"/>
  <c r="G3969" i="1"/>
  <c r="G869" i="1"/>
  <c r="G1785" i="1"/>
  <c r="G3053" i="1"/>
  <c r="G2598" i="1"/>
  <c r="G3091" i="1"/>
  <c r="G2882" i="1"/>
  <c r="G152" i="1"/>
  <c r="G595" i="1"/>
  <c r="G1577" i="1"/>
  <c r="G521" i="1"/>
  <c r="G1019" i="1"/>
  <c r="G3095" i="1"/>
  <c r="G2407" i="1"/>
  <c r="G3136" i="1"/>
  <c r="G1332" i="1"/>
  <c r="G171" i="1"/>
  <c r="G912" i="1"/>
  <c r="G4059" i="1"/>
  <c r="G710" i="1"/>
  <c r="G1798" i="1"/>
  <c r="G4055" i="1"/>
  <c r="G3844" i="1"/>
  <c r="G487" i="1"/>
  <c r="G2747" i="1"/>
  <c r="G2919" i="1"/>
  <c r="G1685" i="1"/>
  <c r="G4085" i="1"/>
  <c r="G674" i="1"/>
  <c r="G469" i="1"/>
  <c r="G3895" i="1"/>
  <c r="G671" i="1"/>
  <c r="G3739" i="1"/>
  <c r="G4106" i="1"/>
  <c r="G615" i="1"/>
  <c r="G1773" i="1"/>
  <c r="G3845" i="1"/>
  <c r="G1568" i="1"/>
  <c r="G1739" i="1"/>
  <c r="G1986" i="1"/>
  <c r="G3974" i="1"/>
  <c r="G183" i="1"/>
  <c r="G924" i="1"/>
  <c r="G2657" i="1"/>
  <c r="G3137" i="1"/>
  <c r="G2898" i="1"/>
  <c r="G2326" i="1"/>
  <c r="G1167" i="1"/>
  <c r="G1596" i="1"/>
  <c r="G1802" i="1"/>
  <c r="G2944" i="1"/>
  <c r="G1426" i="1"/>
  <c r="G1787" i="1"/>
  <c r="G1699" i="1"/>
  <c r="G2869" i="1"/>
  <c r="G884" i="1"/>
  <c r="G3741" i="1"/>
  <c r="G1882" i="1"/>
  <c r="G181" i="1"/>
  <c r="G3634" i="1"/>
  <c r="G3984" i="1"/>
  <c r="G3993" i="1"/>
  <c r="G3109" i="1"/>
  <c r="G1337" i="1"/>
  <c r="G2859" i="1"/>
  <c r="G3805" i="1"/>
  <c r="G1766" i="1"/>
  <c r="G3065" i="1"/>
  <c r="G482" i="1"/>
  <c r="G4066" i="1"/>
  <c r="G1168" i="1"/>
  <c r="G2885" i="1"/>
  <c r="G2755" i="1"/>
  <c r="G2659" i="1"/>
  <c r="G667" i="1"/>
  <c r="G2517" i="1"/>
  <c r="G1096" i="1"/>
  <c r="G868" i="1"/>
  <c r="G1417" i="1"/>
  <c r="G862" i="1"/>
  <c r="G3740" i="1"/>
  <c r="G3982" i="1"/>
  <c r="G1098" i="1"/>
  <c r="G3742" i="1"/>
  <c r="G969" i="1"/>
  <c r="G1240" i="1"/>
  <c r="G2907" i="1"/>
  <c r="G3862" i="1"/>
  <c r="G4050" i="1"/>
  <c r="G221" i="1"/>
  <c r="G474" i="1"/>
  <c r="G4057" i="1"/>
  <c r="G3899" i="1"/>
  <c r="G2679" i="1"/>
  <c r="G628" i="1"/>
  <c r="G942" i="1"/>
  <c r="G3099" i="1"/>
  <c r="G1992" i="1"/>
  <c r="G2405" i="1"/>
  <c r="G3892" i="1"/>
  <c r="G991" i="1"/>
  <c r="G2958" i="1"/>
  <c r="G4022" i="1"/>
  <c r="G3998" i="1"/>
  <c r="G4001" i="1"/>
  <c r="G4072" i="1"/>
  <c r="G3646" i="1"/>
  <c r="G3850" i="1"/>
  <c r="G3856" i="1"/>
  <c r="G207" i="1"/>
  <c r="G3849" i="1"/>
  <c r="G1005" i="1"/>
  <c r="G189" i="1"/>
  <c r="G4032" i="1"/>
  <c r="G3093" i="1"/>
  <c r="G3951" i="1"/>
  <c r="G3935" i="1"/>
  <c r="G4083" i="1"/>
  <c r="G3133" i="1"/>
  <c r="G1774" i="1"/>
  <c r="G164" i="1"/>
  <c r="G1312" i="1"/>
  <c r="G1784" i="1"/>
  <c r="G681" i="1"/>
  <c r="G3734" i="1"/>
  <c r="G700" i="1"/>
  <c r="G1789" i="1"/>
  <c r="G1320" i="1"/>
  <c r="G3909" i="1"/>
  <c r="G3926" i="1"/>
  <c r="G3102" i="1"/>
  <c r="G209" i="1"/>
  <c r="G1321" i="1"/>
  <c r="G3078" i="1"/>
  <c r="G2872" i="1"/>
  <c r="G3872" i="1"/>
  <c r="G716" i="1"/>
  <c r="G982" i="1"/>
  <c r="G677" i="1"/>
  <c r="G2422" i="1"/>
  <c r="G968" i="1"/>
  <c r="G2361" i="1"/>
  <c r="G934" i="1"/>
  <c r="G1134" i="1"/>
  <c r="G2770" i="1"/>
  <c r="G2776" i="1"/>
  <c r="G3967" i="1"/>
  <c r="G1090" i="1"/>
  <c r="G1911" i="1"/>
  <c r="G3071" i="1"/>
  <c r="G1245" i="1"/>
  <c r="G1095" i="1"/>
  <c r="G2914" i="1"/>
  <c r="G127" i="1"/>
  <c r="G4018" i="1"/>
  <c r="G515" i="1"/>
  <c r="G3101" i="1"/>
  <c r="G1803" i="1"/>
  <c r="G433" i="1"/>
  <c r="G1570" i="1"/>
  <c r="G1800" i="1"/>
  <c r="G1779" i="1"/>
  <c r="G1552" i="1"/>
  <c r="G137" i="1"/>
  <c r="G3737" i="1"/>
  <c r="G946" i="1"/>
  <c r="G1814" i="1"/>
  <c r="G989" i="1"/>
  <c r="G1011" i="1"/>
  <c r="G3882" i="1"/>
  <c r="G3930" i="1"/>
  <c r="G224" i="1"/>
  <c r="G1578" i="1"/>
  <c r="G2140" i="1"/>
  <c r="G988" i="1"/>
  <c r="G4093" i="1"/>
  <c r="G3869" i="1"/>
  <c r="G1093" i="1"/>
  <c r="G2002" i="1"/>
  <c r="G635" i="1"/>
  <c r="G692" i="1"/>
  <c r="G3191" i="1"/>
  <c r="G3940" i="1"/>
  <c r="G2597" i="1"/>
  <c r="G4040" i="1"/>
  <c r="G3925" i="1"/>
  <c r="G950" i="1"/>
  <c r="G3103" i="1"/>
  <c r="G3068" i="1"/>
  <c r="G219" i="1"/>
  <c r="G473" i="1"/>
  <c r="G871" i="1"/>
  <c r="G2131" i="1"/>
  <c r="G1182" i="1"/>
  <c r="G3195" i="1"/>
  <c r="G1697" i="1"/>
  <c r="G2760" i="1"/>
  <c r="G1235" i="1"/>
  <c r="G3086" i="1"/>
  <c r="G3907" i="1"/>
  <c r="G2655" i="1"/>
  <c r="G1309" i="1"/>
  <c r="G2754" i="1"/>
  <c r="G3199" i="1"/>
  <c r="G2658" i="1"/>
  <c r="G4039" i="1"/>
  <c r="G4098" i="1"/>
  <c r="G1310" i="1"/>
  <c r="G2673" i="1"/>
  <c r="G960" i="1"/>
  <c r="G3066" i="1"/>
  <c r="G3733" i="1"/>
  <c r="G2145" i="1"/>
  <c r="G1796" i="1"/>
  <c r="G1809" i="1"/>
  <c r="G1737" i="1"/>
  <c r="G3936" i="1"/>
  <c r="G926" i="1"/>
  <c r="G2378" i="1"/>
  <c r="G930" i="1"/>
  <c r="G1811" i="1"/>
  <c r="G2879" i="1"/>
  <c r="G1580" i="1"/>
  <c r="G4090" i="1"/>
  <c r="G143" i="1"/>
  <c r="G1336" i="1"/>
  <c r="G2692" i="1"/>
  <c r="G3980" i="1"/>
  <c r="G3898" i="1"/>
  <c r="G2583" i="1"/>
  <c r="G3970" i="1"/>
  <c r="G2707" i="1"/>
  <c r="G2368" i="1"/>
  <c r="G1457" i="1"/>
  <c r="G1713" i="1"/>
  <c r="G2647" i="1"/>
  <c r="G2761" i="1"/>
  <c r="G3148" i="1"/>
  <c r="G199" i="1"/>
  <c r="G2758" i="1"/>
  <c r="G2126" i="1"/>
  <c r="G2772" i="1"/>
  <c r="G1872" i="1"/>
  <c r="G718" i="1"/>
  <c r="G1727" i="1"/>
  <c r="G1152" i="1"/>
  <c r="G4005" i="1"/>
  <c r="G669" i="1"/>
  <c r="G895" i="1"/>
  <c r="G2125" i="1"/>
  <c r="G3732" i="1"/>
  <c r="G3747" i="1"/>
  <c r="G3915" i="1"/>
  <c r="G3927" i="1"/>
  <c r="G4105" i="1"/>
  <c r="G1436" i="1"/>
  <c r="G1326" i="1"/>
  <c r="G2519" i="1"/>
  <c r="G3988" i="1"/>
  <c r="G1709" i="1"/>
  <c r="G945" i="1"/>
  <c r="G134" i="1"/>
  <c r="G2137" i="1"/>
  <c r="G501" i="1"/>
  <c r="G434" i="1"/>
  <c r="G891" i="1"/>
  <c r="G2908" i="1"/>
  <c r="G440" i="1"/>
  <c r="G1695" i="1"/>
  <c r="G3730" i="1"/>
  <c r="G1584" i="1"/>
  <c r="G1082" i="1"/>
  <c r="G2894" i="1"/>
  <c r="G589" i="1"/>
  <c r="G1916" i="1"/>
  <c r="G1066" i="1"/>
  <c r="G944" i="1"/>
  <c r="G1496" i="1"/>
  <c r="G4079" i="1"/>
  <c r="G1325" i="1"/>
  <c r="G1148" i="1"/>
  <c r="G3843" i="1"/>
  <c r="G3910" i="1"/>
  <c r="G4020" i="1"/>
  <c r="G3077" i="1"/>
  <c r="G1550" i="1"/>
  <c r="G1045" i="1"/>
  <c r="G3803" i="1"/>
  <c r="G2921" i="1"/>
  <c r="G2648" i="1"/>
  <c r="G1429" i="1"/>
  <c r="G1493" i="1"/>
  <c r="G1119" i="1"/>
  <c r="G4048" i="1"/>
  <c r="G460" i="1"/>
  <c r="G3924" i="1"/>
  <c r="G1864" i="1"/>
  <c r="G1432" i="1"/>
  <c r="G2954" i="1"/>
  <c r="G2327" i="1"/>
  <c r="G2778" i="1"/>
  <c r="G1716" i="1"/>
  <c r="G2918" i="1"/>
  <c r="G1091" i="1"/>
  <c r="G1997" i="1"/>
  <c r="G1001" i="1"/>
  <c r="G4013" i="1"/>
  <c r="G2677" i="1"/>
  <c r="G666" i="1"/>
  <c r="G147" i="1"/>
  <c r="G1080" i="1"/>
  <c r="G1718" i="1"/>
  <c r="G686" i="1"/>
  <c r="G3971" i="1"/>
  <c r="G1602" i="1"/>
  <c r="G448" i="1"/>
  <c r="G997" i="1"/>
  <c r="G3731" i="1"/>
  <c r="G1100" i="1"/>
  <c r="G890" i="1"/>
  <c r="G1410" i="1"/>
  <c r="G4029" i="1"/>
  <c r="G1226" i="1"/>
  <c r="G1421" i="1"/>
  <c r="G3851" i="1"/>
  <c r="G1993" i="1"/>
  <c r="G4107" i="1"/>
  <c r="G2602" i="1"/>
  <c r="G4034" i="1"/>
  <c r="G426" i="1"/>
  <c r="G1435" i="1"/>
  <c r="G1778" i="1"/>
  <c r="G2862" i="1"/>
  <c r="G1341" i="1"/>
  <c r="G915" i="1"/>
  <c r="G1441" i="1"/>
  <c r="G2160" i="1"/>
  <c r="G1822" i="1"/>
  <c r="G933" i="1"/>
  <c r="G3640" i="1"/>
  <c r="G694" i="1"/>
  <c r="G1156" i="1"/>
  <c r="G1725" i="1"/>
  <c r="G177" i="1"/>
  <c r="G1138" i="1"/>
  <c r="G2672" i="1"/>
  <c r="G3986" i="1"/>
  <c r="G1076" i="1"/>
  <c r="G3966" i="1"/>
  <c r="G987" i="1"/>
  <c r="G1775" i="1"/>
  <c r="G483" i="1"/>
  <c r="G2706" i="1"/>
  <c r="G935" i="1"/>
  <c r="G3649" i="1"/>
  <c r="G4010" i="1"/>
  <c r="G1176" i="1"/>
  <c r="G1008" i="1"/>
  <c r="G917" i="1"/>
  <c r="G1319" i="1"/>
  <c r="G2144" i="1"/>
  <c r="G1154" i="1"/>
  <c r="G624" i="1"/>
  <c r="G1170" i="1"/>
  <c r="G2599" i="1"/>
  <c r="G957" i="1"/>
  <c r="G2698" i="1"/>
  <c r="G430" i="1"/>
  <c r="G1722" i="1"/>
  <c r="G705" i="1"/>
  <c r="G128" i="1"/>
  <c r="G187" i="1"/>
  <c r="G3642" i="1"/>
  <c r="G2846" i="1"/>
  <c r="G2141" i="1"/>
  <c r="G2876" i="1"/>
  <c r="G873" i="1"/>
  <c r="G3994" i="1"/>
  <c r="G3141" i="1"/>
  <c r="G3902" i="1"/>
  <c r="G3922" i="1"/>
  <c r="G1181" i="1"/>
  <c r="G1104" i="1"/>
  <c r="G2746" i="1"/>
  <c r="G3859" i="1"/>
  <c r="G158" i="1"/>
  <c r="G3092" i="1"/>
  <c r="G1983" i="1"/>
  <c r="G1576" i="1"/>
  <c r="G717" i="1"/>
  <c r="G553" i="1"/>
  <c r="G1097" i="1"/>
  <c r="G920" i="1"/>
  <c r="G193" i="1"/>
  <c r="G436" i="1"/>
  <c r="G446" i="1"/>
  <c r="G1137" i="1"/>
  <c r="G1415" i="1"/>
  <c r="G1574" i="1"/>
  <c r="G2133" i="1"/>
  <c r="G2888" i="1"/>
  <c r="G2906" i="1"/>
  <c r="G3863" i="1"/>
  <c r="G3883" i="1"/>
  <c r="G3897" i="1"/>
  <c r="G4027" i="1"/>
  <c r="G3879" i="1"/>
  <c r="G1792" i="1"/>
  <c r="G1106" i="1"/>
  <c r="G1870" i="1"/>
  <c r="G2858" i="1"/>
  <c r="G1711" i="1"/>
  <c r="G3648" i="1"/>
  <c r="G4091" i="1"/>
  <c r="G3114" i="1"/>
  <c r="G763" i="1"/>
  <c r="G4088" i="1"/>
  <c r="G2873" i="1"/>
  <c r="G1560" i="1"/>
  <c r="G2897" i="1"/>
  <c r="G500" i="1"/>
  <c r="G2899" i="1"/>
  <c r="G1414" i="1"/>
  <c r="G670" i="1"/>
  <c r="G865" i="1"/>
  <c r="G1077" i="1"/>
  <c r="G1430" i="1"/>
  <c r="G592" i="1"/>
  <c r="G1227" i="1"/>
  <c r="G2385" i="1"/>
  <c r="G1985" i="1"/>
  <c r="G2949" i="1"/>
  <c r="G3636" i="1"/>
  <c r="G3115" i="1"/>
  <c r="G993" i="1"/>
  <c r="G1701" i="1"/>
  <c r="G2900" i="1"/>
  <c r="G1184" i="1"/>
  <c r="G3992" i="1"/>
  <c r="G892" i="1"/>
  <c r="G3128" i="1"/>
  <c r="G1569" i="1"/>
  <c r="G3108" i="1"/>
  <c r="G3983" i="1"/>
  <c r="G170" i="1"/>
  <c r="G3193" i="1"/>
  <c r="G3801" i="1"/>
  <c r="G3802" i="1"/>
  <c r="G1185" i="1"/>
  <c r="G1544" i="1"/>
  <c r="G1559" i="1"/>
  <c r="G3098" i="1"/>
  <c r="G605" i="1"/>
  <c r="G2852" i="1"/>
  <c r="G4011" i="1"/>
  <c r="G2590" i="1"/>
  <c r="G1228" i="1"/>
  <c r="G1162" i="1"/>
  <c r="G680" i="1"/>
  <c r="G3852" i="1"/>
  <c r="G1562" i="1"/>
  <c r="G3132" i="1"/>
  <c r="G1770" i="1"/>
  <c r="G3100" i="1"/>
  <c r="G1793" i="1"/>
  <c r="G1329" i="1"/>
  <c r="G689" i="1"/>
  <c r="G769" i="1"/>
  <c r="G3896" i="1"/>
  <c r="G3871" i="1"/>
  <c r="G1087" i="1"/>
  <c r="G3207" i="1"/>
  <c r="G186" i="1"/>
  <c r="G1068" i="1"/>
  <c r="G3949" i="1"/>
  <c r="G590" i="1"/>
  <c r="G3072" i="1"/>
  <c r="G516" i="1"/>
  <c r="G594" i="1"/>
  <c r="G774" i="1"/>
  <c r="G1812" i="1"/>
  <c r="G3139" i="1"/>
  <c r="G502" i="1"/>
  <c r="G1340" i="1"/>
  <c r="G450" i="1"/>
  <c r="G2374" i="1"/>
  <c r="G3791" i="1"/>
  <c r="G172" i="1"/>
  <c r="G893" i="1"/>
  <c r="G911" i="1"/>
  <c r="G3948" i="1"/>
  <c r="G3964" i="1"/>
  <c r="G509" i="1"/>
  <c r="G905" i="1"/>
  <c r="G4092" i="1"/>
  <c r="G1987" i="1"/>
  <c r="G2324" i="1"/>
  <c r="G140" i="1"/>
  <c r="G4113" i="1"/>
  <c r="G1020" i="1"/>
  <c r="G3912" i="1"/>
  <c r="G2416" i="1"/>
  <c r="G662" i="1"/>
  <c r="G907" i="1"/>
  <c r="G1242" i="1"/>
  <c r="G3061" i="1"/>
  <c r="G513" i="1"/>
  <c r="G619" i="1"/>
  <c r="G1440" i="1"/>
  <c r="G2345" i="1"/>
  <c r="G2777" i="1"/>
  <c r="G3117" i="1"/>
  <c r="G882" i="1"/>
  <c r="G1808" i="1"/>
  <c r="G1110" i="1"/>
  <c r="G1177" i="1"/>
  <c r="G1458" i="1"/>
  <c r="G475" i="1"/>
  <c r="G4062" i="1"/>
  <c r="G1018" i="1"/>
  <c r="G900" i="1"/>
  <c r="G1237" i="1"/>
  <c r="G234" i="1"/>
  <c r="G2910" i="1"/>
  <c r="G2893" i="1"/>
  <c r="G1422" i="1"/>
  <c r="G2661" i="1"/>
  <c r="G551" i="1"/>
  <c r="G1771" i="1"/>
  <c r="G1067" i="1"/>
  <c r="G3848" i="1"/>
  <c r="G1903" i="1"/>
  <c r="G702" i="1"/>
  <c r="G156" i="1"/>
  <c r="G781" i="1"/>
  <c r="G927" i="1"/>
  <c r="G1017" i="1"/>
  <c r="G3873" i="1"/>
  <c r="G4097" i="1"/>
  <c r="G2158" i="1"/>
  <c r="G1047" i="1"/>
  <c r="G607" i="1"/>
  <c r="G1081" i="1"/>
  <c r="G977" i="1"/>
  <c r="G2503" i="1"/>
  <c r="G4060" i="1"/>
  <c r="G558" i="1"/>
  <c r="G1102" i="1"/>
  <c r="G1567" i="1"/>
  <c r="G2384" i="1"/>
  <c r="G2951" i="1"/>
  <c r="G3069" i="1"/>
  <c r="G3857" i="1"/>
  <c r="G4061" i="1"/>
  <c r="G947" i="1"/>
  <c r="G1575" i="1"/>
  <c r="G4064" i="1"/>
  <c r="G3087" i="1"/>
  <c r="G897" i="1"/>
  <c r="G2589" i="1"/>
  <c r="G1327" i="1"/>
  <c r="G1120" i="1"/>
  <c r="G432" i="1"/>
  <c r="G1490" i="1"/>
  <c r="G4095" i="1"/>
  <c r="G3748" i="1"/>
  <c r="G129" i="1"/>
  <c r="G996" i="1"/>
  <c r="G1330" i="1"/>
  <c r="G943" i="1"/>
  <c r="G1598" i="1"/>
  <c r="G2157" i="1"/>
  <c r="G465" i="1"/>
  <c r="G3931" i="1"/>
  <c r="G451" i="1"/>
  <c r="G863" i="1"/>
  <c r="G1487" i="1"/>
  <c r="G2571" i="1"/>
  <c r="G478" i="1"/>
  <c r="G1002" i="1"/>
  <c r="G925" i="1"/>
  <c r="G4049" i="1"/>
  <c r="G2953" i="1"/>
  <c r="G3644" i="1"/>
  <c r="G3990" i="1"/>
  <c r="G2781" i="1"/>
  <c r="G2134" i="1"/>
  <c r="G3847" i="1"/>
  <c r="G1483" i="1"/>
  <c r="G2880" i="1"/>
  <c r="G1821" i="1"/>
  <c r="G975" i="1"/>
  <c r="G2646" i="1"/>
  <c r="G4109" i="1"/>
  <c r="G867" i="1"/>
  <c r="G1818" i="1"/>
  <c r="G423" i="1"/>
  <c r="G220" i="1"/>
  <c r="G602" i="1"/>
  <c r="G2150" i="1"/>
  <c r="G2768" i="1"/>
  <c r="G3744" i="1"/>
  <c r="G3860" i="1"/>
  <c r="G4084" i="1"/>
  <c r="G1780" i="1"/>
  <c r="G4110" i="1"/>
  <c r="G959" i="1"/>
  <c r="G978" i="1"/>
  <c r="G948" i="1"/>
  <c r="G1500" i="1"/>
  <c r="G2854" i="1"/>
  <c r="G2653" i="1"/>
  <c r="G130" i="1"/>
  <c r="G2959" i="1"/>
  <c r="G2411" i="1"/>
  <c r="G4004" i="1"/>
  <c r="G3981" i="1"/>
  <c r="G2383" i="1"/>
  <c r="G3921" i="1"/>
  <c r="G505" i="1"/>
  <c r="G2516" i="1"/>
  <c r="G2861" i="1"/>
  <c r="G3889" i="1"/>
  <c r="G1801" i="1"/>
  <c r="G2136" i="1"/>
  <c r="G2593" i="1"/>
  <c r="G1910" i="1"/>
  <c r="G958" i="1"/>
  <c r="G2146" i="1"/>
  <c r="G777" i="1"/>
  <c r="G1592" i="1"/>
  <c r="G1129" i="1"/>
  <c r="G1715" i="1"/>
  <c r="G3797" i="1"/>
  <c r="G1406" i="1"/>
  <c r="G3144" i="1"/>
  <c r="G1169" i="1"/>
  <c r="G998" i="1"/>
  <c r="G1105" i="1"/>
  <c r="G1917" i="1"/>
  <c r="G2135" i="1"/>
  <c r="G2866" i="1"/>
  <c r="G1044" i="1"/>
  <c r="G1159" i="1"/>
  <c r="G2349" i="1"/>
  <c r="G3962" i="1"/>
  <c r="G4036" i="1"/>
  <c r="G3891" i="1"/>
  <c r="G678" i="1"/>
  <c r="G3800" i="1"/>
  <c r="G581" i="1"/>
  <c r="G941" i="1"/>
  <c r="G3979" i="1"/>
  <c r="G2649" i="1"/>
  <c r="G2431" i="1"/>
  <c r="G937" i="1"/>
  <c r="G4065" i="1"/>
  <c r="G2127" i="1"/>
  <c r="G1565" i="1"/>
  <c r="G1050" i="1"/>
  <c r="G603" i="1"/>
  <c r="G1790" i="1"/>
  <c r="G633" i="1"/>
  <c r="G506" i="1"/>
  <c r="G1333" i="1"/>
  <c r="G519" i="1"/>
  <c r="G951" i="1"/>
  <c r="G2369" i="1"/>
  <c r="G1075" i="1"/>
  <c r="G1795" i="1"/>
  <c r="G4007" i="1"/>
  <c r="G428" i="1"/>
  <c r="G1915" i="1"/>
  <c r="G970" i="1"/>
  <c r="G1323" i="1"/>
  <c r="G880" i="1"/>
  <c r="G999" i="1"/>
  <c r="G4015" i="1"/>
  <c r="G721" i="1"/>
  <c r="G875" i="1"/>
  <c r="G2390" i="1"/>
  <c r="G3203" i="1"/>
  <c r="G3901" i="1"/>
  <c r="G4026" i="1"/>
  <c r="G2426" i="1"/>
  <c r="G1419" i="1"/>
  <c r="G2387" i="1"/>
  <c r="G546" i="1"/>
  <c r="G1904" i="1"/>
  <c r="G3866" i="1"/>
  <c r="G967" i="1"/>
  <c r="G3094" i="1"/>
  <c r="G504" i="1"/>
  <c r="G939" i="1"/>
  <c r="G2686" i="1"/>
  <c r="G1328" i="1"/>
  <c r="G1316" i="1"/>
  <c r="G2766" i="1"/>
  <c r="G1443" i="1"/>
  <c r="G200" i="1"/>
  <c r="G4101" i="1"/>
  <c r="G2751" i="1"/>
  <c r="G965" i="1"/>
  <c r="G424" i="1"/>
  <c r="G697" i="1"/>
  <c r="G986" i="1"/>
  <c r="G1874" i="1"/>
  <c r="G2750" i="1"/>
  <c r="G4075" i="1"/>
  <c r="G2511" i="1"/>
  <c r="G1094" i="1"/>
  <c r="G2892" i="1"/>
  <c r="G4019" i="1"/>
  <c r="G623" i="1"/>
  <c r="G1920" i="1"/>
  <c r="G472" i="1"/>
  <c r="G1705" i="1"/>
  <c r="G3194" i="1"/>
  <c r="G570" i="1"/>
  <c r="G586" i="1"/>
  <c r="G622" i="1"/>
  <c r="G886" i="1"/>
  <c r="G1055" i="1"/>
  <c r="G1062" i="1"/>
  <c r="G1991" i="1"/>
  <c r="G2567" i="1"/>
  <c r="G2643" i="1"/>
  <c r="G2843" i="1"/>
  <c r="G2851" i="1"/>
  <c r="G2946" i="1"/>
  <c r="G3749" i="1"/>
  <c r="G3796" i="1"/>
  <c r="G3929" i="1"/>
  <c r="G4070" i="1"/>
  <c r="G2601" i="1"/>
  <c r="G707" i="1"/>
  <c r="G610" i="1"/>
  <c r="G3973" i="1"/>
  <c r="G3142" i="1"/>
  <c r="G663" i="1"/>
  <c r="G151" i="1"/>
  <c r="G559" i="1"/>
  <c r="G1231" i="1"/>
  <c r="G3943" i="1"/>
  <c r="G2868" i="1"/>
  <c r="G2654" i="1"/>
  <c r="G2871" i="1"/>
  <c r="G2650" i="1"/>
  <c r="G1721" i="1"/>
  <c r="G706" i="1"/>
  <c r="G2682" i="1"/>
  <c r="G228" i="1"/>
  <c r="G914" i="1"/>
  <c r="G1456" i="1"/>
  <c r="G685" i="1"/>
  <c r="G775" i="1"/>
  <c r="G2162" i="1"/>
  <c r="G2769" i="1"/>
  <c r="G2572" i="1"/>
  <c r="G3081" i="1"/>
  <c r="G1581" i="1"/>
  <c r="G955" i="1"/>
  <c r="G2415" i="1"/>
  <c r="G3903" i="1"/>
  <c r="G4023" i="1"/>
  <c r="G4021" i="1"/>
  <c r="G456" i="1"/>
  <c r="G1085" i="1"/>
  <c r="G1331" i="1"/>
  <c r="G874" i="1"/>
  <c r="G2152" i="1"/>
  <c r="G510" i="1"/>
  <c r="G571" i="1"/>
  <c r="G883" i="1"/>
  <c r="G1234" i="1"/>
  <c r="G2156" i="1"/>
  <c r="G2386" i="1"/>
  <c r="G2695" i="1"/>
  <c r="G2903" i="1"/>
  <c r="G3131" i="1"/>
  <c r="G966" i="1"/>
  <c r="G715" i="1"/>
  <c r="G452" i="1"/>
  <c r="G2905" i="1"/>
  <c r="G1438" i="1"/>
  <c r="G2764" i="1"/>
  <c r="G425" i="1"/>
  <c r="G2001" i="1"/>
  <c r="G468" i="1"/>
  <c r="G1157" i="1"/>
  <c r="G720" i="1"/>
  <c r="G1494" i="1"/>
  <c r="G2564" i="1"/>
  <c r="G1738" i="1"/>
  <c r="G2161" i="1"/>
  <c r="G222" i="1"/>
  <c r="G2328" i="1"/>
  <c r="G2763" i="1"/>
  <c r="G155" i="1"/>
  <c r="G2403" i="1"/>
  <c r="G576" i="1"/>
  <c r="G1485" i="1"/>
  <c r="G2694" i="1"/>
  <c r="G2702" i="1"/>
  <c r="G552" i="1"/>
  <c r="G779" i="1"/>
  <c r="G1072" i="1"/>
  <c r="G2432" i="1"/>
  <c r="G2149" i="1"/>
  <c r="G2357" i="1"/>
  <c r="G2683" i="1"/>
  <c r="G458" i="1"/>
  <c r="G2389" i="1"/>
  <c r="G1712" i="1"/>
  <c r="G4067" i="1"/>
  <c r="G1563" i="1"/>
  <c r="G499" i="1"/>
  <c r="G1135" i="1"/>
  <c r="G2759" i="1"/>
  <c r="G3123" i="1"/>
  <c r="G3738" i="1"/>
  <c r="G3790" i="1"/>
  <c r="G1573" i="1"/>
  <c r="G611" i="1"/>
  <c r="G1155" i="1"/>
  <c r="G3089" i="1"/>
  <c r="G3952" i="1"/>
  <c r="G1314" i="1"/>
  <c r="G2413" i="1"/>
  <c r="G919" i="1"/>
  <c r="G2508" i="1"/>
  <c r="G2582" i="1"/>
  <c r="G3968" i="1"/>
  <c r="G2652" i="1"/>
  <c r="G1726" i="1"/>
  <c r="G148" i="1"/>
  <c r="G2353" i="1"/>
  <c r="G2123" i="1"/>
  <c r="G588" i="1"/>
  <c r="G976" i="1"/>
  <c r="G1084" i="1"/>
  <c r="G2417" i="1"/>
  <c r="G543" i="1"/>
  <c r="G1579" i="1"/>
  <c r="G3868" i="1"/>
  <c r="G1244" i="1"/>
  <c r="G166" i="1"/>
  <c r="G693" i="1"/>
  <c r="G1112" i="1"/>
  <c r="G1877" i="1"/>
  <c r="G1918" i="1"/>
  <c r="G1322" i="1"/>
  <c r="G921" i="1"/>
  <c r="G1101" i="1"/>
  <c r="G1115" i="1"/>
  <c r="G1128" i="1"/>
  <c r="G1409" i="1"/>
  <c r="G1583" i="1"/>
  <c r="G1791" i="1"/>
  <c r="G1868" i="1"/>
  <c r="G2570" i="1"/>
  <c r="G2585" i="1"/>
  <c r="G2895" i="1"/>
  <c r="G555" i="1"/>
  <c r="G2437" i="1"/>
  <c r="G1150" i="1"/>
  <c r="G3079" i="1"/>
  <c r="G2697" i="1"/>
  <c r="G1126" i="1"/>
  <c r="G994" i="1"/>
  <c r="G1160" i="1"/>
  <c r="G1111" i="1"/>
  <c r="G1875" i="1"/>
  <c r="G1545" i="1"/>
  <c r="G422" i="1"/>
  <c r="G2743" i="1"/>
  <c r="G507" i="1"/>
  <c r="G2404" i="1"/>
  <c r="G2864" i="1"/>
  <c r="G577" i="1"/>
  <c r="G597" i="1"/>
  <c r="G573" i="1"/>
  <c r="G902" i="1"/>
  <c r="G1407" i="1"/>
  <c r="G3963" i="1"/>
  <c r="G4043" i="1"/>
  <c r="G192" i="1"/>
  <c r="G1990" i="1"/>
  <c r="G1145" i="1"/>
  <c r="G2886" i="1"/>
  <c r="G711" i="1"/>
  <c r="G232" i="1"/>
  <c r="G664" i="1"/>
  <c r="G780" i="1"/>
  <c r="G1172" i="1"/>
  <c r="G1740" i="1"/>
  <c r="G1865" i="1"/>
  <c r="G3055" i="1"/>
  <c r="G4074" i="1"/>
  <c r="G696" i="1"/>
  <c r="G575" i="1"/>
  <c r="G2124" i="1"/>
  <c r="G2350" i="1"/>
  <c r="G1013" i="1"/>
  <c r="G563" i="1"/>
  <c r="G2382" i="1"/>
  <c r="G3200" i="1"/>
  <c r="G1688" i="1"/>
  <c r="G940" i="1"/>
  <c r="G1140" i="1"/>
  <c r="G665" i="1"/>
  <c r="G864" i="1"/>
  <c r="G3097" i="1"/>
  <c r="G144" i="1"/>
  <c r="G239" i="1"/>
  <c r="G1425" i="1"/>
  <c r="G1561" i="1"/>
  <c r="G2440" i="1"/>
  <c r="G2779" i="1"/>
  <c r="G3917" i="1"/>
  <c r="G4086" i="1"/>
  <c r="G2681" i="1"/>
  <c r="G2372" i="1"/>
  <c r="G2700" i="1"/>
  <c r="G545" i="1"/>
  <c r="G872" i="1"/>
  <c r="G3120" i="1"/>
  <c r="G719" i="1"/>
  <c r="G1324" i="1"/>
  <c r="G906" i="1"/>
  <c r="G904" i="1"/>
  <c r="G3928" i="1"/>
  <c r="G462" i="1"/>
  <c r="G1042" i="1"/>
  <c r="G491" i="1"/>
  <c r="G3919" i="1"/>
  <c r="G4087" i="1"/>
  <c r="G1909" i="1"/>
  <c r="G1597" i="1"/>
  <c r="G3085" i="1"/>
  <c r="G3794" i="1"/>
  <c r="G125" i="1"/>
  <c r="G3105" i="1"/>
  <c r="G1010" i="1"/>
  <c r="G159" i="1"/>
  <c r="G599" i="1"/>
  <c r="G2569" i="1"/>
  <c r="G2153" i="1"/>
  <c r="G2881" i="1"/>
  <c r="G1501" i="1"/>
  <c r="G2370" i="1"/>
  <c r="G2573" i="1"/>
  <c r="G2771" i="1"/>
  <c r="G3088" i="1"/>
  <c r="G3947" i="1"/>
  <c r="G3996" i="1"/>
  <c r="G4009" i="1"/>
  <c r="G1488" i="1"/>
  <c r="G2685" i="1"/>
  <c r="G1121" i="1"/>
  <c r="G1413" i="1"/>
  <c r="G2765" i="1"/>
  <c r="G217" i="1"/>
  <c r="G973" i="1"/>
  <c r="G3911" i="1"/>
  <c r="G1125" i="1"/>
  <c r="G1132" i="1"/>
  <c r="G1717" i="1"/>
  <c r="G3942" i="1"/>
  <c r="G714" i="1"/>
  <c r="G1720" i="1"/>
  <c r="G3083" i="1"/>
  <c r="G4044" i="1"/>
  <c r="G675" i="1"/>
  <c r="G2132" i="1"/>
  <c r="G511" i="1"/>
  <c r="G579" i="1"/>
  <c r="G608" i="1"/>
  <c r="G638" i="1"/>
  <c r="G1344" i="1"/>
  <c r="G1416" i="1"/>
  <c r="G1420" i="1"/>
  <c r="G2398" i="1"/>
  <c r="G2410" i="1"/>
  <c r="G2424" i="1"/>
  <c r="G2442" i="1"/>
  <c r="G2850" i="1"/>
  <c r="G3854" i="1"/>
  <c r="G3870" i="1"/>
  <c r="G3920" i="1"/>
  <c r="G4006" i="1"/>
  <c r="G4115" i="1"/>
  <c r="G1703" i="1"/>
  <c r="G3090" i="1"/>
  <c r="G1012" i="1"/>
  <c r="G2775" i="1"/>
  <c r="G2391" i="1"/>
  <c r="G486" i="1"/>
  <c r="G631" i="1"/>
  <c r="G1171" i="1"/>
  <c r="G1907" i="1"/>
  <c r="G572" i="1"/>
  <c r="G1116" i="1"/>
  <c r="G2130" i="1"/>
  <c r="G2154" i="1"/>
  <c r="G2587" i="1"/>
  <c r="G2588" i="1"/>
  <c r="G2594" i="1"/>
  <c r="G2889" i="1"/>
  <c r="G4068" i="1"/>
  <c r="G4081" i="1"/>
  <c r="G1107" i="1"/>
  <c r="G496" i="1"/>
  <c r="G3062" i="1"/>
  <c r="G2955" i="1"/>
  <c r="G1070" i="1"/>
  <c r="G1151" i="1"/>
  <c r="G2512" i="1"/>
  <c r="G3054" i="1"/>
  <c r="G2690" i="1"/>
  <c r="G2581" i="1"/>
  <c r="G514" i="1"/>
  <c r="G1994" i="1"/>
  <c r="G1117" i="1"/>
  <c r="G2436" i="1"/>
  <c r="G508" i="1"/>
  <c r="G1147" i="1"/>
  <c r="G1408" i="1"/>
  <c r="G1600" i="1"/>
  <c r="G2393" i="1"/>
  <c r="G4002" i="1"/>
  <c r="G196" i="1"/>
  <c r="G1881" i="1"/>
  <c r="G3080" i="1"/>
  <c r="G765" i="1"/>
  <c r="G2142" i="1"/>
  <c r="G870" i="1"/>
  <c r="G684" i="1"/>
  <c r="G1131" i="1"/>
  <c r="G596" i="1"/>
  <c r="G992" i="1"/>
  <c r="G1424" i="1"/>
  <c r="G442" i="1"/>
  <c r="G445" i="1"/>
  <c r="G484" i="1"/>
  <c r="G1130" i="1"/>
  <c r="G1173" i="1"/>
  <c r="G1423" i="1"/>
  <c r="G1437" i="1"/>
  <c r="G1484" i="1"/>
  <c r="G1566" i="1"/>
  <c r="G1741" i="1"/>
  <c r="G1906" i="1"/>
  <c r="G2346" i="1"/>
  <c r="G2948" i="1"/>
  <c r="G3119" i="1"/>
  <c r="G3647" i="1"/>
  <c r="G3941" i="1"/>
  <c r="G2651" i="1"/>
  <c r="G466" i="1"/>
  <c r="G3954" i="1"/>
  <c r="G2662" i="1"/>
  <c r="G2660" i="1"/>
  <c r="G565" i="1"/>
  <c r="G550" i="1"/>
  <c r="G3076" i="1"/>
  <c r="G548" i="1"/>
  <c r="G1046" i="1"/>
  <c r="G632" i="1"/>
  <c r="G1088" i="1"/>
  <c r="G150" i="1"/>
  <c r="G2909" i="1"/>
  <c r="G4051" i="1"/>
  <c r="G2504" i="1"/>
  <c r="G1585" i="1"/>
  <c r="G1813" i="1"/>
  <c r="G3972" i="1"/>
  <c r="G2356" i="1"/>
  <c r="G3070" i="1"/>
  <c r="G457" i="1"/>
  <c r="G191" i="1"/>
  <c r="G1074" i="1"/>
  <c r="G3808" i="1"/>
  <c r="G4052" i="1"/>
  <c r="G2348" i="1"/>
  <c r="G461" i="1"/>
  <c r="G1141" i="1"/>
  <c r="G601" i="1"/>
  <c r="G593" i="1"/>
  <c r="G2396" i="1"/>
  <c r="G3198" i="1"/>
  <c r="G2138" i="1"/>
  <c r="G1164" i="1"/>
  <c r="G153" i="1"/>
  <c r="G3880" i="1"/>
  <c r="G2693" i="1"/>
  <c r="G3110" i="1"/>
  <c r="G2656" i="1"/>
  <c r="G1049" i="1"/>
  <c r="G1696" i="1"/>
  <c r="G1869" i="1"/>
  <c r="G1988" i="1"/>
  <c r="G2128" i="1"/>
  <c r="G2395" i="1"/>
  <c r="G3121" i="1"/>
  <c r="G1099" i="1"/>
  <c r="G2376" i="1"/>
  <c r="G2521" i="1"/>
  <c r="G1103" i="1"/>
  <c r="G215" i="1"/>
  <c r="G683" i="1"/>
  <c r="G1113" i="1"/>
  <c r="G2362" i="1"/>
  <c r="G2865" i="1"/>
  <c r="G3067" i="1"/>
  <c r="G3112" i="1"/>
  <c r="G3861" i="1"/>
  <c r="G4114" i="1"/>
  <c r="G1092" i="1"/>
  <c r="G2438" i="1"/>
  <c r="G1118" i="1"/>
  <c r="G2877" i="1"/>
  <c r="G1724" i="1"/>
  <c r="G123" i="1"/>
  <c r="G582" i="1"/>
  <c r="G1543" i="1"/>
  <c r="G1547" i="1"/>
  <c r="G1729" i="1"/>
  <c r="G3134" i="1"/>
  <c r="G3632" i="1"/>
  <c r="G476" i="1"/>
  <c r="G598" i="1"/>
  <c r="G676" i="1"/>
  <c r="G3906" i="1"/>
  <c r="G2427" i="1"/>
  <c r="G455" i="1"/>
  <c r="G773" i="1"/>
  <c r="G3855" i="1"/>
  <c r="G2418" i="1"/>
  <c r="G3096" i="1"/>
  <c r="G3959" i="1"/>
  <c r="G1175" i="1"/>
  <c r="G1913" i="1"/>
  <c r="G3075" i="1"/>
  <c r="G1736" i="1"/>
  <c r="G561" i="1"/>
  <c r="G568" i="1"/>
  <c r="G629" i="1"/>
  <c r="G636" i="1"/>
  <c r="G2148" i="1"/>
  <c r="G2420" i="1"/>
  <c r="G2687" i="1"/>
  <c r="G2915" i="1"/>
  <c r="G3858" i="1"/>
  <c r="G4047" i="1"/>
  <c r="G3082" i="1"/>
  <c r="G4094" i="1"/>
  <c r="G1083" i="1"/>
  <c r="G984" i="1"/>
  <c r="G449" i="1"/>
  <c r="G1412" i="1"/>
  <c r="G2423" i="1"/>
  <c r="G2904" i="1"/>
  <c r="G3060" i="1"/>
  <c r="G3074" i="1"/>
  <c r="G1876" i="1"/>
  <c r="G214" i="1"/>
  <c r="G1449" i="1"/>
  <c r="G122" i="1"/>
  <c r="G2434" i="1"/>
  <c r="G4017" i="1"/>
  <c r="G2680" i="1"/>
  <c r="G1595" i="1"/>
  <c r="G591" i="1"/>
  <c r="G1589" i="1"/>
  <c r="G2425" i="1"/>
  <c r="G3864" i="1"/>
  <c r="G983" i="1"/>
  <c r="G427" i="1"/>
  <c r="G562" i="1"/>
  <c r="G1123" i="1"/>
  <c r="G580" i="1"/>
  <c r="G585" i="1"/>
  <c r="G2911" i="1"/>
  <c r="G1453" i="1"/>
  <c r="G163" i="1"/>
  <c r="G169" i="1"/>
  <c r="G2591" i="1"/>
  <c r="G3122" i="1"/>
  <c r="G2155" i="1"/>
  <c r="G488" i="1"/>
  <c r="G640" i="1"/>
  <c r="G3934" i="1"/>
  <c r="G216" i="1"/>
  <c r="G637" i="1"/>
  <c r="G1183" i="1"/>
  <c r="G154" i="1"/>
  <c r="G1442" i="1"/>
  <c r="G542" i="1"/>
  <c r="G1180" i="1"/>
  <c r="G1499" i="1"/>
  <c r="G3914" i="1"/>
  <c r="G4008" i="1"/>
  <c r="G1704" i="1"/>
  <c r="G157" i="1"/>
  <c r="G3995" i="1"/>
  <c r="G2375" i="1"/>
  <c r="G1178" i="1"/>
  <c r="G566" i="1"/>
  <c r="G3057" i="1"/>
  <c r="G2950" i="1"/>
  <c r="G3798" i="1"/>
  <c r="G668" i="1"/>
  <c r="G1136" i="1"/>
  <c r="G2916" i="1"/>
  <c r="G2943" i="1"/>
  <c r="G3641" i="1"/>
  <c r="G1867" i="1"/>
  <c r="G447" i="1"/>
  <c r="G2696" i="1"/>
  <c r="G2912" i="1"/>
  <c r="G3126" i="1"/>
  <c r="G2430" i="1"/>
  <c r="G2691" i="1"/>
  <c r="G437" i="1"/>
  <c r="G161" i="1"/>
  <c r="G173" i="1"/>
  <c r="G2429" i="1"/>
  <c r="G2433" i="1"/>
  <c r="G3202" i="1"/>
  <c r="G3807" i="1"/>
  <c r="G194" i="1"/>
  <c r="G498" i="1"/>
  <c r="G1318" i="1"/>
  <c r="G578" i="1"/>
  <c r="G2596" i="1"/>
  <c r="G2584" i="1"/>
  <c r="G1452" i="1"/>
  <c r="G698" i="1"/>
  <c r="G3953" i="1"/>
  <c r="G544" i="1"/>
  <c r="G3631" i="1"/>
  <c r="G641" i="1"/>
  <c r="G621" i="1"/>
  <c r="G2736" i="1"/>
  <c r="F2736" i="1"/>
  <c r="F2245" i="1"/>
  <c r="F1255" i="1"/>
  <c r="F2962" i="1"/>
  <c r="F1462" i="1"/>
  <c r="F494" i="1"/>
  <c r="F2680" i="1"/>
  <c r="F226" i="1"/>
  <c r="F2952" i="1"/>
  <c r="F3198" i="1"/>
  <c r="F3075" i="1"/>
  <c r="F621" i="1"/>
  <c r="F3082" i="1"/>
  <c r="F165" i="1"/>
  <c r="F197" i="1"/>
  <c r="F225" i="1"/>
  <c r="F233" i="1"/>
  <c r="F3127" i="1"/>
  <c r="F157" i="1"/>
  <c r="F3081" i="1"/>
  <c r="F3122" i="1"/>
  <c r="F2645" i="1"/>
  <c r="F3083" i="1"/>
  <c r="F194" i="1"/>
  <c r="F3631" i="1"/>
  <c r="F641" i="1"/>
  <c r="F3063" i="1"/>
  <c r="F1107" i="1"/>
  <c r="F1002" i="1"/>
  <c r="F2375" i="1"/>
  <c r="F3126" i="1"/>
  <c r="F488" i="1"/>
  <c r="F2392" i="1"/>
  <c r="F2648" i="1"/>
  <c r="F1097" i="1"/>
  <c r="F3120" i="1"/>
  <c r="F2142" i="1"/>
  <c r="F191" i="1"/>
  <c r="F1118" i="1"/>
  <c r="F1449" i="1"/>
  <c r="F2950" i="1"/>
  <c r="F161" i="1"/>
  <c r="F180" i="1"/>
  <c r="F688" i="1"/>
  <c r="F1232" i="1"/>
  <c r="F2644" i="1"/>
  <c r="F2351" i="1"/>
  <c r="F1323" i="1"/>
  <c r="F629" i="1"/>
  <c r="F1973" i="1"/>
  <c r="F2955" i="1"/>
  <c r="F1919" i="1"/>
  <c r="F2149" i="1"/>
  <c r="F154" i="1"/>
  <c r="F3887" i="1"/>
  <c r="F2155" i="1"/>
  <c r="F3068" i="1"/>
  <c r="F235" i="1"/>
  <c r="F686" i="1"/>
  <c r="F1517" i="1"/>
  <c r="F206" i="1"/>
  <c r="F2160" i="1"/>
  <c r="F957" i="1"/>
  <c r="F1698" i="1"/>
  <c r="F2653" i="1"/>
  <c r="F2066" i="1"/>
  <c r="F1943" i="1"/>
  <c r="F1313" i="1"/>
  <c r="F1019" i="1"/>
  <c r="F1333" i="1"/>
  <c r="F2437" i="1"/>
  <c r="F3070" i="1"/>
  <c r="F153" i="1"/>
  <c r="F1123" i="1"/>
  <c r="F544" i="1"/>
  <c r="F1863" i="1"/>
  <c r="F561" i="1"/>
  <c r="F3092" i="1"/>
  <c r="F478" i="1"/>
  <c r="F3062" i="1"/>
  <c r="F1981" i="1"/>
  <c r="F1007" i="1"/>
  <c r="F691" i="1"/>
  <c r="F671" i="1"/>
  <c r="F2944" i="1"/>
  <c r="F1319" i="1"/>
  <c r="F996" i="1"/>
  <c r="F665" i="1"/>
  <c r="F631" i="1"/>
  <c r="F2581" i="1"/>
  <c r="F508" i="1"/>
  <c r="F1423" i="1"/>
  <c r="F640" i="1"/>
  <c r="F668" i="1"/>
  <c r="F3953" i="1"/>
  <c r="F142" i="1"/>
  <c r="F1450" i="1"/>
  <c r="F1975" i="1"/>
  <c r="F1316" i="1"/>
  <c r="F1443" i="1"/>
  <c r="F2911" i="1"/>
  <c r="F1984" i="1"/>
  <c r="F2515" i="1"/>
  <c r="F2078" i="1"/>
  <c r="F1178" i="1"/>
  <c r="F698" i="1"/>
  <c r="F2365" i="1"/>
  <c r="F980" i="1"/>
  <c r="F2015" i="1"/>
  <c r="F1876" i="1"/>
  <c r="F373" i="1"/>
  <c r="F328" i="1"/>
  <c r="F2715" i="1"/>
  <c r="F2658" i="1"/>
  <c r="F1001" i="1"/>
  <c r="F1068" i="1"/>
  <c r="F140" i="1"/>
  <c r="F978" i="1"/>
  <c r="F610" i="1"/>
  <c r="F559" i="1"/>
  <c r="F2389" i="1"/>
  <c r="F696" i="1"/>
  <c r="F2521" i="1"/>
  <c r="F2904" i="1"/>
  <c r="F3807" i="1"/>
  <c r="F238" i="1"/>
  <c r="F2878" i="1"/>
  <c r="F3638" i="1"/>
  <c r="F2431" i="1"/>
  <c r="F1998" i="1"/>
  <c r="F1336" i="1"/>
  <c r="F701" i="1"/>
  <c r="F152" i="1"/>
  <c r="F1447" i="1"/>
  <c r="F300" i="1"/>
  <c r="F2072" i="1"/>
  <c r="F2041" i="1"/>
  <c r="F3125" i="1"/>
  <c r="F2651" i="1"/>
  <c r="F1175" i="1"/>
  <c r="F580" i="1"/>
  <c r="F1700" i="1"/>
  <c r="F2399" i="1"/>
  <c r="F166" i="1"/>
  <c r="F2438" i="1"/>
  <c r="F2985" i="1"/>
  <c r="F1012" i="1"/>
  <c r="F1308" i="1"/>
  <c r="F966" i="1"/>
  <c r="F2504" i="1"/>
  <c r="F4094" i="1"/>
  <c r="F169" i="1"/>
  <c r="F1867" i="1"/>
  <c r="F437" i="1"/>
  <c r="F2380" i="1"/>
  <c r="F3115" i="1"/>
  <c r="F985" i="1"/>
  <c r="F1950" i="1"/>
  <c r="F1947" i="1"/>
  <c r="F1968" i="1"/>
  <c r="F2025" i="1"/>
  <c r="F2075" i="1"/>
  <c r="F271" i="1"/>
  <c r="F2024" i="1"/>
  <c r="F2029" i="1"/>
  <c r="F2064" i="1"/>
  <c r="F334" i="1"/>
  <c r="F3036" i="1"/>
  <c r="F2607" i="1"/>
  <c r="F2728" i="1"/>
  <c r="F3840" i="1"/>
  <c r="F3559" i="1"/>
  <c r="F1338" i="1"/>
  <c r="F1317" i="1"/>
  <c r="F695" i="1"/>
  <c r="F713" i="1"/>
  <c r="F700" i="1"/>
  <c r="F219" i="1"/>
  <c r="F1045" i="1"/>
  <c r="F689" i="1"/>
  <c r="F1018" i="1"/>
  <c r="F977" i="1"/>
  <c r="F947" i="1"/>
  <c r="F2134" i="1"/>
  <c r="F2646" i="1"/>
  <c r="F130" i="1"/>
  <c r="F678" i="1"/>
  <c r="F3094" i="1"/>
  <c r="F1328" i="1"/>
  <c r="F707" i="1"/>
  <c r="F2654" i="1"/>
  <c r="F1322" i="1"/>
  <c r="F994" i="1"/>
  <c r="F597" i="1"/>
  <c r="F719" i="1"/>
  <c r="F1597" i="1"/>
  <c r="F2573" i="1"/>
  <c r="F973" i="1"/>
  <c r="F675" i="1"/>
  <c r="F593" i="1"/>
  <c r="F2656" i="1"/>
  <c r="F2395" i="1"/>
  <c r="F1099" i="1"/>
  <c r="F1103" i="1"/>
  <c r="F3855" i="1"/>
  <c r="F3096" i="1"/>
  <c r="F562" i="1"/>
  <c r="F2433" i="1"/>
  <c r="F1452" i="1"/>
  <c r="F464" i="1"/>
  <c r="F584" i="1"/>
  <c r="F639" i="1"/>
  <c r="F708" i="1"/>
  <c r="F913" i="1"/>
  <c r="F2513" i="1"/>
  <c r="F2522" i="1"/>
  <c r="F2563" i="1"/>
  <c r="F2782" i="1"/>
  <c r="F3129" i="1"/>
  <c r="F3630" i="1"/>
  <c r="F1903" i="1"/>
  <c r="F2049" i="1"/>
  <c r="F2660" i="1"/>
  <c r="F517" i="1"/>
  <c r="F963" i="1"/>
  <c r="F2511" i="1"/>
  <c r="F174" i="1"/>
  <c r="F455" i="1"/>
  <c r="F1010" i="1"/>
  <c r="F672" i="1"/>
  <c r="F1066" i="1"/>
  <c r="F3979" i="1"/>
  <c r="F1126" i="1"/>
  <c r="F2584" i="1"/>
  <c r="F1966" i="1"/>
  <c r="F575" i="1"/>
  <c r="F983" i="1"/>
  <c r="F1114" i="1"/>
  <c r="F2383" i="1"/>
  <c r="F2050" i="1"/>
  <c r="F250" i="1"/>
  <c r="F1912" i="1"/>
  <c r="F1042" i="1"/>
  <c r="F572" i="1"/>
  <c r="F2577" i="1"/>
  <c r="F1436" i="1"/>
  <c r="F2037" i="1"/>
  <c r="F2027" i="1"/>
  <c r="F2692" i="1"/>
  <c r="F134" i="1"/>
  <c r="F2124" i="1"/>
  <c r="F486" i="1"/>
  <c r="F1147" i="1"/>
  <c r="F2138" i="1"/>
  <c r="F578" i="1"/>
  <c r="F2596" i="1"/>
  <c r="F613" i="1"/>
  <c r="F2960" i="1"/>
  <c r="F2036" i="1"/>
  <c r="F282" i="1"/>
  <c r="F655" i="1"/>
  <c r="F261" i="1"/>
  <c r="F330" i="1"/>
  <c r="F294" i="1"/>
  <c r="F1078" i="1"/>
  <c r="F2159" i="1"/>
  <c r="F682" i="1"/>
  <c r="F3066" i="1"/>
  <c r="F553" i="1"/>
  <c r="F3636" i="1"/>
  <c r="F1330" i="1"/>
  <c r="F3790" i="1"/>
  <c r="F565" i="1"/>
  <c r="F1074" i="1"/>
  <c r="F1180" i="1"/>
  <c r="F1318" i="1"/>
  <c r="F625" i="1"/>
  <c r="F3116" i="1"/>
  <c r="F4100" i="1"/>
  <c r="F491" i="1"/>
  <c r="F135" i="1"/>
  <c r="F2074" i="1"/>
  <c r="F1962" i="1"/>
  <c r="F1027" i="1"/>
  <c r="F995" i="1"/>
  <c r="F3800" i="1"/>
  <c r="F2686" i="1"/>
  <c r="F2350" i="1"/>
  <c r="F122" i="1"/>
  <c r="F604" i="1"/>
  <c r="F391" i="1"/>
  <c r="F709" i="1"/>
  <c r="F1083" i="1"/>
  <c r="F500" i="1"/>
  <c r="F2622" i="1"/>
  <c r="F279" i="1"/>
  <c r="F2020" i="1"/>
  <c r="F1683" i="1"/>
  <c r="F2387" i="1"/>
  <c r="F3090" i="1"/>
  <c r="F457" i="1"/>
  <c r="F2693" i="1"/>
  <c r="F1958" i="1"/>
  <c r="F2712" i="1"/>
  <c r="F1000" i="1"/>
  <c r="F615" i="1"/>
  <c r="F2698" i="1"/>
  <c r="F1181" i="1"/>
  <c r="F1106" i="1"/>
  <c r="F1592" i="1"/>
  <c r="F1169" i="1"/>
  <c r="F2127" i="1"/>
  <c r="F697" i="1"/>
  <c r="F2652" i="1"/>
  <c r="F2417" i="1"/>
  <c r="F577" i="1"/>
  <c r="F3911" i="1"/>
  <c r="F3920" i="1"/>
  <c r="F3080" i="1"/>
  <c r="F548" i="1"/>
  <c r="F2348" i="1"/>
  <c r="F1164" i="1"/>
  <c r="F2425" i="1"/>
  <c r="F447" i="1"/>
  <c r="F498" i="1"/>
  <c r="F355" i="1"/>
  <c r="F681" i="1"/>
  <c r="F2158" i="1"/>
  <c r="F962" i="1"/>
  <c r="F2003" i="1"/>
  <c r="F344" i="1"/>
  <c r="F3191" i="1"/>
  <c r="F473" i="1"/>
  <c r="F465" i="1"/>
  <c r="F706" i="1"/>
  <c r="F125" i="1"/>
  <c r="F139" i="1"/>
  <c r="F1076" i="1"/>
  <c r="F1813" i="1"/>
  <c r="F1503" i="1"/>
  <c r="F2655" i="1"/>
  <c r="F1480" i="1"/>
  <c r="F1980" i="1"/>
  <c r="F2013" i="1"/>
  <c r="F1956" i="1"/>
  <c r="F1979" i="1"/>
  <c r="F1982" i="1"/>
  <c r="F2054" i="1"/>
  <c r="F2011" i="1"/>
  <c r="F1970" i="1"/>
  <c r="F2008" i="1"/>
  <c r="F2006" i="1"/>
  <c r="F2004" i="1"/>
  <c r="F1953" i="1"/>
  <c r="F2058" i="1"/>
  <c r="F297" i="1"/>
  <c r="F1750" i="1"/>
  <c r="F2071" i="1"/>
  <c r="F2033" i="1"/>
  <c r="F2051" i="1"/>
  <c r="F1482" i="1"/>
  <c r="F2079" i="1"/>
  <c r="F395" i="1"/>
  <c r="F2735" i="1"/>
  <c r="F1951" i="1"/>
  <c r="F327" i="1"/>
  <c r="F403" i="1"/>
  <c r="F290" i="1"/>
  <c r="F360" i="1"/>
  <c r="F3000" i="1"/>
  <c r="F1345" i="1"/>
  <c r="F2711" i="1"/>
  <c r="F2310" i="1"/>
  <c r="F218" i="1"/>
  <c r="F1339" i="1"/>
  <c r="F1908" i="1"/>
  <c r="F961" i="1"/>
  <c r="F953" i="1"/>
  <c r="F2139" i="1"/>
  <c r="F547" i="1"/>
  <c r="F679" i="1"/>
  <c r="F674" i="1"/>
  <c r="F3895" i="1"/>
  <c r="F221" i="1"/>
  <c r="F515" i="1"/>
  <c r="F946" i="1"/>
  <c r="F989" i="1"/>
  <c r="F1011" i="1"/>
  <c r="F1182" i="1"/>
  <c r="F1309" i="1"/>
  <c r="F3148" i="1"/>
  <c r="F669" i="1"/>
  <c r="F1326" i="1"/>
  <c r="F2602" i="1"/>
  <c r="F1341" i="1"/>
  <c r="F3141" i="1"/>
  <c r="F1228" i="1"/>
  <c r="F662" i="1"/>
  <c r="F2589" i="1"/>
  <c r="F943" i="1"/>
  <c r="F2953" i="1"/>
  <c r="F1780" i="1"/>
  <c r="F958" i="1"/>
  <c r="F633" i="1"/>
  <c r="F2369" i="1"/>
  <c r="F1085" i="1"/>
  <c r="F1331" i="1"/>
  <c r="F2152" i="1"/>
  <c r="F510" i="1"/>
  <c r="F452" i="1"/>
  <c r="F222" i="1"/>
  <c r="F155" i="1"/>
  <c r="F2123" i="1"/>
  <c r="F976" i="1"/>
  <c r="F693" i="1"/>
  <c r="F1112" i="1"/>
  <c r="F864" i="1"/>
  <c r="F906" i="1"/>
  <c r="F1344" i="1"/>
  <c r="F1151" i="1"/>
  <c r="F2512" i="1"/>
  <c r="F3054" i="1"/>
  <c r="F2690" i="1"/>
  <c r="F684" i="1"/>
  <c r="F1906" i="1"/>
  <c r="F150" i="1"/>
  <c r="F601" i="1"/>
  <c r="F3110" i="1"/>
  <c r="F215" i="1"/>
  <c r="F2865" i="1"/>
  <c r="F676" i="1"/>
  <c r="F2687" i="1"/>
  <c r="F427" i="1"/>
  <c r="F163" i="1"/>
  <c r="F2591" i="1"/>
  <c r="F1183" i="1"/>
  <c r="F3995" i="1"/>
  <c r="F173" i="1"/>
  <c r="F2429" i="1"/>
  <c r="F3202" i="1"/>
  <c r="F210" i="1"/>
  <c r="F223" i="1"/>
  <c r="F489" i="1"/>
  <c r="F564" i="1"/>
  <c r="F1236" i="1"/>
  <c r="F1418" i="1"/>
  <c r="F2352" i="1"/>
  <c r="F2402" i="1"/>
  <c r="F2896" i="1"/>
  <c r="F2947" i="1"/>
  <c r="F3059" i="1"/>
  <c r="F954" i="1"/>
  <c r="F2661" i="1"/>
  <c r="F3100" i="1"/>
  <c r="F714" i="1"/>
  <c r="F1952" i="1"/>
  <c r="F2118" i="1"/>
  <c r="F1329" i="1"/>
  <c r="F1915" i="1"/>
  <c r="F737" i="1"/>
  <c r="F1802" i="1"/>
  <c r="F1535" i="1"/>
  <c r="F2927" i="1"/>
  <c r="F284" i="1"/>
  <c r="F1021" i="1"/>
  <c r="F1090" i="1"/>
  <c r="F1145" i="1"/>
  <c r="F2886" i="1"/>
  <c r="F2569" i="1"/>
  <c r="F2153" i="1"/>
  <c r="F870" i="1"/>
  <c r="F554" i="1"/>
  <c r="F1471" i="1"/>
  <c r="F6" i="1"/>
  <c r="F1524" i="1"/>
  <c r="F2509" i="1"/>
  <c r="F1913" i="1"/>
  <c r="F1957" i="1"/>
  <c r="F1366" i="1"/>
  <c r="F2132" i="1"/>
  <c r="F1946" i="1"/>
  <c r="F2021" i="1"/>
  <c r="F2067" i="1"/>
  <c r="F2727" i="1"/>
  <c r="F2200" i="1"/>
  <c r="F3029" i="1"/>
  <c r="F3693" i="1"/>
  <c r="F335" i="1"/>
  <c r="F643" i="1"/>
  <c r="F1469" i="1"/>
  <c r="F3006" i="1"/>
  <c r="F349" i="1"/>
  <c r="F333" i="1"/>
  <c r="F2342" i="1"/>
  <c r="F286" i="1"/>
  <c r="F2705" i="1"/>
  <c r="F3650" i="1"/>
  <c r="F1306" i="1"/>
  <c r="F1315" i="1"/>
  <c r="F2675" i="1"/>
  <c r="F1785" i="1"/>
  <c r="F710" i="1"/>
  <c r="F3109" i="1"/>
  <c r="F482" i="1"/>
  <c r="F1320" i="1"/>
  <c r="F187" i="1"/>
  <c r="F1771" i="1"/>
  <c r="F3847" i="1"/>
  <c r="F424" i="1"/>
  <c r="F2681" i="1"/>
  <c r="F2370" i="1"/>
  <c r="F1117" i="1"/>
  <c r="F1060" i="1"/>
  <c r="F1133" i="1"/>
  <c r="F1434" i="1"/>
  <c r="F2566" i="1"/>
  <c r="F2765" i="1"/>
  <c r="F664" i="1"/>
  <c r="F461" i="1"/>
  <c r="F2672" i="1"/>
  <c r="F389" i="1"/>
  <c r="F368" i="1"/>
  <c r="F2859" i="1"/>
  <c r="F773" i="1"/>
  <c r="F487" i="1"/>
  <c r="F1523" i="1"/>
  <c r="F2390" i="1"/>
  <c r="F1461" i="1"/>
  <c r="F243" i="1"/>
  <c r="F2146" i="1"/>
  <c r="F2329" i="1"/>
  <c r="F2611" i="1"/>
  <c r="F1954" i="1"/>
  <c r="F2998" i="1"/>
  <c r="F3168" i="1"/>
  <c r="F1532" i="1"/>
  <c r="F650" i="1"/>
  <c r="F342" i="1"/>
  <c r="F357" i="1"/>
  <c r="F3549" i="1"/>
  <c r="F2056" i="1"/>
  <c r="F2708" i="1"/>
  <c r="F363" i="1"/>
  <c r="F26" i="1"/>
  <c r="F259" i="1"/>
  <c r="F406" i="1"/>
  <c r="F323" i="1"/>
  <c r="F2332" i="1"/>
  <c r="F332" i="1"/>
  <c r="F2456" i="1"/>
  <c r="F3239" i="1"/>
  <c r="F3217" i="1"/>
  <c r="F981" i="1"/>
  <c r="F2676" i="1"/>
  <c r="F2598" i="1"/>
  <c r="F1332" i="1"/>
  <c r="F1784" i="1"/>
  <c r="F1911" i="1"/>
  <c r="F158" i="1"/>
  <c r="F1129" i="1"/>
  <c r="F965" i="1"/>
  <c r="F685" i="1"/>
  <c r="F1140" i="1"/>
  <c r="F1324" i="1"/>
  <c r="F1720" i="1"/>
  <c r="F2850" i="1"/>
  <c r="F2356" i="1"/>
  <c r="F2430" i="1"/>
  <c r="F2691" i="1"/>
  <c r="F2506" i="1"/>
  <c r="F2568" i="1"/>
  <c r="F353" i="1"/>
  <c r="F346" i="1"/>
  <c r="F4107" i="1"/>
  <c r="F1792" i="1"/>
  <c r="F1985" i="1"/>
  <c r="F2397" i="1"/>
  <c r="F2032" i="1"/>
  <c r="F1777" i="1"/>
  <c r="F1371" i="1"/>
  <c r="F1473" i="1"/>
  <c r="F2682" i="1"/>
  <c r="F3284" i="1"/>
  <c r="F2001" i="1"/>
  <c r="F2016" i="1"/>
  <c r="F2199" i="1"/>
  <c r="F1467" i="1"/>
  <c r="F2012" i="1"/>
  <c r="F2739" i="1"/>
  <c r="F1252" i="1"/>
  <c r="F260" i="1"/>
  <c r="F1959" i="1"/>
  <c r="F14" i="1"/>
  <c r="F2061" i="1"/>
  <c r="F2038" i="1"/>
  <c r="F2007" i="1"/>
  <c r="F1258" i="1"/>
  <c r="F1479" i="1"/>
  <c r="F3031" i="1"/>
  <c r="F20" i="1"/>
  <c r="F252" i="1"/>
  <c r="F2300" i="1"/>
  <c r="F273" i="1"/>
  <c r="F2733" i="1"/>
  <c r="F3427" i="1"/>
  <c r="F2461" i="1"/>
  <c r="F3226" i="1"/>
  <c r="F345" i="1"/>
  <c r="F413" i="1"/>
  <c r="F319" i="1"/>
  <c r="F971" i="1"/>
  <c r="F1009" i="1"/>
  <c r="F1782" i="1"/>
  <c r="F673" i="1"/>
  <c r="F1693" i="1"/>
  <c r="F1307" i="1"/>
  <c r="F1568" i="1"/>
  <c r="F2659" i="1"/>
  <c r="F589" i="1"/>
  <c r="F3851" i="1"/>
  <c r="F915" i="1"/>
  <c r="F987" i="1"/>
  <c r="F1775" i="1"/>
  <c r="F483" i="1"/>
  <c r="F2141" i="1"/>
  <c r="F3983" i="1"/>
  <c r="F1162" i="1"/>
  <c r="F1087" i="1"/>
  <c r="F1340" i="1"/>
  <c r="F475" i="1"/>
  <c r="F4097" i="1"/>
  <c r="F622" i="1"/>
  <c r="F3200" i="1"/>
  <c r="F1425" i="1"/>
  <c r="F904" i="1"/>
  <c r="F1909" i="1"/>
  <c r="F2154" i="1"/>
  <c r="F2587" i="1"/>
  <c r="F2594" i="1"/>
  <c r="F1070" i="1"/>
  <c r="F3134" i="1"/>
  <c r="F449" i="1"/>
  <c r="F4008" i="1"/>
  <c r="F2696" i="1"/>
  <c r="F2912" i="1"/>
  <c r="F495" i="1"/>
  <c r="F1571" i="1"/>
  <c r="F2381" i="1"/>
  <c r="F2388" i="1"/>
  <c r="F2574" i="1"/>
  <c r="F2688" i="1"/>
  <c r="F2890" i="1"/>
  <c r="F3877" i="1"/>
  <c r="F3884" i="1"/>
  <c r="F3950" i="1"/>
  <c r="F680" i="1"/>
  <c r="F228" i="1"/>
  <c r="F660" i="1"/>
  <c r="F34" i="1"/>
  <c r="F2270" i="1"/>
  <c r="F1810" i="1"/>
  <c r="F1797" i="1"/>
  <c r="F2129" i="1"/>
  <c r="F2403" i="1"/>
  <c r="F3959" i="1"/>
  <c r="F229" i="1"/>
  <c r="F856" i="1"/>
  <c r="F717" i="1"/>
  <c r="F2732" i="1"/>
  <c r="F280" i="1"/>
  <c r="F924" i="1"/>
  <c r="F2359" i="1"/>
  <c r="F1219" i="1"/>
  <c r="F3111" i="1"/>
  <c r="F295" i="1"/>
  <c r="F1822" i="1"/>
  <c r="F1081" i="1"/>
  <c r="F3954" i="1"/>
  <c r="F240" i="1"/>
  <c r="F2252" i="1"/>
  <c r="F2272" i="1"/>
  <c r="F2034" i="1"/>
  <c r="F646" i="1"/>
  <c r="F2341" i="1"/>
  <c r="F1204" i="1"/>
  <c r="F2062" i="1"/>
  <c r="F2035" i="1"/>
  <c r="F1276" i="1"/>
  <c r="F1474" i="1"/>
  <c r="F2180" i="1"/>
  <c r="F2028" i="1"/>
  <c r="F724" i="1"/>
  <c r="F41" i="1"/>
  <c r="F2241" i="1"/>
  <c r="F3038" i="1"/>
  <c r="F2019" i="1"/>
  <c r="F372" i="1"/>
  <c r="F2719" i="1"/>
  <c r="F3011" i="1"/>
  <c r="F298" i="1"/>
  <c r="F2722" i="1"/>
  <c r="F265" i="1"/>
  <c r="F338" i="1"/>
  <c r="F2716" i="1"/>
  <c r="F352" i="1"/>
  <c r="F2618" i="1"/>
  <c r="F3016" i="1"/>
  <c r="F2989" i="1"/>
  <c r="F3037" i="1"/>
  <c r="F324" i="1"/>
  <c r="F1516" i="1"/>
  <c r="F2334" i="1"/>
  <c r="F387" i="1"/>
  <c r="F2331" i="1"/>
  <c r="F645" i="1"/>
  <c r="F2070" i="1"/>
  <c r="F1659" i="1"/>
  <c r="F383" i="1"/>
  <c r="F2926" i="1"/>
  <c r="F245" i="1"/>
  <c r="F2337" i="1"/>
  <c r="F302" i="1"/>
  <c r="F3252" i="1"/>
  <c r="F317" i="1"/>
  <c r="F653" i="1"/>
  <c r="F2986" i="1"/>
  <c r="F1006" i="1"/>
  <c r="F1343" i="1"/>
  <c r="F1794" i="1"/>
  <c r="F1139" i="1"/>
  <c r="F1015" i="1"/>
  <c r="F1079" i="1"/>
  <c r="F3091" i="1"/>
  <c r="F1337" i="1"/>
  <c r="F628" i="1"/>
  <c r="F1570" i="1"/>
  <c r="F2673" i="1"/>
  <c r="F2368" i="1"/>
  <c r="F891" i="1"/>
  <c r="F1716" i="1"/>
  <c r="F2677" i="1"/>
  <c r="F1100" i="1"/>
  <c r="F128" i="1"/>
  <c r="F3879" i="1"/>
  <c r="F1870" i="1"/>
  <c r="F2949" i="1"/>
  <c r="F3128" i="1"/>
  <c r="F1110" i="1"/>
  <c r="F3087" i="1"/>
  <c r="F1818" i="1"/>
  <c r="F2411" i="1"/>
  <c r="F1910" i="1"/>
  <c r="F2426" i="1"/>
  <c r="F967" i="1"/>
  <c r="F200" i="1"/>
  <c r="F623" i="1"/>
  <c r="F1920" i="1"/>
  <c r="F715" i="1"/>
  <c r="F1157" i="1"/>
  <c r="F2413" i="1"/>
  <c r="F1868" i="1"/>
  <c r="F555" i="1"/>
  <c r="F573" i="1"/>
  <c r="F1407" i="1"/>
  <c r="F1172" i="1"/>
  <c r="F2372" i="1"/>
  <c r="F1907" i="1"/>
  <c r="F596" i="1"/>
  <c r="F992" i="1"/>
  <c r="F1424" i="1"/>
  <c r="F1173" i="1"/>
  <c r="F3076" i="1"/>
  <c r="F3067" i="1"/>
  <c r="F3112" i="1"/>
  <c r="F2420" i="1"/>
  <c r="F637" i="1"/>
  <c r="F1136" i="1"/>
  <c r="F2916" i="1"/>
  <c r="F2943" i="1"/>
  <c r="F3641" i="1"/>
  <c r="F211" i="1"/>
  <c r="F567" i="1"/>
  <c r="F627" i="1"/>
  <c r="F1122" i="1"/>
  <c r="F1149" i="1"/>
  <c r="F1153" i="1"/>
  <c r="F1239" i="1"/>
  <c r="F1455" i="1"/>
  <c r="F2371" i="1"/>
  <c r="F3058" i="1"/>
  <c r="F3147" i="1"/>
  <c r="F3645" i="1"/>
  <c r="F3956" i="1"/>
  <c r="F1772" i="1"/>
  <c r="F506" i="1"/>
  <c r="F570" i="1"/>
  <c r="F361" i="1"/>
  <c r="F2444" i="1"/>
  <c r="F256" i="1"/>
  <c r="F1787" i="1"/>
  <c r="F4035" i="1"/>
  <c r="F1528" i="1"/>
  <c r="F3213" i="1"/>
  <c r="F3261" i="1"/>
  <c r="F2459" i="1"/>
  <c r="F703" i="1"/>
  <c r="F2699" i="1"/>
  <c r="F2612" i="1"/>
  <c r="F1807" i="1"/>
  <c r="F3798" i="1"/>
  <c r="F420" i="1"/>
  <c r="F39" i="1"/>
  <c r="F309" i="1"/>
  <c r="F3019" i="1"/>
  <c r="F1186" i="1"/>
  <c r="F1269" i="1"/>
  <c r="F1504" i="1"/>
  <c r="F2409" i="1"/>
  <c r="F3802" i="1"/>
  <c r="F3079" i="1"/>
  <c r="F545" i="1"/>
  <c r="F2376" i="1"/>
  <c r="F1595" i="1"/>
  <c r="F2518" i="1"/>
  <c r="F2227" i="1"/>
  <c r="F3247" i="1"/>
  <c r="F1195" i="1"/>
  <c r="F2778" i="1"/>
  <c r="F644" i="1"/>
  <c r="F2189" i="1"/>
  <c r="F1971" i="1"/>
  <c r="F2338" i="1"/>
  <c r="F2269" i="1"/>
  <c r="F1976" i="1"/>
  <c r="F1969" i="1"/>
  <c r="F2273" i="1"/>
  <c r="F2073" i="1"/>
  <c r="F1212" i="1"/>
  <c r="F2710" i="1"/>
  <c r="F2445" i="1"/>
  <c r="F2991" i="1"/>
  <c r="F1541" i="1"/>
  <c r="F732" i="1"/>
  <c r="F2080" i="1"/>
  <c r="F2495" i="1"/>
  <c r="F1026" i="1"/>
  <c r="F3149" i="1"/>
  <c r="F2633" i="1"/>
  <c r="F386" i="1"/>
  <c r="F29" i="1"/>
  <c r="F2188" i="1"/>
  <c r="F1299" i="1"/>
  <c r="F3041" i="1"/>
  <c r="F277" i="1"/>
  <c r="F3231" i="1"/>
  <c r="F263" i="1"/>
  <c r="F401" i="1"/>
  <c r="F2664" i="1"/>
  <c r="F322" i="1"/>
  <c r="F2665" i="1"/>
  <c r="F2606" i="1"/>
  <c r="F313" i="1"/>
  <c r="F2537" i="1"/>
  <c r="F3255" i="1"/>
  <c r="F1353" i="1"/>
  <c r="F299" i="1"/>
  <c r="F393" i="1"/>
  <c r="F3238" i="1"/>
  <c r="F727" i="1"/>
  <c r="F1830" i="1"/>
  <c r="F61" i="1"/>
  <c r="F3221" i="1"/>
  <c r="F690" i="1"/>
  <c r="F896" i="1"/>
  <c r="F974" i="1"/>
  <c r="F3113" i="1"/>
  <c r="F1702" i="1"/>
  <c r="F469" i="1"/>
  <c r="F969" i="1"/>
  <c r="F1005" i="1"/>
  <c r="F1312" i="1"/>
  <c r="F988" i="1"/>
  <c r="F692" i="1"/>
  <c r="F2647" i="1"/>
  <c r="F2772" i="1"/>
  <c r="F501" i="1"/>
  <c r="F440" i="1"/>
  <c r="F3730" i="1"/>
  <c r="F1082" i="1"/>
  <c r="F2954" i="1"/>
  <c r="F694" i="1"/>
  <c r="F177" i="1"/>
  <c r="F3098" i="1"/>
  <c r="F509" i="1"/>
  <c r="F1020" i="1"/>
  <c r="F1440" i="1"/>
  <c r="F1808" i="1"/>
  <c r="F1177" i="1"/>
  <c r="F4064" i="1"/>
  <c r="F1327" i="1"/>
  <c r="F3931" i="1"/>
  <c r="F975" i="1"/>
  <c r="F951" i="1"/>
  <c r="F504" i="1"/>
  <c r="F1874" i="1"/>
  <c r="F2871" i="1"/>
  <c r="F425" i="1"/>
  <c r="F3089" i="1"/>
  <c r="F148" i="1"/>
  <c r="F1918" i="1"/>
  <c r="F921" i="1"/>
  <c r="F1013" i="1"/>
  <c r="F872" i="1"/>
  <c r="F3085" i="1"/>
  <c r="F3088" i="1"/>
  <c r="F1488" i="1"/>
  <c r="F496" i="1"/>
  <c r="F2436" i="1"/>
  <c r="F2393" i="1"/>
  <c r="F1131" i="1"/>
  <c r="F2662" i="1"/>
  <c r="F4051" i="1"/>
  <c r="F1585" i="1"/>
  <c r="F1869" i="1"/>
  <c r="F2128" i="1"/>
  <c r="F2877" i="1"/>
  <c r="F598" i="1"/>
  <c r="F2418" i="1"/>
  <c r="F3057" i="1"/>
  <c r="F131" i="1"/>
  <c r="F453" i="1"/>
  <c r="F459" i="1"/>
  <c r="F634" i="1"/>
  <c r="F929" i="1"/>
  <c r="F1556" i="1"/>
  <c r="F2428" i="1"/>
  <c r="F2510" i="1"/>
  <c r="F2565" i="1"/>
  <c r="F3743" i="1"/>
  <c r="F3938" i="1"/>
  <c r="F4031" i="1"/>
  <c r="F4073" i="1"/>
  <c r="F2773" i="1"/>
  <c r="F1225" i="1"/>
  <c r="F2225" i="1"/>
  <c r="F2679" i="1"/>
  <c r="F2192" i="1"/>
  <c r="F1965" i="1"/>
  <c r="F1531" i="1"/>
  <c r="F1798" i="1"/>
  <c r="F2706" i="1"/>
  <c r="F1453" i="1"/>
  <c r="F2353" i="1"/>
  <c r="F1271" i="1"/>
  <c r="F2312" i="1"/>
  <c r="F1525" i="1"/>
  <c r="F1510" i="1"/>
  <c r="F23" i="1"/>
  <c r="F2249" i="1"/>
  <c r="F416" i="1"/>
  <c r="F394" i="1"/>
  <c r="F2239" i="1"/>
  <c r="F2170" i="1"/>
  <c r="F2093" i="1"/>
  <c r="F311" i="1"/>
  <c r="F285" i="1"/>
  <c r="F2540" i="1"/>
  <c r="F2228" i="1"/>
  <c r="F2720" i="1"/>
  <c r="F1522" i="1"/>
  <c r="F2307" i="1"/>
  <c r="F4024" i="1"/>
  <c r="F1819" i="1"/>
  <c r="F1096" i="1"/>
  <c r="F2519" i="1"/>
  <c r="F1864" i="1"/>
  <c r="F1170" i="1"/>
  <c r="F1088" i="1"/>
  <c r="F3880" i="1"/>
  <c r="F1543" i="1"/>
  <c r="F3060" i="1"/>
  <c r="F566" i="1"/>
  <c r="F1163" i="1"/>
  <c r="F3955" i="1"/>
  <c r="F1511" i="1"/>
  <c r="F2666" i="1"/>
  <c r="F1805" i="1"/>
  <c r="F984" i="1"/>
  <c r="F772" i="1"/>
  <c r="F823" i="1"/>
  <c r="F3633" i="1"/>
  <c r="F281" i="1"/>
  <c r="F1518" i="1"/>
  <c r="F315" i="1"/>
  <c r="F444" i="1"/>
  <c r="F1433" i="1"/>
  <c r="F4050" i="1"/>
  <c r="F1803" i="1"/>
  <c r="F167" i="1"/>
  <c r="F2422" i="1"/>
  <c r="F1209" i="1"/>
  <c r="F2707" i="1"/>
  <c r="F1704" i="1"/>
  <c r="F1221" i="1"/>
  <c r="F1205" i="1"/>
  <c r="F1977" i="1"/>
  <c r="F1468" i="1"/>
  <c r="F2110" i="1"/>
  <c r="F1507" i="1"/>
  <c r="F1512" i="1"/>
  <c r="F3104" i="1"/>
  <c r="F1800" i="1"/>
  <c r="F1154" i="1"/>
  <c r="F2746" i="1"/>
  <c r="F911" i="1"/>
  <c r="F2391" i="1"/>
  <c r="F3276" i="1"/>
  <c r="F1806" i="1"/>
  <c r="F2195" i="1"/>
  <c r="F1199" i="1"/>
  <c r="F1955" i="1"/>
  <c r="F1520" i="1"/>
  <c r="F2059" i="1"/>
  <c r="F2730" i="1"/>
  <c r="F1477" i="1"/>
  <c r="F289" i="1"/>
  <c r="F359" i="1"/>
  <c r="F1277" i="1"/>
  <c r="F1519" i="1"/>
  <c r="F1748" i="1"/>
  <c r="F2623" i="1"/>
  <c r="F1848" i="1"/>
  <c r="F659" i="1"/>
  <c r="F1284" i="1"/>
  <c r="F3021" i="1"/>
  <c r="F1542" i="1"/>
  <c r="F1854" i="1"/>
  <c r="F3189" i="1"/>
  <c r="F381" i="1"/>
  <c r="F1940" i="1"/>
  <c r="F318" i="1"/>
  <c r="F1282" i="1"/>
  <c r="F340" i="1"/>
  <c r="F3045" i="1"/>
  <c r="F3404" i="1"/>
  <c r="F288" i="1"/>
  <c r="F3130" i="1"/>
  <c r="F2046" i="1"/>
  <c r="F1755" i="1"/>
  <c r="F242" i="1"/>
  <c r="F398" i="1"/>
  <c r="F1279" i="1"/>
  <c r="F2620" i="1"/>
  <c r="F2997" i="1"/>
  <c r="F291" i="1"/>
  <c r="F536" i="1"/>
  <c r="F3306" i="1"/>
  <c r="F2318" i="1"/>
  <c r="F3781" i="1"/>
  <c r="F367" i="1"/>
  <c r="F1222" i="1"/>
  <c r="F3413" i="1"/>
  <c r="F3237" i="1"/>
  <c r="F1295" i="1"/>
  <c r="F3340" i="1"/>
  <c r="F1856" i="1"/>
  <c r="F3269" i="1"/>
  <c r="F59" i="1"/>
  <c r="F3288" i="1"/>
  <c r="F2452" i="1"/>
  <c r="F1832" i="1"/>
  <c r="F1463" i="1"/>
  <c r="F2340" i="1"/>
  <c r="F3222" i="1"/>
  <c r="F834" i="1"/>
  <c r="F485" i="1"/>
  <c r="F956" i="1"/>
  <c r="F2870" i="1"/>
  <c r="F481" i="1"/>
  <c r="F923" i="1"/>
  <c r="F704" i="1"/>
  <c r="F2147" i="1"/>
  <c r="F1986" i="1"/>
  <c r="F2657" i="1"/>
  <c r="F1168" i="1"/>
  <c r="F3892" i="1"/>
  <c r="F3926" i="1"/>
  <c r="F716" i="1"/>
  <c r="F2597" i="1"/>
  <c r="F1457" i="1"/>
  <c r="F4079" i="1"/>
  <c r="F1325" i="1"/>
  <c r="F3077" i="1"/>
  <c r="F1091" i="1"/>
  <c r="F1226" i="1"/>
  <c r="F1176" i="1"/>
  <c r="F705" i="1"/>
  <c r="F670" i="1"/>
  <c r="F605" i="1"/>
  <c r="F3896" i="1"/>
  <c r="F2416" i="1"/>
  <c r="F3061" i="1"/>
  <c r="F702" i="1"/>
  <c r="F781" i="1"/>
  <c r="F1490" i="1"/>
  <c r="F925" i="1"/>
  <c r="F423" i="1"/>
  <c r="F948" i="1"/>
  <c r="F2959" i="1"/>
  <c r="F1105" i="1"/>
  <c r="F1050" i="1"/>
  <c r="F519" i="1"/>
  <c r="F721" i="1"/>
  <c r="F955" i="1"/>
  <c r="F4023" i="1"/>
  <c r="F2328" i="1"/>
  <c r="F1150" i="1"/>
  <c r="F2697" i="1"/>
  <c r="F711" i="1"/>
  <c r="F232" i="1"/>
  <c r="F563" i="1"/>
  <c r="F2382" i="1"/>
  <c r="F239" i="1"/>
  <c r="F1561" i="1"/>
  <c r="F2440" i="1"/>
  <c r="F2685" i="1"/>
  <c r="F2410" i="1"/>
  <c r="F2130" i="1"/>
  <c r="F4068" i="1"/>
  <c r="F1437" i="1"/>
  <c r="F3972" i="1"/>
  <c r="F542" i="1"/>
  <c r="F1499" i="1"/>
  <c r="F3914" i="1"/>
  <c r="F908" i="1"/>
  <c r="F1599" i="1"/>
  <c r="F1820" i="1"/>
  <c r="F2143" i="1"/>
  <c r="F2406" i="1"/>
  <c r="F2412" i="1"/>
  <c r="F2579" i="1"/>
  <c r="F2689" i="1"/>
  <c r="F2956" i="1"/>
  <c r="F3792" i="1"/>
  <c r="F3874" i="1"/>
  <c r="F3881" i="1"/>
  <c r="F3885" i="1"/>
  <c r="F3097" i="1"/>
  <c r="F1198" i="1"/>
  <c r="F347" i="1"/>
  <c r="F930" i="1"/>
  <c r="F1406" i="1"/>
  <c r="F2914" i="1"/>
  <c r="F287" i="1"/>
  <c r="F1218" i="1"/>
  <c r="F44" i="1"/>
  <c r="F2198" i="1"/>
  <c r="F1513" i="1"/>
  <c r="F797" i="1"/>
  <c r="F1593" i="1"/>
  <c r="F862" i="1"/>
  <c r="F209" i="1"/>
  <c r="F3973" i="1"/>
  <c r="F2434" i="1"/>
  <c r="F512" i="1"/>
  <c r="F1454" i="1"/>
  <c r="F612" i="1"/>
  <c r="F4036" i="1"/>
  <c r="F3871" i="1"/>
  <c r="F2229" i="1"/>
  <c r="F2237" i="1"/>
  <c r="F258" i="1"/>
  <c r="F303" i="1"/>
  <c r="F244" i="1"/>
  <c r="F3165" i="1"/>
  <c r="F1206" i="1"/>
  <c r="F743" i="1"/>
  <c r="F3256" i="1"/>
  <c r="F1207" i="1"/>
  <c r="F3850" i="1"/>
  <c r="F1442" i="1"/>
  <c r="F1427" i="1"/>
  <c r="F1445" i="1"/>
  <c r="F2401" i="1"/>
  <c r="F1092" i="1"/>
  <c r="F415" i="1"/>
  <c r="F2864" i="1"/>
  <c r="F208" i="1"/>
  <c r="F1281" i="1"/>
  <c r="F1196" i="1"/>
  <c r="F2523" i="1"/>
  <c r="F1187" i="1"/>
  <c r="F370" i="1"/>
  <c r="F827" i="1"/>
  <c r="F1767" i="1"/>
  <c r="F185" i="1"/>
  <c r="F1699" i="1"/>
  <c r="F3794" i="1"/>
  <c r="F216" i="1"/>
  <c r="F399" i="1"/>
  <c r="F3264" i="1"/>
  <c r="F1573" i="1"/>
  <c r="F521" i="1"/>
  <c r="F2194" i="1"/>
  <c r="F2604" i="1"/>
  <c r="F656" i="1"/>
  <c r="F2717" i="1"/>
  <c r="F1538" i="1"/>
  <c r="F1260" i="1"/>
  <c r="F1539" i="1"/>
  <c r="F1892" i="1"/>
  <c r="F2725" i="1"/>
  <c r="F2734" i="1"/>
  <c r="F1270" i="1"/>
  <c r="F379" i="1"/>
  <c r="F2339" i="1"/>
  <c r="F3046" i="1"/>
  <c r="F82" i="1"/>
  <c r="F310" i="1"/>
  <c r="F3679" i="1"/>
  <c r="F3216" i="1"/>
  <c r="F3220" i="1"/>
  <c r="F1765" i="1"/>
  <c r="F362" i="1"/>
  <c r="F3250" i="1"/>
  <c r="F30" i="1"/>
  <c r="F18" i="1"/>
  <c r="F51" i="1"/>
  <c r="F527" i="1"/>
  <c r="F3073" i="1"/>
  <c r="F1816" i="1"/>
  <c r="F212" i="1"/>
  <c r="F2882" i="1"/>
  <c r="F3805" i="1"/>
  <c r="F1098" i="1"/>
  <c r="F3102" i="1"/>
  <c r="F968" i="1"/>
  <c r="F1245" i="1"/>
  <c r="F1697" i="1"/>
  <c r="F143" i="1"/>
  <c r="F666" i="1"/>
  <c r="F1435" i="1"/>
  <c r="F430" i="1"/>
  <c r="F2899" i="1"/>
  <c r="F959" i="1"/>
  <c r="F2516" i="1"/>
  <c r="F581" i="1"/>
  <c r="F2650" i="1"/>
  <c r="F720" i="1"/>
  <c r="F507" i="1"/>
  <c r="F2404" i="1"/>
  <c r="F192" i="1"/>
  <c r="F1408" i="1"/>
  <c r="F3074" i="1"/>
  <c r="F3934" i="1"/>
  <c r="F490" i="1"/>
  <c r="F1051" i="1"/>
  <c r="F632" i="1"/>
  <c r="F3318" i="1"/>
  <c r="F1311" i="1"/>
  <c r="F2637" i="1"/>
  <c r="F3925" i="1"/>
  <c r="F351" i="1"/>
  <c r="F2881" i="1"/>
  <c r="F576" i="1"/>
  <c r="F3985" i="1"/>
  <c r="F2613" i="1"/>
  <c r="F53" i="1"/>
  <c r="F2608" i="1"/>
  <c r="F1781" i="1"/>
  <c r="F1766" i="1"/>
  <c r="F3856" i="1"/>
  <c r="F3114" i="1"/>
  <c r="F2503" i="1"/>
  <c r="F3196" i="1"/>
  <c r="F3007" i="1"/>
  <c r="F2323" i="1"/>
  <c r="F3622" i="1"/>
  <c r="F2616" i="1"/>
  <c r="F419" i="1"/>
  <c r="F3849" i="1"/>
  <c r="F448" i="1"/>
  <c r="F2144" i="1"/>
  <c r="F3" i="1"/>
  <c r="F1334" i="1"/>
  <c r="F1751" i="1"/>
  <c r="F1945" i="1"/>
  <c r="F2244" i="1"/>
  <c r="F1963" i="1"/>
  <c r="F2018" i="1"/>
  <c r="F2196" i="1"/>
  <c r="F2729" i="1"/>
  <c r="F2052" i="1"/>
  <c r="F45" i="1"/>
  <c r="F2039" i="1"/>
  <c r="F2081" i="1"/>
  <c r="F2186" i="1"/>
  <c r="F2330" i="1"/>
  <c r="F2226" i="1"/>
  <c r="F1964" i="1"/>
  <c r="F301" i="1"/>
  <c r="F2614" i="1"/>
  <c r="F348" i="1"/>
  <c r="F2668" i="1"/>
  <c r="F3015" i="1"/>
  <c r="F1961" i="1"/>
  <c r="F1633" i="1"/>
  <c r="F1210" i="1"/>
  <c r="F3274" i="1"/>
  <c r="F1609" i="1"/>
  <c r="F792" i="1"/>
  <c r="F1354" i="1"/>
  <c r="F1197" i="1"/>
  <c r="F3258" i="1"/>
  <c r="F755" i="1"/>
  <c r="F2805" i="1"/>
  <c r="F3244" i="1"/>
  <c r="F1845" i="1"/>
  <c r="F2044" i="1"/>
  <c r="F534" i="1"/>
  <c r="F3470" i="1"/>
  <c r="F2987" i="1"/>
  <c r="F2048" i="1"/>
  <c r="F842" i="1"/>
  <c r="F2718" i="1"/>
  <c r="F3483" i="1"/>
  <c r="F1836" i="1"/>
  <c r="F1030" i="1"/>
  <c r="F354" i="1"/>
  <c r="F54" i="1"/>
  <c r="F2009" i="1"/>
  <c r="F2453" i="1"/>
  <c r="F1272" i="1"/>
  <c r="F3391" i="1"/>
  <c r="F1399" i="1"/>
  <c r="F2968" i="1"/>
  <c r="F251" i="1"/>
  <c r="F402" i="1"/>
  <c r="F1031" i="1"/>
  <c r="F1381" i="1"/>
  <c r="F3248" i="1"/>
  <c r="F71" i="1"/>
  <c r="F1941" i="1"/>
  <c r="F2795" i="1"/>
  <c r="F1646" i="1"/>
  <c r="F397" i="1"/>
  <c r="F2451" i="1"/>
  <c r="F1033" i="1"/>
  <c r="F2965" i="1"/>
  <c r="F262" i="1"/>
  <c r="F2820" i="1"/>
  <c r="F751" i="1"/>
  <c r="F1893" i="1"/>
  <c r="F3436" i="1"/>
  <c r="F331" i="1"/>
  <c r="F1375" i="1"/>
  <c r="F3509" i="1"/>
  <c r="F1618" i="1"/>
  <c r="F5" i="1"/>
  <c r="F2999" i="1"/>
  <c r="F3465" i="1"/>
  <c r="F369" i="1"/>
  <c r="F350" i="1"/>
  <c r="F3175" i="1"/>
  <c r="F3360" i="1"/>
  <c r="F60" i="1"/>
  <c r="F1753" i="1"/>
  <c r="F3768" i="1"/>
  <c r="F1395" i="1"/>
  <c r="F3716" i="1"/>
  <c r="F3300" i="1"/>
  <c r="F3526" i="1"/>
  <c r="F798" i="1"/>
  <c r="F3577" i="1"/>
  <c r="F336" i="1"/>
  <c r="F3423" i="1"/>
  <c r="F56" i="1"/>
  <c r="F2932" i="1"/>
  <c r="F3024" i="1"/>
  <c r="F529" i="1"/>
  <c r="F3457" i="1"/>
  <c r="F304" i="1"/>
  <c r="F3402" i="1"/>
  <c r="F3408" i="1"/>
  <c r="F2813" i="1"/>
  <c r="F3290" i="1"/>
  <c r="F2541" i="1"/>
  <c r="F1635" i="1"/>
  <c r="F2992" i="1"/>
  <c r="F3146" i="1"/>
  <c r="F1799" i="1"/>
  <c r="F3064" i="1"/>
  <c r="F1922" i="1"/>
  <c r="F4037" i="1"/>
  <c r="F2704" i="1"/>
  <c r="F2674" i="1"/>
  <c r="F1689" i="1"/>
  <c r="F1016" i="1"/>
  <c r="F1577" i="1"/>
  <c r="F1167" i="1"/>
  <c r="F2885" i="1"/>
  <c r="F667" i="1"/>
  <c r="F3099" i="1"/>
  <c r="F991" i="1"/>
  <c r="F3951" i="1"/>
  <c r="F1789" i="1"/>
  <c r="F3078" i="1"/>
  <c r="F3872" i="1"/>
  <c r="F982" i="1"/>
  <c r="F1134" i="1"/>
  <c r="F635" i="1"/>
  <c r="F3199" i="1"/>
  <c r="F1310" i="1"/>
  <c r="F1713" i="1"/>
  <c r="F2758" i="1"/>
  <c r="F3915" i="1"/>
  <c r="F3843" i="1"/>
  <c r="F460" i="1"/>
  <c r="F997" i="1"/>
  <c r="F1725" i="1"/>
  <c r="F3994" i="1"/>
  <c r="F1576" i="1"/>
  <c r="F3648" i="1"/>
  <c r="F2873" i="1"/>
  <c r="F2385" i="1"/>
  <c r="F3801" i="1"/>
  <c r="F3132" i="1"/>
  <c r="F3072" i="1"/>
  <c r="F172" i="1"/>
  <c r="F2345" i="1"/>
  <c r="F3117" i="1"/>
  <c r="F4062" i="1"/>
  <c r="F2893" i="1"/>
  <c r="F1047" i="1"/>
  <c r="F4061" i="1"/>
  <c r="F777" i="1"/>
  <c r="F1159" i="1"/>
  <c r="F603" i="1"/>
  <c r="F428" i="1"/>
  <c r="F3901" i="1"/>
  <c r="F2751" i="1"/>
  <c r="F986" i="1"/>
  <c r="F4019" i="1"/>
  <c r="F3194" i="1"/>
  <c r="F2567" i="1"/>
  <c r="F2946" i="1"/>
  <c r="F3142" i="1"/>
  <c r="F663" i="1"/>
  <c r="F151" i="1"/>
  <c r="F2162" i="1"/>
  <c r="F456" i="1"/>
  <c r="F1438" i="1"/>
  <c r="F468" i="1"/>
  <c r="F2564" i="1"/>
  <c r="F1072" i="1"/>
  <c r="F1563" i="1"/>
  <c r="F588" i="1"/>
  <c r="F1084" i="1"/>
  <c r="F1579" i="1"/>
  <c r="F1877" i="1"/>
  <c r="F2570" i="1"/>
  <c r="F1111" i="1"/>
  <c r="F3055" i="1"/>
  <c r="F4044" i="1"/>
  <c r="F3854" i="1"/>
  <c r="F1171" i="1"/>
  <c r="F445" i="1"/>
  <c r="F484" i="1"/>
  <c r="F1566" i="1"/>
  <c r="F550" i="1"/>
  <c r="F1696" i="1"/>
  <c r="F3121" i="1"/>
  <c r="F3906" i="1"/>
  <c r="F2915" i="1"/>
  <c r="F201" i="1"/>
  <c r="F237" i="1"/>
  <c r="F480" i="1"/>
  <c r="F493" i="1"/>
  <c r="F503" i="1"/>
  <c r="F569" i="1"/>
  <c r="F614" i="1"/>
  <c r="F616" i="1"/>
  <c r="F1058" i="1"/>
  <c r="F1059" i="1"/>
  <c r="F1109" i="1"/>
  <c r="F1166" i="1"/>
  <c r="F1431" i="1"/>
  <c r="F1489" i="1"/>
  <c r="F1731" i="1"/>
  <c r="F1735" i="1"/>
  <c r="F1871" i="1"/>
  <c r="F2358" i="1"/>
  <c r="F2377" i="1"/>
  <c r="F2435" i="1"/>
  <c r="F2441" i="1"/>
  <c r="F2505" i="1"/>
  <c r="F2576" i="1"/>
  <c r="F2578" i="1"/>
  <c r="F2586" i="1"/>
  <c r="F2595" i="1"/>
  <c r="F2756" i="1"/>
  <c r="F2901" i="1"/>
  <c r="F2961" i="1"/>
  <c r="F3886" i="1"/>
  <c r="F3888" i="1"/>
  <c r="F3932" i="1"/>
  <c r="F3965" i="1"/>
  <c r="F4099" i="1"/>
  <c r="F2077" i="1"/>
  <c r="F1004" i="1"/>
  <c r="F2702" i="1"/>
  <c r="F269" i="1"/>
  <c r="F2282" i="1"/>
  <c r="F3846" i="1"/>
  <c r="F364" i="1"/>
  <c r="F2910" i="1"/>
  <c r="F4089" i="1"/>
  <c r="F2043" i="1"/>
  <c r="F3211" i="1"/>
  <c r="F1470" i="1"/>
  <c r="F1268" i="1"/>
  <c r="F2830" i="1"/>
  <c r="F3435" i="1"/>
  <c r="F934" i="1"/>
  <c r="F4065" i="1"/>
  <c r="F2855" i="1"/>
  <c r="F1146" i="1"/>
  <c r="F1897" i="1"/>
  <c r="F2601" i="1"/>
  <c r="F2254" i="1"/>
  <c r="F1220" i="1"/>
  <c r="F2201" i="1"/>
  <c r="F1401" i="1"/>
  <c r="F1191" i="1"/>
  <c r="F1749" i="1"/>
  <c r="F2313" i="1"/>
  <c r="F1521" i="1"/>
  <c r="F1852" i="1"/>
  <c r="F3362" i="1"/>
  <c r="F9" i="1"/>
  <c r="F942" i="1"/>
  <c r="F1796" i="1"/>
  <c r="F590" i="1"/>
  <c r="F1017" i="1"/>
  <c r="F1575" i="1"/>
  <c r="F585" i="1"/>
  <c r="F587" i="1"/>
  <c r="F1174" i="1"/>
  <c r="F3084" i="1"/>
  <c r="F4016" i="1"/>
  <c r="F365" i="1"/>
  <c r="F458" i="1"/>
  <c r="F1451" i="1"/>
  <c r="F4056" i="1"/>
  <c r="F871" i="1"/>
  <c r="F1857" i="1"/>
  <c r="F1189" i="1"/>
  <c r="F1815" i="1"/>
  <c r="F57" i="1"/>
  <c r="F2279" i="1"/>
  <c r="F2" i="1"/>
  <c r="F2253" i="1"/>
  <c r="F2232" i="1"/>
  <c r="F736" i="1"/>
  <c r="F3243" i="1"/>
  <c r="F1756" i="1"/>
  <c r="F2993" i="1"/>
  <c r="F337" i="1"/>
  <c r="F3018" i="1"/>
  <c r="F326" i="1"/>
  <c r="F2462" i="1"/>
  <c r="F1569" i="1"/>
  <c r="F3748" i="1"/>
  <c r="F2582" i="1"/>
  <c r="F462" i="1"/>
  <c r="F48" i="1"/>
  <c r="F3304" i="1"/>
  <c r="F3043" i="1"/>
  <c r="F723" i="1"/>
  <c r="F2231" i="1"/>
  <c r="F2626" i="1"/>
  <c r="F2040" i="1"/>
  <c r="F2609" i="1"/>
  <c r="F2709" i="1"/>
  <c r="F2610" i="1"/>
  <c r="F1515" i="1"/>
  <c r="F657" i="1"/>
  <c r="F2333" i="1"/>
  <c r="F2053" i="1"/>
  <c r="F2480" i="1"/>
  <c r="F2738" i="1"/>
  <c r="F2092" i="1"/>
  <c r="F1617" i="1"/>
  <c r="F2255" i="1"/>
  <c r="F314" i="1"/>
  <c r="F1387" i="1"/>
  <c r="F1686" i="1"/>
  <c r="F3008" i="1"/>
  <c r="F58" i="1"/>
  <c r="F257" i="1"/>
  <c r="F3778" i="1"/>
  <c r="F8" i="1"/>
  <c r="F796" i="1"/>
  <c r="F808" i="1"/>
  <c r="F1384" i="1"/>
  <c r="F3341" i="1"/>
  <c r="F3171" i="1"/>
  <c r="F2941" i="1"/>
  <c r="F3245" i="1"/>
  <c r="F2799" i="1"/>
  <c r="F1664" i="1"/>
  <c r="F1670" i="1"/>
  <c r="F2931" i="1"/>
  <c r="F3271" i="1"/>
  <c r="F3664" i="1"/>
  <c r="F3328" i="1"/>
  <c r="F1628" i="1"/>
  <c r="F3379" i="1"/>
  <c r="F1608" i="1"/>
  <c r="F2122" i="1"/>
  <c r="F1829" i="1"/>
  <c r="F421" i="1"/>
  <c r="F2527" i="1"/>
  <c r="F2977" i="1"/>
  <c r="F3378" i="1"/>
  <c r="F898" i="1"/>
  <c r="F3913" i="1"/>
  <c r="F4042" i="1"/>
  <c r="F2747" i="1"/>
  <c r="F207" i="1"/>
  <c r="F1104" i="1"/>
  <c r="F170" i="1"/>
  <c r="F2852" i="1"/>
  <c r="F3207" i="1"/>
  <c r="F893" i="1"/>
  <c r="F1242" i="1"/>
  <c r="F558" i="1"/>
  <c r="F3069" i="1"/>
  <c r="F897" i="1"/>
  <c r="F129" i="1"/>
  <c r="F3891" i="1"/>
  <c r="F970" i="1"/>
  <c r="F874" i="1"/>
  <c r="F2357" i="1"/>
  <c r="F2683" i="1"/>
  <c r="F1155" i="1"/>
  <c r="F1791" i="1"/>
  <c r="F1875" i="1"/>
  <c r="F2743" i="1"/>
  <c r="F2700" i="1"/>
  <c r="F514" i="1"/>
  <c r="F4002" i="1"/>
  <c r="F1141" i="1"/>
  <c r="F230" i="1"/>
  <c r="F1880" i="1"/>
  <c r="F2414" i="1"/>
  <c r="F2439" i="1"/>
  <c r="F2575" i="1"/>
  <c r="F2774" i="1"/>
  <c r="F2848" i="1"/>
  <c r="F3806" i="1"/>
  <c r="F3933" i="1"/>
  <c r="F3048" i="1"/>
  <c r="F1663" i="1"/>
  <c r="F2958" i="1"/>
  <c r="F2105" i="1"/>
  <c r="F960" i="1"/>
  <c r="F3365" i="1"/>
  <c r="F1237" i="1"/>
  <c r="F1029" i="1"/>
  <c r="F1536" i="1"/>
  <c r="F1627" i="1"/>
  <c r="F3714" i="1"/>
  <c r="F1948" i="1"/>
  <c r="F2474" i="1"/>
  <c r="F307" i="1"/>
  <c r="F1368" i="1"/>
  <c r="F400" i="1"/>
  <c r="F1938" i="1"/>
  <c r="F2265" i="1"/>
  <c r="F2535" i="1"/>
  <c r="F3588" i="1"/>
  <c r="F2223" i="1"/>
  <c r="F2443" i="1"/>
  <c r="F1188" i="1"/>
  <c r="F375" i="1"/>
  <c r="F730" i="1"/>
  <c r="F2731" i="1"/>
  <c r="F793" i="1"/>
  <c r="F2463" i="1"/>
  <c r="F358" i="1"/>
  <c r="F109" i="1"/>
  <c r="F1273" i="1"/>
  <c r="F2526" i="1"/>
  <c r="F2615" i="1"/>
  <c r="F1658" i="1"/>
  <c r="F1367" i="1"/>
  <c r="F2847" i="1"/>
  <c r="F146" i="1"/>
  <c r="F2326" i="1"/>
  <c r="F1426" i="1"/>
  <c r="F2361" i="1"/>
  <c r="F3882" i="1"/>
  <c r="F944" i="1"/>
  <c r="F1983" i="1"/>
  <c r="F2900" i="1"/>
  <c r="F594" i="1"/>
  <c r="F3968" i="1"/>
  <c r="F1160" i="1"/>
  <c r="F599" i="1"/>
  <c r="F3808" i="1"/>
  <c r="F591" i="1"/>
  <c r="F1589" i="1"/>
  <c r="F3864" i="1"/>
  <c r="F470" i="1"/>
  <c r="F549" i="1"/>
  <c r="F557" i="1"/>
  <c r="F3003" i="1"/>
  <c r="F2017" i="1"/>
  <c r="F4012" i="1"/>
  <c r="F520" i="1"/>
  <c r="F1960" i="1"/>
  <c r="F2298" i="1"/>
  <c r="F1619" i="1"/>
  <c r="F818" i="1"/>
  <c r="F1747" i="1"/>
  <c r="F3767" i="1"/>
  <c r="F3156" i="1"/>
  <c r="F1283" i="1"/>
  <c r="F366" i="1"/>
  <c r="F3173" i="1"/>
  <c r="F3004" i="1"/>
  <c r="F67" i="1"/>
  <c r="F2250" i="1"/>
  <c r="F726" i="1"/>
  <c r="F3260" i="1"/>
  <c r="F2115" i="1"/>
  <c r="F1540" i="1"/>
  <c r="F3230" i="1"/>
  <c r="F3184" i="1"/>
  <c r="F3022" i="1"/>
  <c r="F749" i="1"/>
  <c r="F1028" i="1"/>
  <c r="F3795" i="1"/>
  <c r="F778" i="1"/>
  <c r="F767" i="1"/>
  <c r="F4001" i="1"/>
  <c r="F3935" i="1"/>
  <c r="F2770" i="1"/>
  <c r="F718" i="1"/>
  <c r="F1414" i="1"/>
  <c r="F3848" i="1"/>
  <c r="F2572" i="1"/>
  <c r="F1485" i="1"/>
  <c r="F940" i="1"/>
  <c r="F1046" i="1"/>
  <c r="F4017" i="1"/>
  <c r="F149" i="1"/>
  <c r="F439" i="1"/>
  <c r="F497" i="1"/>
  <c r="F928" i="1"/>
  <c r="F1710" i="1"/>
  <c r="F2507" i="1"/>
  <c r="F4025" i="1"/>
  <c r="F1373" i="1"/>
  <c r="F1624" i="1"/>
  <c r="F1161" i="1"/>
  <c r="F1256" i="1"/>
  <c r="F1487" i="1"/>
  <c r="F1506" i="1"/>
  <c r="F1280" i="1"/>
  <c r="F1264" i="1"/>
  <c r="F371" i="1"/>
  <c r="F1215" i="1"/>
  <c r="F2552" i="1"/>
  <c r="F3312" i="1"/>
  <c r="F2532" i="1"/>
  <c r="F1873" i="1"/>
  <c r="F1866" i="1"/>
  <c r="F866" i="1"/>
  <c r="F1728" i="1"/>
  <c r="F1814" i="1"/>
  <c r="F917" i="1"/>
  <c r="F502" i="1"/>
  <c r="F907" i="1"/>
  <c r="F2571" i="1"/>
  <c r="F505" i="1"/>
  <c r="F429" i="1"/>
  <c r="F903" i="1"/>
  <c r="F1158" i="1"/>
  <c r="F1999" i="1"/>
  <c r="F2305" i="1"/>
  <c r="F1899" i="1"/>
  <c r="F1421" i="1"/>
  <c r="F214" i="1"/>
  <c r="F4034" i="1"/>
  <c r="F1478" i="1"/>
  <c r="F2266" i="1"/>
  <c r="F1935" i="1"/>
  <c r="F2057" i="1"/>
  <c r="F741" i="1"/>
  <c r="F38" i="1"/>
  <c r="F1944" i="1"/>
  <c r="F1660" i="1"/>
  <c r="F3268" i="1"/>
  <c r="F376" i="1"/>
  <c r="F104" i="1"/>
  <c r="F1363" i="1"/>
  <c r="F2087" i="1"/>
  <c r="F2786" i="1"/>
  <c r="F3529" i="1"/>
  <c r="F91" i="1"/>
  <c r="F2214" i="1"/>
  <c r="F1679" i="1"/>
  <c r="F3788" i="1"/>
  <c r="F2721" i="1"/>
  <c r="F341" i="1"/>
  <c r="F1398" i="1"/>
  <c r="F2311" i="1"/>
  <c r="F88" i="1"/>
  <c r="F2286" i="1"/>
  <c r="F1211" i="1"/>
  <c r="F2972" i="1"/>
  <c r="F2531" i="1"/>
  <c r="F1631" i="1"/>
  <c r="F3426" i="1"/>
  <c r="F1203" i="1"/>
  <c r="F2550" i="1"/>
  <c r="F1253" i="1"/>
  <c r="F835" i="1"/>
  <c r="F3344" i="1"/>
  <c r="F410" i="1"/>
  <c r="F804" i="1"/>
  <c r="F2094" i="1"/>
  <c r="F16" i="1"/>
  <c r="F2306" i="1"/>
  <c r="F1607" i="1"/>
  <c r="F3752" i="1"/>
  <c r="F1745" i="1"/>
  <c r="F2100" i="1"/>
  <c r="F3215" i="1"/>
  <c r="F3386" i="1"/>
  <c r="F2498" i="1"/>
  <c r="F2824" i="1"/>
  <c r="F3334" i="1"/>
  <c r="F3799" i="1"/>
  <c r="F4038" i="1"/>
  <c r="F1572" i="1"/>
  <c r="F894" i="1"/>
  <c r="F2684" i="1"/>
  <c r="F202" i="1"/>
  <c r="F3862" i="1"/>
  <c r="F677" i="1"/>
  <c r="F2879" i="1"/>
  <c r="F434" i="1"/>
  <c r="F2908" i="1"/>
  <c r="F1148" i="1"/>
  <c r="F624" i="1"/>
  <c r="F873" i="1"/>
  <c r="F2590" i="1"/>
  <c r="F3948" i="1"/>
  <c r="F3912" i="1"/>
  <c r="F927" i="1"/>
  <c r="F3981" i="1"/>
  <c r="F2136" i="1"/>
  <c r="F1565" i="1"/>
  <c r="F1726" i="1"/>
  <c r="F1990" i="1"/>
  <c r="F1116" i="1"/>
  <c r="F1412" i="1"/>
  <c r="F2423" i="1"/>
  <c r="F176" i="1"/>
  <c r="F204" i="1"/>
  <c r="F471" i="1"/>
  <c r="F1179" i="1"/>
  <c r="F1459" i="1"/>
  <c r="F1555" i="1"/>
  <c r="F1684" i="1"/>
  <c r="F2580" i="1"/>
  <c r="F3865" i="1"/>
  <c r="F2745" i="1"/>
  <c r="F1350" i="1"/>
  <c r="F3241" i="1"/>
  <c r="F3107" i="1"/>
  <c r="F3281" i="1"/>
  <c r="F3576" i="1"/>
  <c r="F1321" i="1"/>
  <c r="F4048" i="1"/>
  <c r="F1860" i="1"/>
  <c r="F1259" i="1"/>
  <c r="F2714" i="1"/>
  <c r="F836" i="1"/>
  <c r="F283" i="1"/>
  <c r="F2549" i="1"/>
  <c r="F1746" i="1"/>
  <c r="F3555" i="1"/>
  <c r="F3251" i="1"/>
  <c r="F1758" i="1"/>
  <c r="F2166" i="1"/>
  <c r="F3544" i="1"/>
  <c r="F3158" i="1"/>
  <c r="F828" i="1"/>
  <c r="F3350" i="1"/>
  <c r="F3299" i="1"/>
  <c r="F806" i="1"/>
  <c r="F2902" i="1"/>
  <c r="F3209" i="1"/>
  <c r="F1989" i="1"/>
  <c r="F1783" i="1"/>
  <c r="F2780" i="1"/>
  <c r="F1774" i="1"/>
  <c r="F3733" i="1"/>
  <c r="F1727" i="1"/>
  <c r="F2894" i="1"/>
  <c r="F2374" i="1"/>
  <c r="F1790" i="1"/>
  <c r="F3943" i="1"/>
  <c r="F145" i="1"/>
  <c r="F922" i="1"/>
  <c r="F1708" i="1"/>
  <c r="F2344" i="1"/>
  <c r="F2883" i="1"/>
  <c r="F3875" i="1"/>
  <c r="F3958" i="1"/>
  <c r="F2190" i="1"/>
  <c r="F325" i="1"/>
  <c r="F1034" i="1"/>
  <c r="F1934" i="1"/>
  <c r="F35" i="1"/>
  <c r="F1165" i="1"/>
  <c r="F1701" i="1"/>
  <c r="F1703" i="1"/>
  <c r="F1014" i="1"/>
  <c r="F2187" i="1"/>
  <c r="F1972" i="1"/>
  <c r="F1217" i="1"/>
  <c r="F2234" i="1"/>
  <c r="F1534" i="1"/>
  <c r="F2246" i="1"/>
  <c r="F2635" i="1"/>
  <c r="F248" i="1"/>
  <c r="F540" i="1"/>
  <c r="F320" i="1"/>
  <c r="F2023" i="1"/>
  <c r="F2242" i="1"/>
  <c r="F1967" i="1"/>
  <c r="F2724" i="1"/>
  <c r="F3026" i="1"/>
  <c r="F2014" i="1"/>
  <c r="F658" i="1"/>
  <c r="F1351" i="1"/>
  <c r="F1676" i="1"/>
  <c r="F1752" i="1"/>
  <c r="F1838" i="1"/>
  <c r="F3157" i="1"/>
  <c r="F254" i="1"/>
  <c r="F2315" i="1"/>
  <c r="F2975" i="1"/>
  <c r="F1655" i="1"/>
  <c r="F2447" i="1"/>
  <c r="F3030" i="1"/>
  <c r="F2448" i="1"/>
  <c r="F3050" i="1"/>
  <c r="F1762" i="1"/>
  <c r="F1466" i="1"/>
  <c r="F3536" i="1"/>
  <c r="F63" i="1"/>
  <c r="F2740" i="1"/>
  <c r="F2296" i="1"/>
  <c r="F3614" i="1"/>
  <c r="F788" i="1"/>
  <c r="F115" i="1"/>
  <c r="F1390" i="1"/>
  <c r="F249" i="1"/>
  <c r="F2303" i="1"/>
  <c r="F1036" i="1"/>
  <c r="F2631" i="1"/>
  <c r="F390" i="1"/>
  <c r="F2178" i="1"/>
  <c r="F733" i="1"/>
  <c r="F2809" i="1"/>
  <c r="F1645" i="1"/>
  <c r="F1936" i="1"/>
  <c r="F739" i="1"/>
  <c r="F3283" i="1"/>
  <c r="F1623" i="1"/>
  <c r="F2320" i="1"/>
  <c r="F525" i="1"/>
  <c r="F13" i="1"/>
  <c r="F847" i="1"/>
  <c r="F293" i="1"/>
  <c r="F47" i="1"/>
  <c r="F3235" i="1"/>
  <c r="F266" i="1"/>
  <c r="F2801" i="1"/>
  <c r="F841" i="1"/>
  <c r="F3657" i="1"/>
  <c r="F1759" i="1"/>
  <c r="F1369" i="1"/>
  <c r="F3160" i="1"/>
  <c r="F2969" i="1"/>
  <c r="F3363" i="1"/>
  <c r="F3556" i="1"/>
  <c r="F2814" i="1"/>
  <c r="F120" i="1"/>
  <c r="F3491" i="1"/>
  <c r="F321" i="1"/>
  <c r="F754" i="1"/>
  <c r="F270" i="1"/>
  <c r="F267" i="1"/>
  <c r="F1647" i="1"/>
  <c r="F1370" i="1"/>
  <c r="F3700" i="1"/>
  <c r="F3774" i="1"/>
  <c r="F2460" i="1"/>
  <c r="F3824" i="1"/>
  <c r="F2963" i="1"/>
  <c r="F3177" i="1"/>
  <c r="F725" i="1"/>
  <c r="F3262" i="1"/>
  <c r="F2322" i="1"/>
  <c r="F3279" i="1"/>
  <c r="F3775" i="1"/>
  <c r="F2063" i="1"/>
  <c r="F275" i="1"/>
  <c r="F49" i="1"/>
  <c r="F3354" i="1"/>
  <c r="F2182" i="1"/>
  <c r="F1383" i="1"/>
  <c r="F3497" i="1"/>
  <c r="F1761" i="1"/>
  <c r="F1274" i="1"/>
  <c r="F3438" i="1"/>
  <c r="F3658" i="1"/>
  <c r="F3687" i="1"/>
  <c r="F3827" i="1"/>
  <c r="F405" i="1"/>
  <c r="F3442" i="1"/>
  <c r="F94" i="1"/>
  <c r="F2821" i="1"/>
  <c r="F1649" i="1"/>
  <c r="F2116" i="1"/>
  <c r="F2787" i="1"/>
  <c r="F523" i="1"/>
  <c r="F3333" i="1"/>
  <c r="F1251" i="1"/>
  <c r="F1352" i="1"/>
  <c r="F114" i="1"/>
  <c r="F1003" i="1"/>
  <c r="F3371" i="1"/>
  <c r="F247" i="1"/>
  <c r="F3750" i="1"/>
  <c r="F3210" i="1"/>
  <c r="F3755" i="1"/>
  <c r="F2663" i="1"/>
  <c r="F1616" i="1"/>
  <c r="F3466" i="1"/>
  <c r="F746" i="1"/>
  <c r="F522" i="1"/>
  <c r="F2984" i="1"/>
  <c r="F2976" i="1"/>
  <c r="F761" i="1"/>
  <c r="F2800" i="1"/>
  <c r="F2981" i="1"/>
  <c r="F843" i="1"/>
  <c r="F3353" i="1"/>
  <c r="F2055" i="1"/>
  <c r="F3762" i="1"/>
  <c r="F838" i="1"/>
  <c r="F2546" i="1"/>
  <c r="F3723" i="1"/>
  <c r="F2966" i="1"/>
  <c r="F108" i="1"/>
  <c r="F3571" i="1"/>
  <c r="F3337" i="1"/>
  <c r="F3689" i="1"/>
  <c r="F3592" i="1"/>
  <c r="F801" i="1"/>
  <c r="F2476" i="1"/>
  <c r="F102" i="1"/>
  <c r="F296" i="1"/>
  <c r="F2524" i="1"/>
  <c r="F3765" i="1"/>
  <c r="F3830" i="1"/>
  <c r="F3975" i="1"/>
  <c r="F4108" i="1"/>
  <c r="F4069" i="1"/>
  <c r="F168" i="1"/>
  <c r="F1914" i="1"/>
  <c r="F3204" i="1"/>
  <c r="F3201" i="1"/>
  <c r="F1243" i="1"/>
  <c r="F1694" i="1"/>
  <c r="F699" i="1"/>
  <c r="F972" i="1"/>
  <c r="F1769" i="1"/>
  <c r="F213" i="1"/>
  <c r="F885" i="1"/>
  <c r="F1786" i="1"/>
  <c r="F3945" i="1"/>
  <c r="F3635" i="1"/>
  <c r="F936" i="1"/>
  <c r="F1230" i="1"/>
  <c r="F952" i="1"/>
  <c r="F2920" i="1"/>
  <c r="F869" i="1"/>
  <c r="F2407" i="1"/>
  <c r="F3844" i="1"/>
  <c r="F3845" i="1"/>
  <c r="F1882" i="1"/>
  <c r="F2517" i="1"/>
  <c r="F4057" i="1"/>
  <c r="F3646" i="1"/>
  <c r="F189" i="1"/>
  <c r="F3093" i="1"/>
  <c r="F2872" i="1"/>
  <c r="F3930" i="1"/>
  <c r="F1578" i="1"/>
  <c r="F2002" i="1"/>
  <c r="F3195" i="1"/>
  <c r="F1809" i="1"/>
  <c r="F3936" i="1"/>
  <c r="F2583" i="1"/>
  <c r="F3970" i="1"/>
  <c r="F3988" i="1"/>
  <c r="F1709" i="1"/>
  <c r="F2137" i="1"/>
  <c r="F1496" i="1"/>
  <c r="F3803" i="1"/>
  <c r="F1429" i="1"/>
  <c r="F1432" i="1"/>
  <c r="F1602" i="1"/>
  <c r="F3731" i="1"/>
  <c r="F1778" i="1"/>
  <c r="F1156" i="1"/>
  <c r="F2876" i="1"/>
  <c r="F3859" i="1"/>
  <c r="F193" i="1"/>
  <c r="F4027" i="1"/>
  <c r="F4091" i="1"/>
  <c r="F763" i="1"/>
  <c r="F592" i="1"/>
  <c r="F993" i="1"/>
  <c r="F1770" i="1"/>
  <c r="F769" i="1"/>
  <c r="F905" i="1"/>
  <c r="F513" i="1"/>
  <c r="F2777" i="1"/>
  <c r="F1458" i="1"/>
  <c r="F607" i="1"/>
  <c r="F2157" i="1"/>
  <c r="F4049" i="1"/>
  <c r="F1483" i="1"/>
  <c r="F220" i="1"/>
  <c r="F602" i="1"/>
  <c r="F2768" i="1"/>
  <c r="F3744" i="1"/>
  <c r="F2854" i="1"/>
  <c r="F3921" i="1"/>
  <c r="F880" i="1"/>
  <c r="F999" i="1"/>
  <c r="F3866" i="1"/>
  <c r="F2750" i="1"/>
  <c r="F472" i="1"/>
  <c r="F1705" i="1"/>
  <c r="F1062" i="1"/>
  <c r="F1991" i="1"/>
  <c r="F3796" i="1"/>
  <c r="F2868" i="1"/>
  <c r="F1234" i="1"/>
  <c r="F2695" i="1"/>
  <c r="F2905" i="1"/>
  <c r="F2763" i="1"/>
  <c r="F552" i="1"/>
  <c r="F1712" i="1"/>
  <c r="F919" i="1"/>
  <c r="F2508" i="1"/>
  <c r="F1101" i="1"/>
  <c r="F2895" i="1"/>
  <c r="F902" i="1"/>
  <c r="F3963" i="1"/>
  <c r="F4043" i="1"/>
  <c r="F1740" i="1"/>
  <c r="F1688" i="1"/>
  <c r="F3928" i="1"/>
  <c r="F1125" i="1"/>
  <c r="F1132" i="1"/>
  <c r="F1717" i="1"/>
  <c r="F3942" i="1"/>
  <c r="F511" i="1"/>
  <c r="F579" i="1"/>
  <c r="F608" i="1"/>
  <c r="F2398" i="1"/>
  <c r="F2442" i="1"/>
  <c r="F3870" i="1"/>
  <c r="F1881" i="1"/>
  <c r="F442" i="1"/>
  <c r="F1484" i="1"/>
  <c r="F3941" i="1"/>
  <c r="F2396" i="1"/>
  <c r="F2362" i="1"/>
  <c r="F568" i="1"/>
  <c r="F636" i="1"/>
  <c r="F2148" i="1"/>
  <c r="F3858" i="1"/>
  <c r="F4047" i="1"/>
  <c r="F136" i="1"/>
  <c r="F160" i="1"/>
  <c r="F162" i="1"/>
  <c r="F188" i="1"/>
  <c r="F431" i="1"/>
  <c r="F518" i="1"/>
  <c r="F618" i="1"/>
  <c r="F626" i="1"/>
  <c r="F630" i="1"/>
  <c r="F766" i="1"/>
  <c r="F877" i="1"/>
  <c r="F990" i="1"/>
  <c r="F1142" i="1"/>
  <c r="F1233" i="1"/>
  <c r="F1460" i="1"/>
  <c r="F1491" i="1"/>
  <c r="F1714" i="1"/>
  <c r="F1723" i="1"/>
  <c r="F2343" i="1"/>
  <c r="F2520" i="1"/>
  <c r="F2762" i="1"/>
  <c r="F3208" i="1"/>
  <c r="F3946" i="1"/>
  <c r="F4033" i="1"/>
  <c r="F3287" i="1"/>
  <c r="F1446" i="1"/>
  <c r="F2047" i="1"/>
  <c r="F1348" i="1"/>
  <c r="F3475" i="1"/>
  <c r="F1202" i="1"/>
  <c r="F1779" i="1"/>
  <c r="F2754" i="1"/>
  <c r="F396" i="1"/>
  <c r="F2197" i="1"/>
  <c r="F1037" i="1"/>
  <c r="F1314" i="1"/>
  <c r="F2278" i="1"/>
  <c r="F1887" i="1"/>
  <c r="F3295" i="1"/>
  <c r="F2289" i="1"/>
  <c r="F3278" i="1"/>
  <c r="F3023" i="1"/>
  <c r="F3219" i="1"/>
  <c r="F1038" i="1"/>
  <c r="F2164" i="1"/>
  <c r="F3783" i="1"/>
  <c r="F292" i="1"/>
  <c r="F1638" i="1"/>
  <c r="F62" i="1"/>
  <c r="F3725" i="1"/>
  <c r="F3162" i="1"/>
  <c r="F3346" i="1"/>
  <c r="F3758" i="1"/>
  <c r="F1654" i="1"/>
  <c r="F119" i="1"/>
  <c r="F2533" i="1"/>
  <c r="F2810" i="1"/>
  <c r="F810" i="1"/>
  <c r="F3676" i="1"/>
  <c r="F147" i="1"/>
  <c r="F1120" i="1"/>
  <c r="F863" i="1"/>
  <c r="F1419" i="1"/>
  <c r="F4101" i="1"/>
  <c r="F543" i="1"/>
  <c r="F1736" i="1"/>
  <c r="F2853" i="1"/>
  <c r="F499" i="1"/>
  <c r="F752" i="1"/>
  <c r="F1400" i="1"/>
  <c r="F1417" i="1"/>
  <c r="F217" i="1"/>
  <c r="F1054" i="1"/>
  <c r="F3186" i="1"/>
  <c r="F3726" i="1"/>
  <c r="F1554" i="1"/>
  <c r="F765" i="1"/>
  <c r="F2175" i="1"/>
  <c r="F3181" i="1"/>
  <c r="F3020" i="1"/>
  <c r="F1773" i="1"/>
  <c r="F2394" i="1"/>
  <c r="F1138" i="1"/>
  <c r="F3133" i="1"/>
  <c r="F3105" i="1"/>
  <c r="F3086" i="1"/>
  <c r="F2247" i="1"/>
  <c r="F2204" i="1"/>
  <c r="F2026" i="1"/>
  <c r="F1978" i="1"/>
  <c r="F1224" i="1"/>
  <c r="F1632" i="1"/>
  <c r="F2501" i="1"/>
  <c r="F1377" i="1"/>
  <c r="F276" i="1"/>
  <c r="F852" i="1"/>
  <c r="F2065" i="1"/>
  <c r="F278" i="1"/>
  <c r="F382" i="1"/>
  <c r="F2240" i="1"/>
  <c r="F1389" i="1"/>
  <c r="F329" i="1"/>
  <c r="F3047" i="1"/>
  <c r="F1537" i="1"/>
  <c r="F731" i="1"/>
  <c r="F2983" i="1"/>
  <c r="F3591" i="1"/>
  <c r="F3164" i="1"/>
  <c r="F3214" i="1"/>
  <c r="F2534" i="1"/>
  <c r="F851" i="1"/>
  <c r="F3418" i="1"/>
  <c r="F3014" i="1"/>
  <c r="F3525" i="1"/>
  <c r="F3675" i="1"/>
  <c r="F2528" i="1"/>
  <c r="F2483" i="1"/>
  <c r="F2499" i="1"/>
  <c r="F2212" i="1"/>
  <c r="F3400" i="1"/>
  <c r="F3761" i="1"/>
  <c r="F3317" i="1"/>
  <c r="F1464" i="1"/>
  <c r="F3770" i="1"/>
  <c r="F3275" i="1"/>
  <c r="F2530" i="1"/>
  <c r="F817" i="1"/>
  <c r="F2111" i="1"/>
  <c r="F3361" i="1"/>
  <c r="F2173" i="1"/>
  <c r="F3504" i="1"/>
  <c r="F809" i="1"/>
  <c r="F861" i="1"/>
  <c r="F811" i="1"/>
  <c r="F1275" i="1"/>
  <c r="F3223" i="1"/>
  <c r="F2176" i="1"/>
  <c r="F1405" i="1"/>
  <c r="F3383" i="1"/>
  <c r="F2529" i="1"/>
  <c r="F3307" i="1"/>
  <c r="F2336" i="1"/>
  <c r="F3628" i="1"/>
  <c r="F1634" i="1"/>
  <c r="F2940" i="1"/>
  <c r="F32" i="1"/>
  <c r="F3159" i="1"/>
  <c r="F1630" i="1"/>
  <c r="F3420" i="1"/>
  <c r="F3719" i="1"/>
  <c r="F2088" i="1"/>
  <c r="F1290" i="1"/>
  <c r="F3236" i="1"/>
  <c r="F3697" i="1"/>
  <c r="F3604" i="1"/>
  <c r="F84" i="1"/>
  <c r="F533" i="1"/>
  <c r="F3519" i="1"/>
  <c r="F1690" i="1"/>
  <c r="F771" i="1"/>
  <c r="F3106" i="1"/>
  <c r="F3095" i="1"/>
  <c r="F1739" i="1"/>
  <c r="F3741" i="1"/>
  <c r="F2776" i="1"/>
  <c r="F950" i="1"/>
  <c r="F2862" i="1"/>
  <c r="F1008" i="1"/>
  <c r="F1722" i="1"/>
  <c r="F234" i="1"/>
  <c r="F1102" i="1"/>
  <c r="F1567" i="1"/>
  <c r="F1801" i="1"/>
  <c r="F998" i="1"/>
  <c r="F2766" i="1"/>
  <c r="F1721" i="1"/>
  <c r="F2769" i="1"/>
  <c r="F1494" i="1"/>
  <c r="F4067" i="1"/>
  <c r="F3952" i="1"/>
  <c r="F126" i="1"/>
  <c r="F768" i="1"/>
  <c r="F1063" i="1"/>
  <c r="F1144" i="1"/>
  <c r="F1411" i="1"/>
  <c r="F1564" i="1"/>
  <c r="F1734" i="1"/>
  <c r="F2400" i="1"/>
  <c r="F2767" i="1"/>
  <c r="F3192" i="1"/>
  <c r="F4028" i="1"/>
  <c r="F7" i="1"/>
  <c r="F2257" i="1"/>
  <c r="F2713" i="1"/>
  <c r="F3878" i="1"/>
  <c r="F920" i="1"/>
  <c r="F3336" i="1"/>
  <c r="F556" i="1"/>
  <c r="F3494" i="1"/>
  <c r="F1651" i="1"/>
  <c r="F882" i="1"/>
  <c r="F775" i="1"/>
  <c r="F3428" i="1"/>
  <c r="F1505" i="1"/>
  <c r="F3051" i="1"/>
  <c r="F3193" i="1"/>
  <c r="F4060" i="1"/>
  <c r="F883" i="1"/>
  <c r="F1378" i="1"/>
  <c r="F2553" i="1"/>
  <c r="F738" i="1"/>
  <c r="F2161" i="1"/>
  <c r="F3791" i="1"/>
  <c r="F1514" i="1"/>
  <c r="F1200" i="1"/>
  <c r="F2251" i="1"/>
  <c r="F15" i="1"/>
  <c r="F729" i="1"/>
  <c r="F113" i="1"/>
  <c r="F1254" i="1"/>
  <c r="F2491" i="1"/>
  <c r="F1305" i="1"/>
  <c r="F3468" i="1"/>
  <c r="F253" i="1"/>
  <c r="F1386" i="1"/>
  <c r="F1301" i="1"/>
  <c r="F2667" i="1"/>
  <c r="F3310" i="1"/>
  <c r="F1249" i="1"/>
  <c r="F2096" i="1"/>
  <c r="F1667" i="1"/>
  <c r="F2486" i="1"/>
  <c r="F1267" i="1"/>
  <c r="F77" i="1"/>
  <c r="F800" i="1"/>
  <c r="F2083" i="1"/>
  <c r="F246" i="1"/>
  <c r="F118" i="1"/>
  <c r="F1397" i="1"/>
  <c r="F2548" i="1"/>
  <c r="F2841" i="1"/>
  <c r="F3685" i="1"/>
  <c r="F1529" i="1"/>
  <c r="F526" i="1"/>
  <c r="F1292" i="1"/>
  <c r="F3759" i="1"/>
  <c r="F3696" i="1"/>
  <c r="F2543" i="1"/>
  <c r="F2308" i="1"/>
  <c r="F343" i="1"/>
  <c r="F3376" i="1"/>
  <c r="F2970" i="1"/>
  <c r="F854" i="1"/>
  <c r="F3335" i="1"/>
  <c r="F3823" i="1"/>
  <c r="F3352" i="1"/>
  <c r="F356" i="1"/>
  <c r="F90" i="1"/>
  <c r="F3717" i="1"/>
  <c r="F2222" i="1"/>
  <c r="F3152" i="1"/>
  <c r="F2937" i="1"/>
  <c r="F3673" i="1"/>
  <c r="F3384" i="1"/>
  <c r="F3153" i="1"/>
  <c r="F10" i="1"/>
  <c r="F103" i="1"/>
  <c r="F3197" i="1"/>
  <c r="F1804" i="1"/>
  <c r="F198" i="1"/>
  <c r="F3637" i="1"/>
  <c r="F3053" i="1"/>
  <c r="F4059" i="1"/>
  <c r="F1685" i="1"/>
  <c r="F4085" i="1"/>
  <c r="F868" i="1"/>
  <c r="F2907" i="1"/>
  <c r="F4098" i="1"/>
  <c r="F1811" i="1"/>
  <c r="F1872" i="1"/>
  <c r="F937" i="1"/>
  <c r="F875" i="1"/>
  <c r="F939" i="1"/>
  <c r="F4075" i="1"/>
  <c r="F914" i="1"/>
  <c r="F4021" i="1"/>
  <c r="F2694" i="1"/>
  <c r="F3919" i="1"/>
  <c r="F4087" i="1"/>
  <c r="F2427" i="1"/>
  <c r="F764" i="1"/>
  <c r="F1057" i="1"/>
  <c r="F1553" i="1"/>
  <c r="F4070" i="1"/>
  <c r="F183" i="1"/>
  <c r="F532" i="1"/>
  <c r="F306" i="1"/>
  <c r="F1358" i="1"/>
  <c r="F1669" i="1"/>
  <c r="F3587" i="1"/>
  <c r="F3017" i="1"/>
  <c r="F2703" i="1"/>
  <c r="F3485" i="1"/>
  <c r="F1884" i="1"/>
  <c r="F3343" i="1"/>
  <c r="F1581" i="1"/>
  <c r="F2264" i="1"/>
  <c r="F538" i="1"/>
  <c r="F1262" i="1"/>
  <c r="F3722" i="1"/>
  <c r="F3528" i="1"/>
  <c r="F3324" i="1"/>
  <c r="F3263" i="1"/>
  <c r="F3640" i="1"/>
  <c r="F422" i="1"/>
  <c r="F476" i="1"/>
  <c r="F918" i="1"/>
  <c r="F2753" i="1"/>
  <c r="F1719" i="1"/>
  <c r="F3940" i="1"/>
  <c r="F121" i="1"/>
  <c r="F2408" i="1"/>
  <c r="F1598" i="1"/>
  <c r="F2764" i="1"/>
  <c r="F3562" i="1"/>
  <c r="F100" i="1"/>
  <c r="F2478" i="1"/>
  <c r="F3188" i="1"/>
  <c r="F1931" i="1"/>
  <c r="F2973" i="1"/>
  <c r="F1124" i="1"/>
  <c r="F1996" i="1"/>
  <c r="F878" i="1"/>
  <c r="F3225" i="1"/>
  <c r="F2934" i="1"/>
  <c r="F2184" i="1"/>
  <c r="F1023" i="1"/>
  <c r="F3155" i="1"/>
  <c r="F1530" i="1"/>
  <c r="F845" i="1"/>
  <c r="F2042" i="1"/>
  <c r="F1526" i="1"/>
  <c r="F1257" i="1"/>
  <c r="F846" i="1"/>
  <c r="F3458" i="1"/>
  <c r="F274" i="1"/>
  <c r="F3488" i="1"/>
  <c r="F64" i="1"/>
  <c r="F2455" i="1"/>
  <c r="F3829" i="1"/>
  <c r="F3035" i="1"/>
  <c r="F1293" i="1"/>
  <c r="F2818" i="1"/>
  <c r="F3684" i="1"/>
  <c r="F3484" i="1"/>
  <c r="F3342" i="1"/>
  <c r="F305" i="1"/>
  <c r="F3302" i="1"/>
  <c r="F1302" i="1"/>
  <c r="F3303" i="1"/>
  <c r="F2101" i="1"/>
  <c r="F1861" i="1"/>
  <c r="F3608" i="1"/>
  <c r="F2030" i="1"/>
  <c r="F3212" i="1"/>
  <c r="F2928" i="1"/>
  <c r="F3498" i="1"/>
  <c r="F31" i="1"/>
  <c r="F2556" i="1"/>
  <c r="F2287" i="1"/>
  <c r="F3490" i="1"/>
  <c r="F93" i="1"/>
  <c r="F824" i="1"/>
  <c r="F753" i="1"/>
  <c r="F3691" i="1"/>
  <c r="F3389" i="1"/>
  <c r="F3301" i="1"/>
  <c r="F3169" i="1"/>
  <c r="F2090" i="1"/>
  <c r="F3586" i="1"/>
  <c r="F1678" i="1"/>
  <c r="F524" i="1"/>
  <c r="F1926" i="1"/>
  <c r="F2979" i="1"/>
  <c r="F3606" i="1"/>
  <c r="F3682" i="1"/>
  <c r="F1476" i="1"/>
  <c r="F2808" i="1"/>
  <c r="F380" i="1"/>
  <c r="F1360" i="1"/>
  <c r="F1889" i="1"/>
  <c r="F3663" i="1"/>
  <c r="F2464" i="1"/>
  <c r="F2833" i="1"/>
  <c r="F3595" i="1"/>
  <c r="F3623" i="1"/>
  <c r="F55" i="1"/>
  <c r="F2982" i="1"/>
  <c r="F3690" i="1"/>
  <c r="F3704" i="1"/>
  <c r="F3424" i="1"/>
  <c r="F3836" i="1"/>
  <c r="F2446" i="1"/>
  <c r="F3412" i="1"/>
  <c r="F3585" i="1"/>
  <c r="F2086" i="1"/>
  <c r="F2314" i="1"/>
  <c r="F2321" i="1"/>
  <c r="F799" i="1"/>
  <c r="F3042" i="1"/>
  <c r="F742" i="1"/>
  <c r="F1850" i="1"/>
  <c r="F2490" i="1"/>
  <c r="F2554" i="1"/>
  <c r="F3511" i="1"/>
  <c r="F3366" i="1"/>
  <c r="F2642" i="1"/>
  <c r="F2792" i="1"/>
  <c r="F807" i="1"/>
  <c r="F3626" i="1"/>
  <c r="F2994" i="1"/>
  <c r="F3382" i="1"/>
  <c r="F1278" i="1"/>
  <c r="F3416" i="1"/>
  <c r="F116" i="1"/>
  <c r="F2827" i="1"/>
  <c r="F3669" i="1"/>
  <c r="F3575" i="1"/>
  <c r="F3517" i="1"/>
  <c r="F3627" i="1"/>
  <c r="F3661" i="1"/>
  <c r="F3356" i="1"/>
  <c r="F2804" i="1"/>
  <c r="F3286" i="1"/>
  <c r="F3674" i="1"/>
  <c r="F3508" i="1"/>
  <c r="F339" i="1"/>
  <c r="F2791" i="1"/>
  <c r="F3005" i="1"/>
  <c r="F3010" i="1"/>
  <c r="F3176" i="1"/>
  <c r="F3439" i="1"/>
  <c r="F3469" i="1"/>
  <c r="F2285" i="1"/>
  <c r="F661" i="1"/>
  <c r="F3242" i="1"/>
  <c r="F12" i="1"/>
  <c r="F654" i="1"/>
  <c r="F2562" i="1"/>
  <c r="F1826" i="1"/>
  <c r="F1859" i="1"/>
  <c r="F2099" i="1"/>
  <c r="F2832" i="1"/>
  <c r="F3377" i="1"/>
  <c r="F3414" i="1"/>
  <c r="F3904" i="1"/>
  <c r="F1905" i="1"/>
  <c r="F3937" i="1"/>
  <c r="F2600" i="1"/>
  <c r="F2891" i="1"/>
  <c r="F4054" i="1"/>
  <c r="F3639" i="1"/>
  <c r="F1439" i="1"/>
  <c r="F2748" i="1"/>
  <c r="F876" i="1"/>
  <c r="F4106" i="1"/>
  <c r="F2898" i="1"/>
  <c r="F3065" i="1"/>
  <c r="F1992" i="1"/>
  <c r="F3998" i="1"/>
  <c r="F433" i="1"/>
  <c r="F137" i="1"/>
  <c r="F926" i="1"/>
  <c r="F2378" i="1"/>
  <c r="F945" i="1"/>
  <c r="F1695" i="1"/>
  <c r="F4029" i="1"/>
  <c r="F426" i="1"/>
  <c r="F2858" i="1"/>
  <c r="F1227" i="1"/>
  <c r="F892" i="1"/>
  <c r="F1793" i="1"/>
  <c r="F3949" i="1"/>
  <c r="F4113" i="1"/>
  <c r="F1067" i="1"/>
  <c r="F2384" i="1"/>
  <c r="F2880" i="1"/>
  <c r="F4110" i="1"/>
  <c r="F1500" i="1"/>
  <c r="F1715" i="1"/>
  <c r="F3962" i="1"/>
  <c r="F1795" i="1"/>
  <c r="F4007" i="1"/>
  <c r="F2415" i="1"/>
  <c r="F3903" i="1"/>
  <c r="F1738" i="1"/>
  <c r="F779" i="1"/>
  <c r="F2432" i="1"/>
  <c r="F1135" i="1"/>
  <c r="F1409" i="1"/>
  <c r="F144" i="1"/>
  <c r="F2779" i="1"/>
  <c r="F4086" i="1"/>
  <c r="F1413" i="1"/>
  <c r="F1420" i="1"/>
  <c r="F2588" i="1"/>
  <c r="F2889" i="1"/>
  <c r="F4081" i="1"/>
  <c r="F123" i="1"/>
  <c r="F582" i="1"/>
  <c r="F1547" i="1"/>
  <c r="F1729" i="1"/>
  <c r="F3632" i="1"/>
  <c r="F138" i="1"/>
  <c r="F231" i="1"/>
  <c r="F435" i="1"/>
  <c r="F899" i="1"/>
  <c r="F1048" i="1"/>
  <c r="F1127" i="1"/>
  <c r="F1732" i="1"/>
  <c r="F1742" i="1"/>
  <c r="F1817" i="1"/>
  <c r="F2347" i="1"/>
  <c r="F2421" i="1"/>
  <c r="F2592" i="1"/>
  <c r="F2874" i="1"/>
  <c r="F2945" i="1"/>
  <c r="F3643" i="1"/>
  <c r="F3804" i="1"/>
  <c r="F3923" i="1"/>
  <c r="F3991" i="1"/>
  <c r="F3999" i="1"/>
  <c r="F4082" i="1"/>
  <c r="F159" i="1"/>
  <c r="F748" i="1"/>
  <c r="F3403" i="1"/>
  <c r="F1492" i="1"/>
  <c r="F909" i="1"/>
  <c r="F2867" i="1"/>
  <c r="F3939" i="1"/>
  <c r="F1724" i="1"/>
  <c r="F3707" i="1"/>
  <c r="F3971" i="1"/>
  <c r="F407" i="1"/>
  <c r="F2238" i="1"/>
  <c r="F2815" i="1"/>
  <c r="F1606" i="1"/>
  <c r="F3515" i="1"/>
  <c r="F3471" i="1"/>
  <c r="F3240" i="1"/>
  <c r="F1392" i="1"/>
  <c r="F408" i="1"/>
  <c r="F1502" i="1"/>
  <c r="F164" i="1"/>
  <c r="F3421" i="1"/>
  <c r="F795" i="1"/>
  <c r="F3532" i="1"/>
  <c r="F4076" i="1"/>
  <c r="F3144" i="1"/>
  <c r="F941" i="1"/>
  <c r="F1231" i="1"/>
  <c r="F1441" i="1"/>
  <c r="F3267" i="1"/>
  <c r="F1193" i="1"/>
  <c r="F2835" i="1"/>
  <c r="F979" i="1"/>
  <c r="F2324" i="1"/>
  <c r="F1201" i="1"/>
  <c r="F1527" i="1"/>
  <c r="F36" i="1"/>
  <c r="F3597" i="1"/>
  <c r="F3232" i="1"/>
  <c r="F2060" i="1"/>
  <c r="F1930" i="1"/>
  <c r="F2271" i="1"/>
  <c r="F2233" i="1"/>
  <c r="F1974" i="1"/>
  <c r="F2259" i="1"/>
  <c r="F1403" i="1"/>
  <c r="F2449" i="1"/>
  <c r="F2031" i="1"/>
  <c r="F2235" i="1"/>
  <c r="F2262" i="1"/>
  <c r="F3027" i="1"/>
  <c r="F264" i="1"/>
  <c r="F2275" i="1"/>
  <c r="F2213" i="1"/>
  <c r="F2293" i="1"/>
  <c r="F1890" i="1"/>
  <c r="F1668" i="1"/>
  <c r="F1250" i="1"/>
  <c r="F651" i="1"/>
  <c r="F2167" i="1"/>
  <c r="F3613" i="1"/>
  <c r="F1823" i="1"/>
  <c r="F2165" i="1"/>
  <c r="F1214" i="1"/>
  <c r="F414" i="1"/>
  <c r="F3224" i="1"/>
  <c r="F3618" i="1"/>
  <c r="F3170" i="1"/>
  <c r="F1357" i="1"/>
  <c r="F1666" i="1"/>
  <c r="F839" i="1"/>
  <c r="F1849" i="1"/>
  <c r="F735" i="1"/>
  <c r="F2091" i="1"/>
  <c r="F3625" i="1"/>
  <c r="F3756" i="1"/>
  <c r="F3782" i="1"/>
  <c r="F2276" i="1"/>
  <c r="F2788" i="1"/>
  <c r="F3179" i="1"/>
  <c r="F2834" i="1"/>
  <c r="F3486" i="1"/>
  <c r="F1394" i="1"/>
  <c r="F3265" i="1"/>
  <c r="F2628" i="1"/>
  <c r="F3339" i="1"/>
  <c r="F40" i="1"/>
  <c r="F3313" i="1"/>
  <c r="F1902" i="1"/>
  <c r="F1404" i="1"/>
  <c r="F3185" i="1"/>
  <c r="F1937" i="1"/>
  <c r="F1603" i="1"/>
  <c r="F2812" i="1"/>
  <c r="F2936" i="1"/>
  <c r="F3505" i="1"/>
  <c r="F2942" i="1"/>
  <c r="F3617" i="1"/>
  <c r="F3166" i="1"/>
  <c r="F2831" i="1"/>
  <c r="F3825" i="1"/>
  <c r="F3249" i="1"/>
  <c r="F3552" i="1"/>
  <c r="F2477" i="1"/>
  <c r="F89" i="1"/>
  <c r="F844" i="1"/>
  <c r="F1261" i="1"/>
  <c r="F3440" i="1"/>
  <c r="F1895" i="1"/>
  <c r="F2842" i="1"/>
  <c r="F3367" i="1"/>
  <c r="F3507" i="1"/>
  <c r="F2542" i="1"/>
  <c r="F3280" i="1"/>
  <c r="F3266" i="1"/>
  <c r="F2935" i="1"/>
  <c r="F2317" i="1"/>
  <c r="F3443" i="1"/>
  <c r="F3599" i="1"/>
  <c r="F2811" i="1"/>
  <c r="F3563" i="1"/>
  <c r="F1349" i="1"/>
  <c r="F760" i="1"/>
  <c r="F1297" i="1"/>
  <c r="F757" i="1"/>
  <c r="F728" i="1"/>
  <c r="F1643" i="1"/>
  <c r="F3322" i="1"/>
  <c r="F3616" i="1"/>
  <c r="F3701" i="1"/>
  <c r="F794" i="1"/>
  <c r="F2179" i="1"/>
  <c r="F2248" i="1"/>
  <c r="F3314" i="1"/>
  <c r="F1304" i="1"/>
  <c r="F2097" i="1"/>
  <c r="F2468" i="1"/>
  <c r="F3289" i="1"/>
  <c r="F3518" i="1"/>
  <c r="F3546" i="1"/>
  <c r="F3776" i="1"/>
  <c r="F1776" i="1"/>
  <c r="F2875" i="1"/>
  <c r="F3916" i="1"/>
  <c r="F3853" i="1"/>
  <c r="F600" i="1"/>
  <c r="F3900" i="1"/>
  <c r="F205" i="1"/>
  <c r="F2744" i="1"/>
  <c r="F964" i="1"/>
  <c r="F2922" i="1"/>
  <c r="F2000" i="1"/>
  <c r="F1692" i="1"/>
  <c r="F171" i="1"/>
  <c r="F2869" i="1"/>
  <c r="F3982" i="1"/>
  <c r="F3899" i="1"/>
  <c r="F4032" i="1"/>
  <c r="F4040" i="1"/>
  <c r="F3103" i="1"/>
  <c r="F199" i="1"/>
  <c r="F1152" i="1"/>
  <c r="F3902" i="1"/>
  <c r="F3922" i="1"/>
  <c r="F436" i="1"/>
  <c r="F1574" i="1"/>
  <c r="F1185" i="1"/>
  <c r="F1559" i="1"/>
  <c r="F1562" i="1"/>
  <c r="F450" i="1"/>
  <c r="F900" i="1"/>
  <c r="F551" i="1"/>
  <c r="F4095" i="1"/>
  <c r="F2781" i="1"/>
  <c r="F2866" i="1"/>
  <c r="F2649" i="1"/>
  <c r="F3749" i="1"/>
  <c r="F3929" i="1"/>
  <c r="F571" i="1"/>
  <c r="F1865" i="1"/>
  <c r="F196" i="1"/>
  <c r="F2909" i="1"/>
  <c r="F683" i="1"/>
  <c r="F1113" i="1"/>
  <c r="F3861" i="1"/>
  <c r="F4114" i="1"/>
  <c r="F574" i="1"/>
  <c r="F770" i="1"/>
  <c r="F910" i="1"/>
  <c r="F1052" i="1"/>
  <c r="F1056" i="1"/>
  <c r="F1238" i="1"/>
  <c r="F1241" i="1"/>
  <c r="F1335" i="1"/>
  <c r="F2379" i="1"/>
  <c r="F2726" i="1"/>
  <c r="F378" i="1"/>
  <c r="F3867" i="1"/>
  <c r="F2988" i="1"/>
  <c r="F3780" i="1"/>
  <c r="F1691" i="1"/>
  <c r="F3557" i="1"/>
  <c r="F1495" i="1"/>
  <c r="F1533" i="1"/>
  <c r="F2304" i="1"/>
  <c r="F272" i="1"/>
  <c r="F1650" i="1"/>
  <c r="F805" i="1"/>
  <c r="F3254" i="1"/>
  <c r="F1545" i="1"/>
  <c r="F4083" i="1"/>
  <c r="F747" i="1"/>
  <c r="F1385" i="1"/>
  <c r="F2260" i="1"/>
  <c r="F1223" i="1"/>
  <c r="F74" i="1"/>
  <c r="F107" i="1"/>
  <c r="F2108" i="1"/>
  <c r="F3154" i="1"/>
  <c r="F3558" i="1"/>
  <c r="F1071" i="1"/>
  <c r="F867" i="1"/>
  <c r="F762" i="1"/>
  <c r="F3745" i="1"/>
  <c r="F1675" i="1"/>
  <c r="F3450" i="1"/>
  <c r="F3550" i="1"/>
  <c r="F3815" i="1"/>
  <c r="F2678" i="1"/>
  <c r="F881" i="1"/>
  <c r="F1121" i="1"/>
  <c r="F2617" i="1"/>
  <c r="F2202" i="1"/>
  <c r="F1032" i="1"/>
  <c r="F647" i="1"/>
  <c r="F1612" i="1"/>
  <c r="F2280" i="1"/>
  <c r="F2107" i="1"/>
  <c r="F1025" i="1"/>
  <c r="F2068" i="1"/>
  <c r="F1380" i="1"/>
  <c r="F2547" i="1"/>
  <c r="F1681" i="1"/>
  <c r="F1883" i="1"/>
  <c r="F1190" i="1"/>
  <c r="F2632" i="1"/>
  <c r="F3698" i="1"/>
  <c r="F2183" i="1"/>
  <c r="F3787" i="1"/>
  <c r="F2168" i="1"/>
  <c r="F840" i="1"/>
  <c r="F3779" i="1"/>
  <c r="F404" i="1"/>
  <c r="F1652" i="1"/>
  <c r="F3459" i="1"/>
  <c r="F1671" i="1"/>
  <c r="F822" i="1"/>
  <c r="F1216" i="1"/>
  <c r="F853" i="1"/>
  <c r="F3540" i="1"/>
  <c r="F3270" i="1"/>
  <c r="F3489" i="1"/>
  <c r="F3594" i="1"/>
  <c r="F3320" i="1"/>
  <c r="F1359" i="1"/>
  <c r="F1637" i="1"/>
  <c r="F1844" i="1"/>
  <c r="F2220" i="1"/>
  <c r="F3292" i="1"/>
  <c r="F1933" i="1"/>
  <c r="F539" i="1"/>
  <c r="F1247" i="1"/>
  <c r="F2829" i="1"/>
  <c r="F2840" i="1"/>
  <c r="F3349" i="1"/>
  <c r="F68" i="1"/>
  <c r="F25" i="1"/>
  <c r="F837" i="1"/>
  <c r="F1248" i="1"/>
  <c r="F1629" i="1"/>
  <c r="F3769" i="1"/>
  <c r="F69" i="1"/>
  <c r="F2465" i="1"/>
  <c r="F3315" i="1"/>
  <c r="F1924" i="1"/>
  <c r="F3174" i="1"/>
  <c r="F1024" i="1"/>
  <c r="F3572" i="1"/>
  <c r="F2625" i="1"/>
  <c r="F65" i="1"/>
  <c r="F2103" i="1"/>
  <c r="F3480" i="1"/>
  <c r="F3172" i="1"/>
  <c r="F803" i="1"/>
  <c r="F2466" i="1"/>
  <c r="F3659" i="1"/>
  <c r="F1648" i="1"/>
  <c r="F3681" i="1"/>
  <c r="F3434" i="1"/>
  <c r="F2205" i="1"/>
  <c r="F3814" i="1"/>
  <c r="F1744" i="1"/>
  <c r="F3432" i="1"/>
  <c r="F3699" i="1"/>
  <c r="F50" i="1"/>
  <c r="F2828" i="1"/>
  <c r="F2109" i="1"/>
  <c r="F2794" i="1"/>
  <c r="F2557" i="1"/>
  <c r="F2294" i="1"/>
  <c r="F3819" i="1"/>
  <c r="F2470" i="1"/>
  <c r="F3409" i="1"/>
  <c r="F649" i="1"/>
  <c r="F17" i="1"/>
  <c r="F1891" i="1"/>
  <c r="F2113" i="1"/>
  <c r="F3259" i="1"/>
  <c r="F3501" i="1"/>
  <c r="F2974" i="1"/>
  <c r="F3163" i="1"/>
  <c r="F1827" i="1"/>
  <c r="F2536" i="1"/>
  <c r="F3388" i="1"/>
  <c r="F3568" i="1"/>
  <c r="F1300" i="1"/>
  <c r="F3603" i="1"/>
  <c r="F1246" i="1"/>
  <c r="F756" i="1"/>
  <c r="F3381" i="1"/>
  <c r="F2487" i="1"/>
  <c r="F3537" i="1"/>
  <c r="F3282" i="1"/>
  <c r="F3467" i="1"/>
  <c r="F1303" i="1"/>
  <c r="F3430" i="1"/>
  <c r="F537" i="1"/>
  <c r="F2790" i="1"/>
  <c r="F2793" i="1"/>
  <c r="F3680" i="1"/>
  <c r="F3227" i="1"/>
  <c r="F3839" i="1"/>
  <c r="F3474" i="1"/>
  <c r="F1843" i="1"/>
  <c r="F3784" i="1"/>
  <c r="F1287" i="1"/>
  <c r="F409" i="1"/>
  <c r="F3715" i="1"/>
  <c r="F42" i="1"/>
  <c r="F3521" i="1"/>
  <c r="F1263" i="1"/>
  <c r="F1858" i="1"/>
  <c r="F3811" i="1"/>
  <c r="F3841" i="1"/>
  <c r="F1286" i="1"/>
  <c r="F1828" i="1"/>
  <c r="F3359" i="1"/>
  <c r="F3476" i="1"/>
  <c r="F3620" i="1"/>
  <c r="F1653" i="1"/>
  <c r="F2121" i="1"/>
  <c r="F3522" i="1"/>
  <c r="F3729" i="1"/>
  <c r="F1673" i="1"/>
  <c r="F1636" i="1"/>
  <c r="F3655" i="1"/>
  <c r="F2112" i="1"/>
  <c r="F750" i="1"/>
  <c r="F3375" i="1"/>
  <c r="F3777" i="1"/>
  <c r="F22" i="1"/>
  <c r="F535" i="1"/>
  <c r="F3218" i="1"/>
  <c r="F1605" i="1"/>
  <c r="F43" i="1"/>
  <c r="F46" i="1"/>
  <c r="F2209" i="1"/>
  <c r="F2475" i="1"/>
  <c r="F2482" i="1"/>
  <c r="F3387" i="1"/>
  <c r="F3405" i="1"/>
  <c r="F3433" i="1"/>
  <c r="F3447" i="1"/>
  <c r="F3629" i="1"/>
  <c r="F3772" i="1"/>
  <c r="F1587" i="1"/>
  <c r="F879" i="1"/>
  <c r="F1706" i="1"/>
  <c r="F4096" i="1"/>
  <c r="F3960" i="1"/>
  <c r="F3987" i="1"/>
  <c r="F4077" i="1"/>
  <c r="F4030" i="1"/>
  <c r="F687" i="1"/>
  <c r="F3890" i="1"/>
  <c r="F2919" i="1"/>
  <c r="F4066" i="1"/>
  <c r="F2755" i="1"/>
  <c r="F3742" i="1"/>
  <c r="F3967" i="1"/>
  <c r="F3101" i="1"/>
  <c r="F3869" i="1"/>
  <c r="F2131" i="1"/>
  <c r="F2760" i="1"/>
  <c r="F2145" i="1"/>
  <c r="F4090" i="1"/>
  <c r="F3980" i="1"/>
  <c r="F4005" i="1"/>
  <c r="F895" i="1"/>
  <c r="F1718" i="1"/>
  <c r="F1993" i="1"/>
  <c r="F933" i="1"/>
  <c r="F3966" i="1"/>
  <c r="F935" i="1"/>
  <c r="F1415" i="1"/>
  <c r="F3863" i="1"/>
  <c r="F865" i="1"/>
  <c r="F619" i="1"/>
  <c r="F451" i="1"/>
  <c r="F4109" i="1"/>
  <c r="F2861" i="1"/>
  <c r="F3889" i="1"/>
  <c r="F4015" i="1"/>
  <c r="F3203" i="1"/>
  <c r="F1094" i="1"/>
  <c r="F2892" i="1"/>
  <c r="F886" i="1"/>
  <c r="F3868" i="1"/>
  <c r="F1128" i="1"/>
  <c r="F1501" i="1"/>
  <c r="F3947" i="1"/>
  <c r="F3996" i="1"/>
  <c r="F4009" i="1"/>
  <c r="F638" i="1"/>
  <c r="F2948" i="1"/>
  <c r="F1049" i="1"/>
  <c r="F1988" i="1"/>
  <c r="F477" i="1"/>
  <c r="F1229" i="1"/>
  <c r="F1486" i="1"/>
  <c r="F1497" i="1"/>
  <c r="F1707" i="1"/>
  <c r="F1995" i="1"/>
  <c r="F2151" i="1"/>
  <c r="F2354" i="1"/>
  <c r="F2373" i="1"/>
  <c r="F2849" i="1"/>
  <c r="F3918" i="1"/>
  <c r="F2752" i="1"/>
  <c r="F2309" i="1"/>
  <c r="F3611" i="1"/>
  <c r="F4011" i="1"/>
  <c r="F722" i="1"/>
  <c r="F3178" i="1"/>
  <c r="F1788" i="1"/>
  <c r="F1580" i="1"/>
  <c r="F2918" i="1"/>
  <c r="F2185" i="1"/>
  <c r="F3330" i="1"/>
  <c r="F3150" i="1"/>
  <c r="F2929" i="1"/>
  <c r="F73" i="1"/>
  <c r="F3305" i="1"/>
  <c r="F3479" i="1"/>
  <c r="F832" i="1"/>
  <c r="F3272" i="1"/>
  <c r="F3277" i="1"/>
  <c r="F1641" i="1"/>
  <c r="F2913" i="1"/>
  <c r="F3357" i="1"/>
  <c r="F3385" i="1"/>
  <c r="F3032" i="1"/>
  <c r="F2605" i="1"/>
  <c r="F3957" i="1"/>
  <c r="F1711" i="1"/>
  <c r="F1456" i="1"/>
  <c r="F1582" i="1"/>
  <c r="F1674" i="1"/>
  <c r="F1294" i="1"/>
  <c r="F791" i="1"/>
  <c r="F3419" i="1"/>
  <c r="F3969" i="1"/>
  <c r="F1342" i="1"/>
  <c r="F3500" i="1"/>
  <c r="F3530" i="1"/>
  <c r="F3487" i="1"/>
  <c r="F3992" i="1"/>
  <c r="F1481" i="1"/>
  <c r="F826" i="1"/>
  <c r="F3596" i="1"/>
  <c r="F3246" i="1"/>
  <c r="F4093" i="1"/>
  <c r="F3898" i="1"/>
  <c r="F1987" i="1"/>
  <c r="F2010" i="1"/>
  <c r="F2551" i="1"/>
  <c r="F3499" i="1"/>
  <c r="F1022" i="1"/>
  <c r="F1346" i="1"/>
  <c r="F2268" i="1"/>
  <c r="F110" i="1"/>
  <c r="F833" i="1"/>
  <c r="F2117" i="1"/>
  <c r="F1928" i="1"/>
  <c r="F2022" i="1"/>
  <c r="F1376" i="1"/>
  <c r="F2458" i="1"/>
  <c r="F3308" i="1"/>
  <c r="F3656" i="1"/>
  <c r="F1362" i="1"/>
  <c r="F3180" i="1"/>
  <c r="F3605" i="1"/>
  <c r="F1831" i="1"/>
  <c r="F815" i="1"/>
  <c r="F3012" i="1"/>
  <c r="F2555" i="1"/>
  <c r="F802" i="1"/>
  <c r="F785" i="1"/>
  <c r="F1040" i="1"/>
  <c r="F3298" i="1"/>
  <c r="F1657" i="1"/>
  <c r="F3482" i="1"/>
  <c r="F3816" i="1"/>
  <c r="F819" i="1"/>
  <c r="F1923" i="1"/>
  <c r="F3161" i="1"/>
  <c r="F1621" i="1"/>
  <c r="F2939" i="1"/>
  <c r="F2206" i="1"/>
  <c r="F2624" i="1"/>
  <c r="F3273" i="1"/>
  <c r="F3044" i="1"/>
  <c r="F3481" i="1"/>
  <c r="F2497" i="1"/>
  <c r="F1472" i="1"/>
  <c r="F1291" i="1"/>
  <c r="F3573" i="1"/>
  <c r="F3812" i="1"/>
  <c r="F3708" i="1"/>
  <c r="F1475" i="1"/>
  <c r="F3692" i="1"/>
  <c r="F3818" i="1"/>
  <c r="F1265" i="1"/>
  <c r="F1680" i="1"/>
  <c r="F1611" i="1"/>
  <c r="F3372" i="1"/>
  <c r="F98" i="1"/>
  <c r="F528" i="1"/>
  <c r="F652" i="1"/>
  <c r="F1508" i="1"/>
  <c r="F3724" i="1"/>
  <c r="F2084" i="1"/>
  <c r="F3253" i="1"/>
  <c r="F2669" i="1"/>
  <c r="F1927" i="1"/>
  <c r="F3520" i="1"/>
  <c r="F3348" i="1"/>
  <c r="F2967" i="1"/>
  <c r="F1288" i="1"/>
  <c r="F2816" i="1"/>
  <c r="F2291" i="1"/>
  <c r="F740" i="1"/>
  <c r="F3332" i="1"/>
  <c r="F101" i="1"/>
  <c r="F3395" i="1"/>
  <c r="F1620" i="1"/>
  <c r="F812" i="1"/>
  <c r="F3545" i="1"/>
  <c r="F3398" i="1"/>
  <c r="F2292" i="1"/>
  <c r="F3390" i="1"/>
  <c r="F1372" i="1"/>
  <c r="F2089" i="1"/>
  <c r="F2095" i="1"/>
  <c r="F3392" i="1"/>
  <c r="F3760" i="1"/>
  <c r="F3553" i="1"/>
  <c r="F3326" i="1"/>
  <c r="F1846" i="1"/>
  <c r="F3358" i="1"/>
  <c r="F3513" i="1"/>
  <c r="F2496" i="1"/>
  <c r="F255" i="1"/>
  <c r="F19" i="1"/>
  <c r="F3503" i="1"/>
  <c r="F3660" i="1"/>
  <c r="F3703" i="1"/>
  <c r="F1604" i="1"/>
  <c r="F2288" i="1"/>
  <c r="F2489" i="1"/>
  <c r="F3580" i="1"/>
  <c r="F3033" i="1"/>
  <c r="F3429" i="1"/>
  <c r="F3495" i="1"/>
  <c r="F3583" i="1"/>
  <c r="F3766" i="1"/>
  <c r="F3908" i="1"/>
  <c r="F4058" i="1"/>
  <c r="F1558" i="1"/>
  <c r="F3809" i="1"/>
  <c r="F3736" i="1"/>
  <c r="F884" i="1"/>
  <c r="F3740" i="1"/>
  <c r="F3907" i="1"/>
  <c r="F4020" i="1"/>
  <c r="F3986" i="1"/>
  <c r="F2599" i="1"/>
  <c r="F2906" i="1"/>
  <c r="F186" i="1"/>
  <c r="F516" i="1"/>
  <c r="F774" i="1"/>
  <c r="F3139" i="1"/>
  <c r="F156" i="1"/>
  <c r="F3873" i="1"/>
  <c r="F3990" i="1"/>
  <c r="F2593" i="1"/>
  <c r="F1055" i="1"/>
  <c r="F2643" i="1"/>
  <c r="F2759" i="1"/>
  <c r="F3123" i="1"/>
  <c r="F3738" i="1"/>
  <c r="F3917" i="1"/>
  <c r="F4115" i="1"/>
  <c r="F1994" i="1"/>
  <c r="F4052" i="1"/>
  <c r="F178" i="1"/>
  <c r="F190" i="1"/>
  <c r="F479" i="1"/>
  <c r="F606" i="1"/>
  <c r="F916" i="1"/>
  <c r="F1444" i="1"/>
  <c r="F1498" i="1"/>
  <c r="F1588" i="1"/>
  <c r="F1768" i="1"/>
  <c r="F2360" i="1"/>
  <c r="F2844" i="1"/>
  <c r="F3735" i="1"/>
  <c r="F3793" i="1"/>
  <c r="F3905" i="1"/>
  <c r="F857" i="1"/>
  <c r="F744" i="1"/>
  <c r="F417" i="1"/>
  <c r="F3964" i="1"/>
  <c r="F938" i="1"/>
  <c r="F3524" i="1"/>
  <c r="F2045" i="1"/>
  <c r="F3001" i="1"/>
  <c r="F1035" i="1"/>
  <c r="F3712" i="1"/>
  <c r="F112" i="1"/>
  <c r="F81" i="1"/>
  <c r="F1379" i="1"/>
  <c r="F830" i="1"/>
  <c r="F105" i="1"/>
  <c r="F1853" i="1"/>
  <c r="F3978" i="1"/>
  <c r="F28" i="1"/>
  <c r="F2560" i="1"/>
  <c r="F3764" i="1"/>
  <c r="F2783" i="1"/>
  <c r="F3151" i="1"/>
  <c r="F3615" i="1"/>
  <c r="F1730" i="1"/>
  <c r="F4000" i="1"/>
  <c r="F4071" i="1"/>
  <c r="F4004" i="1"/>
  <c r="F3131" i="1"/>
  <c r="F2191" i="1"/>
  <c r="F1754" i="1"/>
  <c r="F1509" i="1"/>
  <c r="F66" i="1"/>
  <c r="F2316" i="1"/>
  <c r="F2119" i="1"/>
  <c r="F860" i="1"/>
  <c r="F3441" i="1"/>
  <c r="F531" i="1"/>
  <c r="F1356" i="1"/>
  <c r="F3785" i="1"/>
  <c r="F87" i="1"/>
  <c r="F2297" i="1"/>
  <c r="F3229" i="1"/>
  <c r="F3182" i="1"/>
  <c r="F3835" i="1"/>
  <c r="F789" i="1"/>
  <c r="F2471" i="1"/>
  <c r="F1743" i="1"/>
  <c r="F3543" i="1"/>
  <c r="F3834" i="1"/>
  <c r="F3228" i="1"/>
  <c r="F3401" i="1"/>
  <c r="F1888" i="1"/>
  <c r="F1610" i="1"/>
  <c r="F859" i="1"/>
  <c r="F1644" i="1"/>
  <c r="F3668" i="1"/>
  <c r="F2957" i="1"/>
  <c r="F4003" i="1"/>
  <c r="F182" i="1"/>
  <c r="F3961" i="1"/>
  <c r="F2405" i="1"/>
  <c r="F1493" i="1"/>
  <c r="F1821" i="1"/>
  <c r="F133" i="1"/>
  <c r="F712" i="1"/>
  <c r="F1586" i="1"/>
  <c r="F1591" i="1"/>
  <c r="F2845" i="1"/>
  <c r="F3746" i="1"/>
  <c r="F3944" i="1"/>
  <c r="F530" i="1"/>
  <c r="F2514" i="1"/>
  <c r="F175" i="1"/>
  <c r="F2741" i="1"/>
  <c r="F848" i="1"/>
  <c r="F1656" i="1"/>
  <c r="F2485" i="1"/>
  <c r="F3598" i="1"/>
  <c r="F2208" i="1"/>
  <c r="F3548" i="1"/>
  <c r="F3771" i="1"/>
  <c r="F2126" i="1"/>
  <c r="F1061" i="1"/>
  <c r="F1089" i="1"/>
  <c r="F2634" i="1"/>
  <c r="F3705" i="1"/>
  <c r="F3319" i="1"/>
  <c r="F466" i="1"/>
  <c r="F2261" i="1"/>
  <c r="F2274" i="1"/>
  <c r="F2230" i="1"/>
  <c r="F2243" i="1"/>
  <c r="F2263" i="1"/>
  <c r="F2082" i="1"/>
  <c r="F316" i="1"/>
  <c r="F308" i="1"/>
  <c r="F3584" i="1"/>
  <c r="F111" i="1"/>
  <c r="F1285" i="1"/>
  <c r="F1841" i="1"/>
  <c r="F790" i="1"/>
  <c r="F2621" i="1"/>
  <c r="F2638" i="1"/>
  <c r="F2837" i="1"/>
  <c r="F3709" i="1"/>
  <c r="F3445" i="1"/>
  <c r="F2670" i="1"/>
  <c r="F37" i="1"/>
  <c r="F2971" i="1"/>
  <c r="F3612" i="1"/>
  <c r="F2181" i="1"/>
  <c r="F3233" i="1"/>
  <c r="F2281" i="1"/>
  <c r="F3351" i="1"/>
  <c r="F3454" i="1"/>
  <c r="F3773" i="1"/>
  <c r="F268" i="1"/>
  <c r="F1900" i="1"/>
  <c r="F3671" i="1"/>
  <c r="F1677" i="1"/>
  <c r="F2104" i="1"/>
  <c r="F1886" i="1"/>
  <c r="F2120" i="1"/>
  <c r="F1355" i="1"/>
  <c r="F2802" i="1"/>
  <c r="F3753" i="1"/>
  <c r="F3234" i="1"/>
  <c r="F412" i="1"/>
  <c r="F2938" i="1"/>
  <c r="F3533" i="1"/>
  <c r="F3492" i="1"/>
  <c r="F816" i="1"/>
  <c r="F3034" i="1"/>
  <c r="F1932" i="1"/>
  <c r="F3694" i="1"/>
  <c r="F3325" i="1"/>
  <c r="F2964" i="1"/>
  <c r="F418" i="1"/>
  <c r="F2784" i="1"/>
  <c r="F2789" i="1"/>
  <c r="F2469" i="1"/>
  <c r="F1626" i="1"/>
  <c r="F1682" i="1"/>
  <c r="F3331" i="1"/>
  <c r="F2806" i="1"/>
  <c r="F3786" i="1"/>
  <c r="F1760" i="1"/>
  <c r="F1896" i="1"/>
  <c r="F2785" i="1"/>
  <c r="F1622" i="1"/>
  <c r="F3621" i="1"/>
  <c r="F3437" i="1"/>
  <c r="F3683" i="1"/>
  <c r="F3570" i="1"/>
  <c r="F95" i="1"/>
  <c r="F3600" i="1"/>
  <c r="F2539" i="1"/>
  <c r="F1364" i="1"/>
  <c r="F3569" i="1"/>
  <c r="F3711" i="1"/>
  <c r="F3448" i="1"/>
  <c r="F1665" i="1"/>
  <c r="F3449" i="1"/>
  <c r="F3309" i="1"/>
  <c r="F3821" i="1"/>
  <c r="F3502" i="1"/>
  <c r="F2500" i="1"/>
  <c r="F1640" i="1"/>
  <c r="F3370" i="1"/>
  <c r="F312" i="1"/>
  <c r="F782" i="1"/>
  <c r="F813" i="1"/>
  <c r="F3374" i="1"/>
  <c r="F3561" i="1"/>
  <c r="F3670" i="1"/>
  <c r="F2472" i="1"/>
  <c r="F1833" i="1"/>
  <c r="F1672" i="1"/>
  <c r="F786" i="1"/>
  <c r="F1039" i="1"/>
  <c r="F3551" i="1"/>
  <c r="F2210" i="1"/>
  <c r="F1615" i="1"/>
  <c r="F2221" i="1"/>
  <c r="F1213" i="1"/>
  <c r="F2299" i="1"/>
  <c r="F3040" i="1"/>
  <c r="F3566" i="1"/>
  <c r="F2995" i="1"/>
  <c r="F1840" i="1"/>
  <c r="F2290" i="1"/>
  <c r="F2484" i="1"/>
  <c r="F3624" i="1"/>
  <c r="F3817" i="1"/>
  <c r="F392" i="1"/>
  <c r="F1847" i="1"/>
  <c r="F2174" i="1"/>
  <c r="F2823" i="1"/>
  <c r="F2930" i="1"/>
  <c r="F2990" i="1"/>
  <c r="F3187" i="1"/>
  <c r="F3506" i="1"/>
  <c r="F3514" i="1"/>
  <c r="F3810" i="1"/>
  <c r="F887" i="1"/>
  <c r="F2917" i="1"/>
  <c r="F2856" i="1"/>
  <c r="F236" i="1"/>
  <c r="F3976" i="1"/>
  <c r="F1548" i="1"/>
  <c r="F241" i="1"/>
  <c r="F3205" i="1"/>
  <c r="F3136" i="1"/>
  <c r="F3974" i="1"/>
  <c r="F1596" i="1"/>
  <c r="F181" i="1"/>
  <c r="F1240" i="1"/>
  <c r="F4072" i="1"/>
  <c r="F3909" i="1"/>
  <c r="F3071" i="1"/>
  <c r="F224" i="1"/>
  <c r="F2140" i="1"/>
  <c r="F1235" i="1"/>
  <c r="F1737" i="1"/>
  <c r="F2761" i="1"/>
  <c r="F3732" i="1"/>
  <c r="F4105" i="1"/>
  <c r="F1584" i="1"/>
  <c r="F1119" i="1"/>
  <c r="F2327" i="1"/>
  <c r="F1997" i="1"/>
  <c r="F890" i="1"/>
  <c r="F1410" i="1"/>
  <c r="F4010" i="1"/>
  <c r="F3642" i="1"/>
  <c r="F446" i="1"/>
  <c r="F1137" i="1"/>
  <c r="F3897" i="1"/>
  <c r="F4088" i="1"/>
  <c r="F1077" i="1"/>
  <c r="F1430" i="1"/>
  <c r="F1184" i="1"/>
  <c r="F3108" i="1"/>
  <c r="F3852" i="1"/>
  <c r="F4092" i="1"/>
  <c r="F2951" i="1"/>
  <c r="F3857" i="1"/>
  <c r="F432" i="1"/>
  <c r="F2135" i="1"/>
  <c r="F2349" i="1"/>
  <c r="F1904" i="1"/>
  <c r="F586" i="1"/>
  <c r="F2843" i="1"/>
  <c r="F2386" i="1"/>
  <c r="F1115" i="1"/>
  <c r="F1583" i="1"/>
  <c r="F2585" i="1"/>
  <c r="F4074" i="1"/>
  <c r="F1130" i="1"/>
  <c r="F1741" i="1"/>
  <c r="F2346" i="1"/>
  <c r="F3119" i="1"/>
  <c r="F3647" i="1"/>
  <c r="F184" i="1"/>
  <c r="F195" i="1"/>
  <c r="F438" i="1"/>
  <c r="F492" i="1"/>
  <c r="F889" i="1"/>
  <c r="F1065" i="1"/>
  <c r="F1428" i="1"/>
  <c r="F1546" i="1"/>
  <c r="F1733" i="1"/>
  <c r="F2355" i="1"/>
  <c r="F2367" i="1"/>
  <c r="F2419" i="1"/>
  <c r="F2860" i="1"/>
  <c r="F3894" i="1"/>
  <c r="F385" i="1"/>
  <c r="F1885" i="1"/>
  <c r="F3460" i="1"/>
  <c r="F3534" i="1"/>
  <c r="F2636" i="1"/>
  <c r="F1244" i="1"/>
  <c r="F2525" i="1"/>
  <c r="F3028" i="1"/>
  <c r="F1901" i="1"/>
  <c r="F3567" i="1"/>
  <c r="F2559" i="1"/>
  <c r="F1208" i="1"/>
  <c r="F3582" i="1"/>
  <c r="F1842" i="1"/>
  <c r="F3512" i="1"/>
  <c r="F75" i="1"/>
  <c r="F932" i="1"/>
  <c r="F1448" i="1"/>
  <c r="F3728" i="1"/>
  <c r="F21" i="1"/>
  <c r="F1298" i="1"/>
  <c r="F2295" i="1"/>
  <c r="F2839" i="1"/>
  <c r="F3984" i="1"/>
  <c r="F3734" i="1"/>
  <c r="F949" i="1"/>
  <c r="F2630" i="1"/>
  <c r="F3316" i="1"/>
  <c r="F825" i="1"/>
  <c r="F3451" i="1"/>
  <c r="F2836" i="1"/>
  <c r="F3718" i="1"/>
  <c r="F783" i="1"/>
  <c r="F648" i="1"/>
  <c r="F2106" i="1"/>
  <c r="F3678" i="1"/>
  <c r="F1613" i="1"/>
  <c r="F2671" i="1"/>
  <c r="F2798" i="1"/>
  <c r="F3838" i="1"/>
  <c r="F2561" i="1"/>
  <c r="F3666" i="1"/>
  <c r="F3285" i="1"/>
  <c r="F1855" i="1"/>
  <c r="F2302" i="1"/>
  <c r="F3329" i="1"/>
  <c r="F1949" i="1"/>
  <c r="F3610" i="1"/>
  <c r="F3893" i="1"/>
  <c r="F474" i="1"/>
  <c r="F4026" i="1"/>
  <c r="F2771" i="1"/>
  <c r="F1600" i="1"/>
  <c r="F611" i="1"/>
  <c r="F3137" i="1"/>
  <c r="F3554" i="1"/>
  <c r="F2723" i="1"/>
  <c r="F2737" i="1"/>
  <c r="F83" i="1"/>
  <c r="F2284" i="1"/>
  <c r="F2479" i="1"/>
  <c r="F3167" i="1"/>
  <c r="F2207" i="1"/>
  <c r="F3686" i="1"/>
  <c r="F1862" i="1"/>
  <c r="F2980" i="1"/>
  <c r="F1396" i="1"/>
  <c r="F2193" i="1"/>
  <c r="F3369" i="1"/>
  <c r="F2085" i="1"/>
  <c r="F2933" i="1"/>
  <c r="F3651" i="1"/>
  <c r="F1625" i="1"/>
  <c r="F454" i="1"/>
  <c r="F3118" i="1"/>
  <c r="F901" i="1"/>
  <c r="F2884" i="1"/>
  <c r="F1552" i="1"/>
  <c r="F3910" i="1"/>
  <c r="F3924" i="1"/>
  <c r="F1560" i="1"/>
  <c r="F1075" i="1"/>
  <c r="F2903" i="1"/>
  <c r="F560" i="1"/>
  <c r="F1557" i="1"/>
  <c r="F2558" i="1"/>
  <c r="F3619" i="1"/>
  <c r="F3710" i="1"/>
  <c r="F2177" i="1"/>
  <c r="F2467" i="1"/>
  <c r="F3593" i="1"/>
  <c r="F3345" i="1"/>
  <c r="F3422" i="1"/>
  <c r="F758" i="1"/>
  <c r="F1825" i="1"/>
  <c r="F2797" i="1"/>
  <c r="F2544" i="1"/>
  <c r="F3025" i="1"/>
  <c r="F3297" i="1"/>
  <c r="F3456" i="1"/>
  <c r="F784" i="1"/>
  <c r="F3739" i="1"/>
  <c r="F4039" i="1"/>
  <c r="F1550" i="1"/>
  <c r="F3644" i="1"/>
  <c r="F3145" i="1"/>
  <c r="F4078" i="1"/>
  <c r="F3977" i="1"/>
  <c r="F3539" i="1"/>
  <c r="F1916" i="1"/>
  <c r="F1361" i="1"/>
  <c r="F2277" i="1"/>
  <c r="F1942" i="1"/>
  <c r="F1266" i="1"/>
  <c r="F2826" i="1"/>
  <c r="F3453" i="1"/>
  <c r="F203" i="1"/>
  <c r="F1044" i="1"/>
  <c r="F3667" i="1"/>
  <c r="F3876" i="1"/>
  <c r="F1839" i="1"/>
  <c r="F2216" i="1"/>
  <c r="F384" i="1"/>
  <c r="F2335" i="1"/>
  <c r="F1939" i="1"/>
  <c r="F3009" i="1"/>
  <c r="F814" i="1"/>
  <c r="F1465" i="1"/>
  <c r="F2102" i="1"/>
  <c r="F2454" i="1"/>
  <c r="F27" i="1"/>
  <c r="F2819" i="1"/>
  <c r="F3579" i="1"/>
  <c r="F70" i="1"/>
  <c r="F2494" i="1"/>
  <c r="F3541" i="1"/>
  <c r="F3828" i="1"/>
  <c r="F3296" i="1"/>
  <c r="F2502" i="1"/>
  <c r="F3052" i="1"/>
  <c r="F1929" i="1"/>
  <c r="F2076" i="1"/>
  <c r="F2098" i="1"/>
  <c r="F388" i="1"/>
  <c r="F52" i="1"/>
  <c r="F2857" i="1"/>
  <c r="F4046" i="1"/>
  <c r="F4022" i="1"/>
  <c r="F2921" i="1"/>
  <c r="F1080" i="1"/>
  <c r="F3797" i="1"/>
  <c r="F132" i="1"/>
  <c r="F4103" i="1"/>
  <c r="F4014" i="1"/>
  <c r="F2217" i="1"/>
  <c r="F745" i="1"/>
  <c r="F3396" i="1"/>
  <c r="F3757" i="1"/>
  <c r="F3380" i="1"/>
  <c r="F3609" i="1"/>
  <c r="F912" i="1"/>
  <c r="F2846" i="1"/>
  <c r="F463" i="1"/>
  <c r="F1086" i="1"/>
  <c r="F2775" i="1"/>
  <c r="F4063" i="1"/>
  <c r="F1590" i="1"/>
  <c r="F617" i="1"/>
  <c r="F467" i="1"/>
  <c r="F2619" i="1"/>
  <c r="F2603" i="1"/>
  <c r="F2256" i="1"/>
  <c r="F3355" i="1"/>
  <c r="F2005" i="1"/>
  <c r="F3720" i="1"/>
  <c r="F3393" i="1"/>
  <c r="F3368" i="1"/>
  <c r="F3364" i="1"/>
  <c r="F3473" i="1"/>
  <c r="F3039" i="1"/>
  <c r="F3410" i="1"/>
  <c r="F3601" i="1"/>
  <c r="F3462" i="1"/>
  <c r="F3397" i="1"/>
  <c r="F787" i="1"/>
  <c r="F2639" i="1"/>
  <c r="F2224" i="1"/>
  <c r="F3493" i="1"/>
  <c r="F3452" i="1"/>
  <c r="F2211" i="1"/>
  <c r="F3049" i="1"/>
  <c r="F1391" i="1"/>
  <c r="F3463" i="1"/>
  <c r="F411" i="1"/>
  <c r="F1894" i="1"/>
  <c r="F1192" i="1"/>
  <c r="F2803" i="1"/>
  <c r="F3291" i="1"/>
  <c r="F3531" i="1"/>
  <c r="F3347" i="1"/>
  <c r="F3415" i="1"/>
  <c r="F1041" i="1"/>
  <c r="F2473" i="1"/>
  <c r="F3138" i="1"/>
  <c r="F72" i="1"/>
  <c r="F3589" i="1"/>
  <c r="F3461" i="1"/>
  <c r="F3535" i="1"/>
  <c r="F11" i="1"/>
  <c r="F1374" i="1"/>
  <c r="F3411" i="1"/>
  <c r="F1296" i="1"/>
  <c r="F3406" i="1"/>
  <c r="F2492" i="1"/>
  <c r="F3702" i="1"/>
  <c r="F106" i="1"/>
  <c r="F377" i="1"/>
  <c r="F3293" i="1"/>
  <c r="F3713" i="1"/>
  <c r="F3754" i="1"/>
  <c r="F76" i="1"/>
  <c r="F1661" i="1"/>
  <c r="F1393" i="1"/>
  <c r="F1614" i="1"/>
  <c r="F3516" i="1"/>
  <c r="F3183" i="1"/>
  <c r="F3135" i="1"/>
  <c r="F3321" i="1"/>
  <c r="F3323" i="1"/>
  <c r="F3833" i="1"/>
  <c r="F3527" i="1"/>
  <c r="F3565" i="1"/>
  <c r="F4" i="1"/>
  <c r="F3751" i="1"/>
  <c r="F831" i="1"/>
  <c r="F1837" i="1"/>
  <c r="F3653" i="1"/>
  <c r="F1639" i="1"/>
  <c r="F2493" i="1"/>
  <c r="F541" i="1"/>
  <c r="F92" i="1"/>
  <c r="F3831" i="1"/>
  <c r="F86" i="1"/>
  <c r="F141" i="1"/>
  <c r="F2924" i="1"/>
  <c r="F3002" i="1"/>
  <c r="F3394" i="1"/>
  <c r="F3574" i="1"/>
  <c r="F3581" i="1"/>
  <c r="F3652" i="1"/>
  <c r="F3763" i="1"/>
  <c r="F776" i="1"/>
  <c r="F4041" i="1"/>
  <c r="F2757" i="1"/>
  <c r="F3143" i="1"/>
  <c r="F1921" i="1"/>
  <c r="F888" i="1"/>
  <c r="F1551" i="1"/>
  <c r="F2749" i="1"/>
  <c r="F4104" i="1"/>
  <c r="F1069" i="1"/>
  <c r="F595" i="1"/>
  <c r="F4055" i="1"/>
  <c r="F3634" i="1"/>
  <c r="F3993" i="1"/>
  <c r="F127" i="1"/>
  <c r="F4018" i="1"/>
  <c r="F2125" i="1"/>
  <c r="F3649" i="1"/>
  <c r="F2133" i="1"/>
  <c r="F3883" i="1"/>
  <c r="F2897" i="1"/>
  <c r="F1544" i="1"/>
  <c r="F3860" i="1"/>
  <c r="F1917" i="1"/>
  <c r="F546" i="1"/>
  <c r="F2851" i="1"/>
  <c r="F780" i="1"/>
  <c r="F1416" i="1"/>
  <c r="F2424" i="1"/>
  <c r="F4006" i="1"/>
  <c r="F931" i="1"/>
  <c r="F1053" i="1"/>
  <c r="F1143" i="1"/>
  <c r="F1601" i="1"/>
  <c r="F3206" i="1"/>
  <c r="F4053" i="1"/>
  <c r="F4111" i="1"/>
  <c r="F2069" i="1"/>
  <c r="F2258" i="1"/>
  <c r="F1898" i="1"/>
  <c r="F117" i="1"/>
  <c r="F2838" i="1"/>
  <c r="F179" i="1"/>
  <c r="F1812" i="1"/>
  <c r="F441" i="1"/>
  <c r="F2219" i="1"/>
  <c r="F2364" i="1"/>
  <c r="F79" i="1"/>
  <c r="F1835" i="1"/>
  <c r="F1388" i="1"/>
  <c r="F1642" i="1"/>
  <c r="F2163" i="1"/>
  <c r="F3327" i="1"/>
  <c r="F2807" i="1"/>
  <c r="F821" i="1"/>
  <c r="F2450" i="1"/>
  <c r="F99" i="1"/>
  <c r="F2319" i="1"/>
  <c r="F3496" i="1"/>
  <c r="F1108" i="1"/>
  <c r="F3989" i="1"/>
  <c r="F2887" i="1"/>
  <c r="F443" i="1"/>
  <c r="F583" i="1"/>
  <c r="F620" i="1"/>
  <c r="F2172" i="1"/>
  <c r="F3523" i="1"/>
  <c r="F1402" i="1"/>
  <c r="F3311" i="1"/>
  <c r="F820" i="1"/>
  <c r="F3560" i="1"/>
  <c r="F1834" i="1"/>
  <c r="F3407" i="1"/>
  <c r="F97" i="1"/>
  <c r="F24" i="1"/>
  <c r="F1687" i="1"/>
  <c r="F3688" i="1"/>
  <c r="F3789" i="1"/>
  <c r="F2640" i="1"/>
  <c r="F3695" i="1"/>
  <c r="F3564" i="1"/>
  <c r="F2996" i="1"/>
  <c r="F2301" i="1"/>
  <c r="F3446" i="1"/>
  <c r="F2488" i="1"/>
  <c r="F3654" i="1"/>
  <c r="F2283" i="1"/>
  <c r="F2457" i="1"/>
  <c r="F3257" i="1"/>
  <c r="F2641" i="1"/>
  <c r="F78" i="1"/>
  <c r="F3822" i="1"/>
  <c r="F3706" i="1"/>
  <c r="F2481" i="1"/>
  <c r="F3455" i="1"/>
  <c r="F3727" i="1"/>
  <c r="F374" i="1"/>
  <c r="F1347" i="1"/>
  <c r="F3013" i="1"/>
  <c r="F3542" i="1"/>
  <c r="F3477" i="1"/>
  <c r="F2218" i="1"/>
  <c r="F3478" i="1"/>
  <c r="F829" i="1"/>
  <c r="F2742" i="1"/>
  <c r="F1851" i="1"/>
  <c r="F850" i="1"/>
  <c r="F855" i="1"/>
  <c r="F1824" i="1"/>
  <c r="F2114" i="1"/>
  <c r="F2925" i="1"/>
  <c r="F4112" i="1"/>
  <c r="F1095" i="1"/>
  <c r="F3056" i="1"/>
  <c r="F4045" i="1"/>
  <c r="F1878" i="1"/>
  <c r="F4102" i="1"/>
  <c r="F3813" i="1"/>
  <c r="F1289" i="1"/>
  <c r="F2817" i="1"/>
  <c r="F759" i="1"/>
  <c r="F3820" i="1"/>
  <c r="F858" i="1"/>
  <c r="F3464" i="1"/>
  <c r="F3607" i="1"/>
  <c r="F2545" i="1"/>
  <c r="F3472" i="1"/>
  <c r="F3425" i="1"/>
  <c r="F3399" i="1"/>
  <c r="F3826" i="1"/>
  <c r="F96" i="1"/>
  <c r="F3547" i="1"/>
  <c r="F3338" i="1"/>
  <c r="F3444" i="1"/>
  <c r="F3662" i="1"/>
  <c r="F2325" i="1"/>
  <c r="F2863" i="1"/>
  <c r="F4013" i="1"/>
  <c r="F2156" i="1"/>
  <c r="F609" i="1"/>
  <c r="F4080" i="1"/>
  <c r="F3665" i="1"/>
  <c r="F3672" i="1"/>
  <c r="F2267" i="1"/>
  <c r="F3721" i="1"/>
  <c r="F3837" i="1"/>
  <c r="F3373" i="1"/>
  <c r="F2822" i="1"/>
  <c r="F85" i="1"/>
  <c r="F3590" i="1"/>
  <c r="F1365" i="1"/>
  <c r="F3417" i="1"/>
  <c r="F3190" i="1"/>
  <c r="F3997" i="1"/>
  <c r="F1093" i="1"/>
  <c r="F2888" i="1"/>
  <c r="F227" i="1"/>
  <c r="F2363" i="1"/>
  <c r="F3140" i="1"/>
  <c r="F1064" i="1"/>
  <c r="F3124" i="1"/>
  <c r="F2171" i="1"/>
  <c r="F2627" i="1"/>
  <c r="F2629" i="1"/>
  <c r="F3538" i="1"/>
  <c r="F3431" i="1"/>
  <c r="F2169" i="1"/>
  <c r="F3737" i="1"/>
  <c r="F3927" i="1"/>
  <c r="F4084" i="1"/>
  <c r="F2366" i="1"/>
  <c r="F1925" i="1"/>
  <c r="F2203" i="1"/>
  <c r="F1422" i="1"/>
  <c r="F3294" i="1"/>
  <c r="F2236" i="1"/>
  <c r="F1764" i="1"/>
  <c r="F1194" i="1"/>
  <c r="F3832" i="1"/>
  <c r="F3510" i="1"/>
  <c r="F1763" i="1"/>
  <c r="F2923" i="1"/>
  <c r="F2825" i="1"/>
  <c r="F3578" i="1"/>
  <c r="F3747" i="1"/>
  <c r="F2150" i="1"/>
  <c r="F1073" i="1"/>
  <c r="F1662" i="1"/>
  <c r="F2978" i="1"/>
  <c r="F642" i="1"/>
  <c r="F1879" i="1"/>
  <c r="F80" i="1"/>
  <c r="F2796" i="1"/>
  <c r="F3677" i="1"/>
  <c r="F1043" i="1"/>
  <c r="F734" i="1"/>
  <c r="F1382" i="1"/>
  <c r="F1757" i="1"/>
  <c r="F2538" i="1"/>
  <c r="F1594" i="1"/>
  <c r="F1549" i="1"/>
  <c r="F33" i="1"/>
  <c r="F3602" i="1"/>
  <c r="F849" i="1"/>
  <c r="F2215" i="1"/>
  <c r="F2701" i="1"/>
  <c r="F3842" i="1"/>
  <c r="F124" i="1"/>
</calcChain>
</file>

<file path=xl/sharedStrings.xml><?xml version="1.0" encoding="utf-8"?>
<sst xmlns="http://schemas.openxmlformats.org/spreadsheetml/2006/main" count="38354" uniqueCount="8398">
  <si>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</si>
  <si>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</si>
  <si>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</si>
  <si>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</si>
  <si>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</si>
  <si>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</si>
  <si>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</si>
  <si>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</si>
  <si>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</si>
  <si>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</si>
  <si>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</si>
  <si>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</si>
  <si>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</si>
  <si>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</si>
  <si>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</si>
  <si>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</si>
  <si>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</si>
  <si>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</si>
  <si>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</si>
  <si>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</si>
  <si>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</si>
  <si>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</si>
  <si>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</si>
  <si>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</si>
  <si>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</si>
  <si>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</si>
  <si>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</si>
  <si>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</si>
  <si>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</si>
  <si>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</si>
  <si>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</si>
  <si>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</si>
  <si>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</si>
  <si>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</si>
  <si>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</si>
  <si>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</si>
  <si>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</si>
  <si>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</si>
  <si>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</si>
  <si>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</si>
  <si>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</si>
  <si>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</si>
  <si>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</si>
  <si>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</si>
  <si>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</si>
  <si>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</si>
  <si>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</si>
  <si>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</si>
  <si>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</si>
  <si>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</si>
  <si>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</si>
  <si>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</si>
  <si>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</si>
  <si>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</si>
  <si>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</si>
  <si>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</si>
  <si>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</si>
  <si>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</si>
  <si>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</si>
  <si>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</si>
  <si>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</si>
  <si>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</si>
  <si>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</si>
  <si>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</si>
  <si>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</si>
  <si>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</si>
  <si>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</si>
  <si>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</si>
  <si>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</si>
  <si>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</si>
  <si>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</si>
  <si>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</si>
  <si>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</si>
  <si>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</si>
  <si>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</si>
  <si>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</si>
  <si>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</si>
  <si>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</si>
  <si>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</si>
  <si>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</si>
  <si>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</si>
  <si>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</si>
  <si>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</si>
  <si>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</si>
  <si>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</si>
  <si>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</si>
  <si>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</si>
  <si>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</si>
  <si>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</si>
  <si>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</si>
  <si>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</si>
  <si>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</si>
  <si>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</si>
  <si>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</si>
  <si>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</si>
  <si>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</si>
  <si>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</si>
  <si>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</si>
  <si>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</si>
  <si>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</si>
  <si>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</si>
  <si>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</si>
  <si>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</si>
  <si>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</si>
  <si>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</si>
  <si>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</si>
  <si>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</si>
  <si>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</si>
  <si>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</si>
  <si>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</si>
  <si>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</si>
  <si>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</si>
  <si>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</si>
  <si>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</si>
  <si>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</si>
  <si>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</si>
  <si>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</si>
  <si>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</si>
  <si>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</si>
  <si>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</si>
  <si>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</si>
  <si>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</si>
  <si>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</si>
  <si>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</si>
  <si>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</si>
  <si>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</si>
  <si>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</si>
  <si>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</si>
  <si>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</si>
  <si>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</si>
  <si>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</si>
  <si>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</si>
  <si>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</si>
  <si>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</si>
  <si>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</si>
  <si>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</si>
  <si>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</si>
  <si>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</si>
  <si>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</si>
  <si>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</si>
  <si>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</si>
  <si>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</si>
  <si>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</si>
  <si>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</si>
  <si>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</si>
  <si>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</si>
  <si>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</si>
  <si>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</si>
  <si>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</si>
  <si>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</si>
  <si>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</si>
  <si>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</si>
  <si>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</si>
  <si>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</si>
  <si>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</si>
  <si>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</si>
  <si>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</si>
  <si>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</si>
  <si>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</si>
  <si>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</si>
  <si>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</si>
  <si>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</si>
  <si>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</si>
  <si>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</si>
  <si>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</si>
  <si>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</si>
  <si>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</si>
  <si>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</si>
  <si>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</si>
  <si>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</si>
  <si>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</si>
  <si>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</si>
  <si>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</si>
  <si>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</si>
  <si>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</si>
  <si>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</si>
  <si>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</si>
  <si>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</si>
  <si>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</si>
  <si>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</si>
  <si>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</si>
  <si>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</si>
  <si>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</si>
  <si>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</si>
  <si>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</si>
  <si>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</si>
  <si>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</si>
  <si>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</si>
  <si>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</si>
  <si>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</si>
  <si>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</si>
  <si>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</si>
  <si>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</si>
  <si>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</si>
  <si>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</si>
  <si>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</si>
  <si>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</si>
  <si>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</si>
  <si>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</si>
  <si>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</si>
  <si>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</si>
  <si>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</si>
  <si>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</si>
  <si>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</si>
  <si>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</si>
  <si>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</si>
  <si>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</si>
  <si>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</si>
  <si>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</si>
  <si>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</si>
  <si>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</si>
  <si>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</si>
  <si>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</si>
  <si>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</si>
  <si>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</si>
  <si>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</si>
  <si>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</si>
  <si>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</si>
  <si>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</si>
  <si>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</si>
  <si>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</si>
  <si>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</si>
  <si>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</si>
  <si>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</si>
  <si>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</si>
  <si>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</si>
  <si>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</si>
  <si>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</si>
  <si>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</si>
  <si>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</si>
  <si>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</si>
  <si>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</si>
  <si>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</si>
  <si>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</si>
  <si>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</si>
  <si>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</si>
  <si>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</si>
  <si>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</si>
  <si>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</si>
  <si>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</si>
  <si>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</si>
  <si>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</si>
  <si>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</si>
  <si>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</si>
  <si>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</si>
  <si>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</si>
  <si>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</si>
  <si>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</si>
  <si>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</si>
  <si>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</si>
  <si>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</si>
  <si>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</si>
  <si>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</si>
  <si>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</si>
  <si>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</si>
  <si>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</si>
  <si>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</si>
  <si>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</si>
  <si>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</si>
  <si>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</si>
  <si>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</si>
  <si>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</si>
  <si>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</si>
  <si>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</si>
  <si>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</si>
  <si>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</si>
  <si>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</si>
  <si>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</si>
  <si>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</si>
  <si>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</si>
  <si>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</si>
  <si>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</si>
  <si>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</si>
  <si>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</si>
  <si>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</si>
  <si>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</si>
  <si>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</si>
  <si>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</si>
  <si>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</si>
  <si>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</si>
  <si>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</si>
  <si>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</si>
  <si>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</si>
  <si>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</si>
  <si>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</si>
  <si>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</si>
  <si>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</si>
  <si>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</si>
  <si>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</si>
  <si>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</si>
  <si>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</si>
  <si>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</si>
  <si>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</si>
  <si>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</si>
  <si>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</si>
  <si>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</si>
  <si>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</si>
  <si>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</si>
  <si>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</si>
  <si>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</si>
  <si>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</si>
  <si>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</si>
  <si>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</si>
  <si>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</si>
  <si>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</si>
  <si>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</si>
  <si>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</si>
  <si>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</si>
  <si>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</si>
  <si>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</si>
  <si>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</si>
  <si>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</si>
  <si>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</si>
  <si>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</si>
  <si>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</si>
  <si>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</si>
  <si>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</si>
  <si>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</si>
  <si>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</si>
  <si>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</si>
  <si>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</si>
  <si>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</si>
  <si>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</si>
  <si>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</si>
  <si>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</si>
  <si>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</si>
  <si>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</si>
  <si>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</si>
  <si>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</si>
  <si>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</si>
  <si>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</si>
  <si>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</si>
  <si>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</si>
  <si>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</si>
  <si>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</si>
  <si>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</si>
  <si>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</si>
  <si>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</si>
  <si>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</si>
  <si>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</si>
  <si>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</si>
  <si>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</si>
  <si>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</si>
  <si>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</si>
  <si>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</si>
  <si>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</si>
  <si>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</si>
  <si>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</si>
  <si>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</si>
  <si>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</si>
  <si>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</si>
  <si>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</si>
  <si>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</si>
  <si>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</si>
  <si>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</si>
  <si>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</si>
  <si>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</si>
  <si>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</si>
  <si>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</si>
  <si>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</si>
  <si>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</si>
  <si>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</si>
  <si>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</si>
  <si>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</si>
  <si>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</si>
  <si>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</si>
  <si>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</si>
  <si>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</si>
  <si>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</si>
  <si>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</si>
  <si>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</si>
  <si>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</si>
  <si>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</si>
  <si>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</si>
  <si>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</si>
  <si>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</si>
  <si>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</si>
  <si>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</si>
  <si>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</si>
  <si>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</si>
  <si>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</si>
  <si>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</si>
  <si>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</si>
  <si>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</si>
  <si>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</si>
  <si>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</si>
  <si>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</si>
  <si>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</si>
  <si>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</si>
  <si>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</si>
  <si>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</si>
  <si>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</si>
  <si>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</si>
  <si>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</si>
  <si>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</si>
  <si>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</si>
  <si>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</si>
  <si>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</si>
  <si>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</si>
  <si>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</si>
  <si>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</si>
  <si>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</si>
  <si>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</si>
  <si>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</si>
  <si>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</si>
  <si>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</si>
  <si>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</si>
  <si>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</si>
  <si>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</si>
  <si>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</si>
  <si>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</si>
  <si>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</si>
  <si>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</si>
  <si>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</si>
  <si>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</si>
  <si>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</si>
  <si>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</si>
  <si>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</si>
  <si>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</si>
  <si>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</si>
  <si>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</si>
  <si>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</si>
  <si>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</si>
  <si>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</si>
  <si>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</si>
  <si>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</si>
  <si>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</si>
  <si>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</si>
  <si>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</si>
  <si>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</si>
  <si>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</si>
  <si>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</si>
  <si>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</si>
  <si>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</si>
  <si>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</si>
  <si>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</si>
  <si>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</si>
  <si>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</si>
  <si>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</si>
  <si>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</si>
  <si>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</si>
  <si>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</si>
  <si>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</si>
  <si>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</si>
  <si>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</si>
  <si>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</si>
  <si>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</si>
  <si>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</si>
  <si>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</si>
  <si>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</si>
  <si>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</si>
  <si>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</si>
  <si>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</si>
  <si>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</si>
  <si>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</si>
  <si>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</si>
  <si>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</si>
  <si>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</si>
  <si>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</si>
  <si>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</si>
  <si>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</si>
  <si>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</si>
  <si>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</si>
  <si>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</si>
  <si>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</si>
  <si>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</si>
  <si>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</si>
  <si>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</si>
  <si>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</si>
  <si>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</si>
  <si>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</si>
  <si>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</si>
  <si>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</si>
  <si>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</si>
  <si>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</si>
  <si>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</si>
  <si>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</si>
  <si>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</si>
  <si>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</si>
  <si>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</si>
  <si>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</si>
  <si>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</si>
  <si>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</si>
  <si>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</si>
  <si>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</si>
  <si>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</si>
  <si>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</si>
  <si>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</si>
  <si>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</si>
  <si>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</si>
  <si>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</si>
  <si>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</si>
  <si>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</si>
  <si>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</si>
  <si>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</si>
  <si>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</si>
  <si>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</si>
  <si>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</si>
  <si>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</si>
  <si>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</si>
  <si>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</si>
  <si>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</si>
  <si>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</si>
  <si>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</si>
  <si>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</si>
  <si>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</si>
  <si>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</si>
  <si>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</si>
  <si>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</si>
  <si>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</si>
  <si>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</si>
  <si>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</si>
  <si>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</si>
  <si>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</si>
  <si>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</si>
  <si>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</si>
  <si>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</si>
  <si>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</si>
  <si>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</si>
  <si>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</si>
  <si>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</si>
  <si>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</si>
  <si>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</si>
  <si>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</si>
  <si>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</si>
  <si>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</si>
  <si>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</si>
  <si>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</si>
  <si>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</si>
  <si>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</si>
  <si>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</si>
  <si>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</si>
  <si>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</si>
  <si>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</si>
  <si>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</si>
  <si>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</si>
  <si>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</si>
  <si>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</si>
  <si>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</si>
  <si>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</si>
  <si>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</si>
  <si>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</si>
  <si>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</si>
  <si>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</si>
  <si>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</si>
  <si>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</si>
  <si>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</si>
  <si>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</si>
  <si>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</si>
  <si>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</si>
  <si>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</si>
  <si>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</si>
  <si>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</si>
  <si>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</si>
  <si>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</si>
  <si>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</si>
  <si>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</si>
  <si>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</si>
  <si>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</si>
  <si>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</si>
  <si>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</si>
  <si>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</si>
  <si>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</si>
  <si>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</si>
  <si>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</si>
  <si>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</si>
  <si>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</si>
  <si>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</si>
  <si>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</si>
  <si>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</si>
  <si>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</si>
  <si>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</si>
  <si>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</si>
  <si>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</si>
  <si>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</si>
  <si>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</si>
  <si>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</si>
  <si>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</si>
  <si>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</si>
  <si>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</si>
  <si>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</si>
  <si>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</si>
  <si>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</si>
  <si>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</si>
  <si>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</si>
  <si>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</si>
  <si>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</si>
  <si>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</si>
  <si>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</si>
  <si>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</si>
  <si>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</si>
  <si>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</si>
  <si>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</si>
  <si>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</si>
  <si>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</si>
  <si>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</si>
  <si>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</si>
  <si>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</si>
  <si>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</si>
  <si>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</si>
  <si>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</si>
  <si>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</si>
  <si>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</si>
  <si>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</si>
  <si>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</si>
  <si>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</si>
  <si>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</si>
  <si>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</si>
  <si>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</si>
  <si>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</si>
  <si>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</si>
  <si>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</si>
  <si>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</si>
  <si>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</si>
  <si>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</si>
  <si>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</si>
  <si>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</si>
  <si>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</si>
  <si>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</si>
  <si>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</si>
  <si>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</si>
  <si>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</si>
  <si>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</si>
  <si>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</si>
  <si>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</si>
  <si>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</si>
  <si>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</si>
  <si>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</si>
  <si>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</si>
  <si>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</si>
  <si>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</si>
  <si>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</si>
  <si>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</si>
  <si>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</si>
  <si>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</si>
  <si>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</si>
  <si>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</si>
  <si>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</si>
  <si>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</si>
  <si>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</si>
  <si>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</si>
  <si>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</si>
  <si>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</si>
  <si>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</si>
  <si>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</si>
  <si>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</si>
  <si>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</si>
  <si>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</si>
  <si>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</si>
  <si>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</si>
  <si>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</si>
  <si>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</si>
  <si>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</si>
  <si>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</si>
  <si>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</si>
  <si>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</si>
  <si>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</si>
  <si>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</si>
  <si>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</si>
  <si>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</si>
  <si>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</si>
  <si>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</si>
  <si>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</si>
  <si>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</si>
  <si>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</si>
  <si>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</si>
  <si>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</si>
  <si>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</si>
  <si>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</si>
  <si>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</si>
  <si>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</si>
  <si>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</si>
  <si>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</si>
  <si>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</si>
  <si>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</si>
  <si>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</si>
  <si>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</si>
  <si>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</si>
  <si>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</si>
  <si>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</si>
  <si>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</si>
  <si>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</si>
  <si>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</si>
  <si>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</si>
  <si>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</si>
  <si>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</si>
  <si>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</si>
  <si>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</si>
  <si>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</si>
  <si>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</si>
  <si>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</si>
  <si>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</si>
  <si>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</si>
  <si>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</si>
  <si>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</si>
  <si>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</si>
  <si>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</si>
  <si>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</si>
  <si>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</si>
  <si>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</si>
  <si>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</si>
  <si>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</si>
  <si>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</si>
  <si>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</si>
  <si>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</si>
  <si>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</si>
  <si>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</si>
  <si>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</si>
  <si>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</si>
  <si>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</si>
  <si>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</si>
  <si>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</si>
  <si>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</si>
  <si>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</si>
  <si>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</si>
  <si>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</si>
  <si>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</si>
  <si>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</si>
  <si>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</si>
  <si>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</si>
  <si>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</si>
  <si>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</si>
  <si>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</si>
  <si>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</si>
  <si>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</si>
  <si>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</si>
  <si>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</si>
  <si>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</si>
  <si>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</si>
  <si>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</si>
  <si>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</si>
  <si>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</si>
  <si>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</si>
  <si>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</si>
  <si>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</si>
  <si>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</si>
  <si>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</si>
  <si>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</si>
  <si>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</si>
  <si>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</si>
  <si>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</si>
  <si>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</si>
  <si>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</si>
  <si>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</si>
  <si>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</si>
  <si>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</si>
  <si>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</si>
  <si>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</si>
  <si>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</si>
  <si>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</si>
  <si>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</si>
  <si>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</si>
  <si>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</si>
  <si>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</si>
  <si>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</si>
  <si>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</si>
  <si>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</si>
  <si>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</si>
  <si>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</si>
  <si>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</si>
  <si>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</si>
  <si>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</si>
  <si>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</si>
  <si>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</si>
  <si>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</si>
  <si>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</si>
  <si>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</si>
  <si>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</si>
  <si>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</si>
  <si>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</si>
  <si>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</si>
  <si>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</si>
  <si>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</si>
  <si>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</si>
  <si>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</si>
  <si>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</si>
  <si>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</si>
  <si>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</si>
  <si>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</si>
  <si>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</si>
  <si>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</si>
  <si>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</si>
  <si>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</si>
  <si>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</si>
  <si>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</si>
  <si>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</si>
  <si>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</si>
  <si>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</si>
  <si>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</si>
  <si>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</si>
  <si>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</si>
  <si>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</si>
  <si>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</si>
  <si>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</si>
  <si>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</si>
  <si>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</si>
  <si>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</si>
  <si>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</si>
  <si>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</si>
  <si>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</si>
  <si>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</si>
  <si>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</si>
  <si>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</si>
  <si>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</si>
  <si>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</si>
  <si>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</si>
  <si>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</si>
  <si>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</si>
  <si>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</si>
  <si>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</si>
  <si>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</si>
  <si>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</si>
  <si>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</si>
  <si>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</si>
  <si>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</si>
  <si>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</si>
  <si>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</si>
  <si>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</si>
  <si>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</si>
  <si>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</si>
  <si>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</si>
  <si>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</si>
  <si>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</si>
  <si>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</si>
  <si>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</si>
  <si>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</si>
  <si>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</si>
  <si>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</si>
  <si>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</si>
  <si>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</si>
  <si>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</si>
  <si>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</si>
  <si>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</si>
  <si>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</si>
  <si>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</si>
  <si>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</si>
  <si>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</si>
  <si>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</si>
  <si>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</si>
  <si>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</si>
  <si>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</si>
  <si>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</si>
  <si>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</si>
  <si>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</si>
  <si>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</si>
  <si>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</si>
  <si>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</si>
  <si>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</si>
  <si>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</si>
  <si>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</si>
  <si>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</si>
  <si>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</si>
  <si>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</si>
  <si>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</si>
  <si>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</si>
  <si>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</si>
  <si>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</si>
  <si>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</si>
  <si>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</si>
  <si>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</si>
  <si>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</si>
  <si>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</si>
  <si>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</si>
  <si>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</si>
  <si>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</si>
  <si>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</si>
  <si>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</si>
  <si>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</si>
  <si>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</si>
  <si>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</si>
  <si>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</si>
  <si>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</si>
  <si>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</si>
  <si>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</si>
  <si>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</si>
  <si>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</si>
  <si>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</si>
  <si>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</si>
  <si>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</si>
  <si>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</si>
  <si>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</si>
  <si>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</si>
  <si>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</si>
  <si>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</si>
  <si>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</si>
  <si>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</si>
  <si>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</si>
  <si>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</si>
  <si>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</si>
  <si>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</si>
  <si>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</si>
  <si>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</si>
  <si>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</si>
  <si>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</si>
  <si>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</si>
  <si>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</si>
  <si>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</si>
  <si>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</si>
  <si>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</si>
  <si>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</si>
  <si>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</si>
  <si>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</si>
  <si>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</si>
  <si>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</si>
  <si>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</si>
  <si>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</si>
  <si>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</si>
  <si>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</si>
  <si>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</si>
  <si>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</si>
  <si>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</si>
  <si>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</si>
  <si>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</si>
  <si>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</si>
  <si>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</si>
  <si>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</si>
  <si>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</si>
  <si>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</si>
  <si>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</si>
  <si>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</si>
  <si>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</si>
  <si>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</si>
  <si>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</si>
  <si>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</si>
  <si>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</si>
  <si>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</si>
  <si>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</si>
  <si>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</si>
  <si>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</si>
  <si>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</si>
  <si>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</si>
  <si>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</si>
  <si>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</si>
  <si>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</si>
  <si>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</si>
  <si>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</si>
  <si>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</si>
  <si>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</si>
  <si>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</si>
  <si>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</si>
  <si>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</si>
  <si>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</si>
  <si>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</si>
  <si>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</si>
  <si>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</si>
  <si>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</si>
  <si>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</si>
  <si>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</si>
  <si>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</si>
  <si>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</si>
  <si>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</si>
  <si>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</si>
  <si>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</si>
  <si>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</si>
  <si>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</si>
  <si>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</si>
  <si>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</si>
  <si>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</si>
  <si>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</si>
  <si>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</si>
  <si>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</si>
  <si>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</si>
  <si>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</si>
  <si>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</si>
  <si>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</si>
  <si>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</si>
  <si>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</si>
  <si>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</si>
  <si>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</si>
  <si>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</si>
  <si>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</si>
  <si>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</si>
  <si>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</si>
  <si>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</si>
  <si>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</si>
  <si>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</si>
  <si>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</si>
  <si>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</si>
  <si>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</si>
  <si>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</si>
  <si>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</si>
  <si>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</si>
  <si>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</si>
  <si>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</si>
  <si>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</si>
  <si>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</si>
  <si>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</si>
  <si>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</si>
  <si>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</si>
  <si>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</si>
  <si>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</si>
  <si>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</si>
  <si>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</si>
  <si>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</si>
  <si>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</si>
  <si>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</si>
  <si>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</si>
  <si>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</si>
  <si>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</si>
  <si>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</si>
  <si>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</si>
  <si>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</si>
  <si>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</si>
  <si>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</si>
  <si>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</si>
  <si>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</si>
  <si>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</si>
  <si>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</si>
  <si>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</si>
  <si>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</si>
  <si>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</si>
  <si>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</si>
  <si>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</si>
  <si>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</si>
  <si>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</si>
  <si>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</si>
  <si>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</si>
  <si>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</si>
  <si>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</si>
  <si>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</si>
  <si>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</si>
  <si>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</si>
  <si>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</si>
  <si>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</si>
  <si>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</si>
  <si>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</si>
  <si>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</si>
  <si>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</si>
  <si>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</si>
  <si>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</si>
  <si>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</si>
  <si>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</si>
  <si>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</si>
  <si>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</si>
  <si>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</si>
  <si>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</si>
  <si>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</si>
  <si>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</si>
  <si>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</si>
  <si>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</si>
  <si>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</si>
  <si>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</si>
  <si>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</si>
  <si>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</si>
  <si>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</si>
  <si>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</si>
  <si>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</si>
  <si>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</si>
  <si>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</si>
  <si>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</si>
  <si>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</si>
  <si>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</si>
  <si>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</si>
  <si>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</si>
  <si>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</si>
  <si>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</si>
  <si>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</si>
  <si>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</si>
  <si>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</si>
  <si>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</si>
  <si>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</si>
  <si>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</si>
  <si>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</si>
  <si>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</si>
  <si>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</si>
  <si>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</si>
  <si>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</si>
  <si>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</si>
  <si>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</si>
  <si>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</si>
  <si>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</si>
  <si>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</si>
  <si>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</si>
  <si>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</si>
  <si>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</si>
  <si>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</si>
  <si>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</si>
  <si>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</si>
  <si>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</si>
  <si>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</si>
  <si>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</si>
  <si>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</si>
  <si>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</si>
  <si>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</si>
  <si>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</si>
  <si>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</si>
  <si>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</si>
  <si>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</si>
  <si>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</si>
  <si>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</si>
  <si>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</si>
  <si>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</si>
  <si>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</si>
  <si>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</si>
  <si>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</si>
  <si>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</si>
  <si>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</si>
  <si>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</si>
  <si>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</si>
  <si>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</si>
  <si>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</si>
  <si>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</si>
  <si>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</si>
  <si>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</si>
  <si>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</si>
  <si>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</si>
  <si>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</si>
  <si>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</si>
  <si>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</si>
  <si>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</si>
  <si>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</si>
  <si>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</si>
  <si>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</si>
  <si>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</si>
  <si>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</si>
  <si>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</si>
  <si>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</si>
  <si>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</si>
  <si>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</si>
  <si>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</si>
  <si>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</si>
  <si>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</si>
  <si>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</si>
  <si>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</si>
  <si>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</si>
  <si>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</si>
  <si>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</si>
  <si>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</si>
  <si>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</si>
  <si>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</si>
  <si>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</si>
  <si>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</si>
  <si>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</si>
  <si>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</si>
  <si>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</si>
  <si>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</si>
  <si>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</si>
  <si>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</si>
  <si>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</si>
  <si>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</si>
  <si>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</si>
  <si>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</si>
  <si>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</si>
  <si>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</si>
  <si>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</si>
  <si>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</si>
  <si>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</si>
  <si>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</si>
  <si>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</si>
  <si>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</si>
  <si>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</si>
  <si>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</si>
  <si>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</si>
  <si>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</si>
  <si>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</si>
  <si>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</si>
  <si>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</si>
  <si>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</si>
  <si>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</si>
  <si>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</si>
  <si>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</si>
  <si>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</si>
  <si>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</si>
  <si>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</si>
  <si>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</si>
  <si>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</si>
  <si>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</si>
  <si>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</si>
  <si>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</si>
  <si>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</si>
  <si>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</si>
  <si>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</si>
  <si>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</si>
  <si>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</si>
  <si>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</si>
  <si>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</si>
  <si>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</si>
  <si>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</si>
  <si>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</si>
  <si>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</si>
  <si>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</si>
  <si>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</si>
  <si>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</si>
  <si>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</si>
  <si>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</si>
  <si>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</si>
  <si>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</si>
  <si>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</si>
  <si>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</si>
  <si>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</si>
  <si>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</si>
  <si>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</si>
  <si>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</si>
  <si>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</si>
  <si>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</si>
  <si>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</si>
  <si>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</si>
  <si>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</si>
  <si>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</si>
  <si>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</si>
  <si>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</si>
  <si>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</si>
  <si>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</si>
  <si>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</si>
  <si>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</si>
  <si>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</si>
  <si>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</si>
  <si>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</si>
  <si>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</si>
  <si>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</si>
  <si>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</si>
  <si>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</si>
  <si>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</si>
  <si>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</si>
  <si>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</si>
  <si>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</si>
  <si>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</si>
  <si>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</si>
  <si>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</si>
  <si>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</si>
  <si>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</si>
  <si>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</si>
  <si>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</si>
  <si>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</si>
  <si>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</si>
  <si>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</si>
  <si>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</si>
  <si>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</si>
  <si>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</si>
  <si>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</si>
  <si>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</si>
  <si>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</si>
  <si>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</si>
  <si>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</si>
  <si>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</si>
  <si>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</si>
  <si>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</si>
  <si>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</si>
  <si>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</si>
  <si>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</si>
  <si>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</si>
  <si>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</si>
  <si>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</si>
  <si>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</si>
  <si>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</si>
  <si>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</si>
  <si>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</si>
  <si>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</si>
  <si>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</si>
  <si>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</si>
  <si>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</si>
  <si>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</si>
  <si>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</si>
  <si>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</si>
  <si>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</si>
  <si>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</si>
  <si>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</si>
  <si>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</si>
  <si>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</si>
  <si>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</si>
  <si>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</si>
  <si>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</si>
  <si>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</si>
  <si>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</si>
  <si>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</si>
  <si>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</si>
  <si>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</si>
  <si>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</si>
  <si>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</si>
  <si>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</si>
  <si>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</si>
  <si>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</si>
  <si>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</si>
  <si>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</si>
  <si>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</si>
  <si>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</si>
  <si>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</si>
  <si>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</si>
  <si>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</si>
  <si>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</si>
  <si>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</si>
  <si>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</si>
  <si>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</si>
  <si>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</si>
  <si>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</si>
  <si>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</si>
  <si>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</si>
  <si>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</si>
  <si>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</si>
  <si>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</si>
  <si>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</si>
  <si>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</si>
  <si>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</si>
  <si>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</si>
  <si>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</si>
  <si>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</si>
  <si>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</si>
  <si>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</si>
  <si>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</si>
  <si>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</si>
  <si>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</si>
  <si>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</si>
  <si>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</si>
  <si>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</si>
  <si>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</si>
  <si>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</si>
  <si>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</si>
  <si>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</si>
  <si>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</si>
  <si>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</si>
  <si>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</si>
  <si>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</si>
  <si>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</si>
  <si>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</si>
  <si>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</si>
  <si>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</si>
  <si>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</si>
  <si>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</si>
  <si>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</si>
  <si>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</si>
  <si>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</si>
  <si>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</si>
  <si>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</si>
  <si>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</si>
  <si>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</si>
  <si>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</si>
  <si>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</si>
  <si>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</si>
  <si>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</si>
  <si>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</si>
  <si>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</si>
  <si>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</si>
  <si>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</si>
  <si>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</si>
  <si>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</si>
  <si>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</si>
  <si>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</si>
  <si>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</si>
  <si>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</si>
  <si>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</si>
  <si>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</si>
  <si>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</si>
  <si>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</si>
  <si>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</si>
  <si>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</si>
  <si>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</si>
  <si>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</si>
  <si>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</si>
  <si>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</si>
  <si>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</si>
  <si>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</si>
  <si>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</si>
  <si>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</si>
  <si>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</si>
  <si>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</si>
  <si>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</si>
  <si>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</si>
  <si>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</si>
  <si>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</si>
  <si>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</si>
  <si>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</si>
  <si>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</si>
  <si>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</si>
  <si>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</si>
  <si>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</si>
  <si>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</si>
  <si>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</si>
  <si>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</si>
  <si>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</si>
  <si>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</si>
  <si>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</si>
  <si>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</si>
  <si>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</si>
  <si>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</si>
  <si>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</si>
  <si>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</si>
  <si>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</si>
  <si>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</si>
  <si>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</si>
  <si>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</si>
  <si>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</si>
  <si>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</si>
  <si>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</si>
  <si>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</si>
  <si>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</si>
  <si>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</si>
  <si>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</si>
  <si>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</si>
  <si>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</si>
  <si>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</si>
  <si>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</si>
  <si>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</si>
  <si>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</si>
  <si>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</si>
  <si>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</si>
  <si>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</si>
  <si>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</si>
  <si>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</si>
  <si>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</si>
  <si>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</si>
  <si>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</si>
  <si>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</si>
  <si>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</si>
  <si>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</si>
  <si>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</si>
  <si>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</si>
  <si>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</si>
  <si>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</si>
  <si>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</si>
  <si>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</si>
  <si>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</si>
  <si>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</si>
  <si>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</si>
  <si>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</si>
  <si>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</si>
  <si>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</si>
  <si>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</si>
  <si>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</si>
  <si>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</si>
  <si>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</si>
  <si>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</si>
  <si>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</si>
  <si>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</si>
  <si>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</si>
  <si>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</si>
  <si>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</si>
  <si>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</si>
  <si>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</si>
  <si>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</si>
  <si>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</si>
  <si>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</si>
  <si>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</si>
  <si>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</si>
  <si>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</si>
  <si>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</si>
  <si>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</si>
  <si>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</si>
  <si>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</si>
  <si>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</si>
  <si>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</si>
  <si>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</si>
  <si>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</si>
  <si>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</si>
  <si>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</si>
  <si>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</si>
  <si>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</si>
  <si>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</si>
  <si>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</si>
  <si>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</si>
  <si>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</si>
  <si>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</si>
  <si>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</si>
  <si>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</si>
  <si>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</si>
  <si>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</si>
  <si>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</si>
  <si>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</si>
  <si>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</si>
  <si>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</si>
  <si>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</si>
  <si>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</si>
  <si>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</si>
  <si>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</si>
  <si>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</si>
  <si>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</si>
  <si>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</si>
  <si>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</si>
  <si>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</si>
  <si>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</si>
  <si>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</si>
  <si>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</si>
  <si>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</si>
  <si>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</si>
  <si>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</si>
  <si>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</si>
  <si>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</si>
  <si>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</si>
  <si>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</si>
  <si>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</si>
  <si>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</si>
  <si>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</si>
  <si>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</si>
  <si>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</si>
  <si>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</si>
  <si>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</si>
  <si>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</si>
  <si>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</si>
  <si>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</si>
  <si>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</si>
  <si>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</si>
  <si>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</si>
  <si>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</si>
  <si>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</si>
  <si>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</si>
  <si>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</si>
  <si>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</si>
  <si>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</si>
  <si>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</si>
  <si>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</si>
  <si>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</si>
  <si>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</si>
  <si>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</si>
  <si>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</si>
  <si>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</si>
  <si>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</si>
  <si>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</si>
  <si>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</si>
  <si>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</si>
  <si>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</si>
  <si>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</si>
  <si>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</si>
  <si>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</si>
  <si>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</si>
  <si>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</si>
  <si>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</si>
  <si>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</si>
  <si>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</si>
  <si>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</si>
  <si>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</si>
  <si>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</si>
  <si>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</si>
  <si>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</si>
  <si>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</si>
  <si>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</si>
  <si>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</si>
  <si>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</si>
  <si>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</si>
  <si>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</si>
  <si>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</si>
  <si>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</si>
  <si>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</si>
  <si>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</si>
  <si>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</si>
  <si>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</si>
  <si>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</si>
  <si>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</si>
  <si>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</si>
  <si>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</si>
  <si>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</si>
  <si>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</si>
  <si>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</si>
  <si>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</si>
  <si>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</si>
  <si>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</si>
  <si>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</si>
  <si>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</si>
  <si>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</si>
  <si>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</si>
  <si>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</si>
  <si>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</si>
  <si>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</si>
  <si>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</si>
  <si>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</si>
  <si>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</si>
  <si>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</si>
  <si>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</si>
  <si>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</si>
  <si>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</si>
  <si>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</si>
  <si>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</si>
  <si>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</si>
  <si>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</si>
  <si>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</si>
  <si>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</si>
  <si>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</si>
  <si>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</si>
  <si>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</si>
  <si>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</si>
  <si>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</si>
  <si>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</si>
  <si>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</si>
  <si>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</si>
  <si>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</si>
  <si>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</si>
  <si>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</si>
  <si>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</si>
  <si>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</si>
  <si>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</si>
  <si>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</si>
  <si>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</si>
  <si>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</si>
  <si>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</si>
  <si>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</si>
  <si>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</si>
  <si>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</si>
  <si>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</si>
  <si>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</si>
  <si>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</si>
  <si>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</si>
  <si>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</si>
  <si>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</si>
  <si>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</si>
  <si>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</si>
  <si>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</si>
  <si>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</si>
  <si>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</si>
  <si>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</si>
  <si>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</si>
  <si>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</si>
  <si>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</si>
  <si>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</si>
  <si>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</si>
  <si>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</si>
  <si>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</si>
  <si>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</si>
  <si>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</si>
  <si>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</si>
  <si>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</si>
  <si>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</si>
  <si>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</si>
  <si>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</si>
  <si>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</si>
  <si>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</si>
  <si>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</si>
  <si>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</si>
  <si>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</si>
  <si>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</si>
  <si>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</si>
  <si>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</si>
  <si>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</si>
  <si>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</si>
  <si>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</si>
  <si>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</si>
  <si>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</si>
  <si>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</si>
  <si>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</si>
  <si>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</si>
  <si>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</si>
  <si>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</si>
  <si>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</si>
  <si>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</si>
  <si>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</si>
  <si>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</si>
  <si>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</si>
  <si>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</si>
  <si>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</si>
  <si>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</si>
  <si>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</si>
  <si>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</si>
  <si>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</si>
  <si>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</si>
  <si>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</si>
  <si>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</si>
  <si>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</si>
  <si>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</si>
  <si>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</si>
  <si>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</si>
  <si>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</si>
  <si>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</si>
  <si>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</si>
  <si>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</si>
  <si>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</si>
  <si>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</si>
  <si>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</si>
  <si>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</si>
  <si>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</si>
  <si>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</si>
  <si>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</si>
  <si>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</si>
  <si>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</si>
  <si>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</si>
  <si>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</si>
  <si>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</si>
  <si>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</si>
  <si>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</si>
  <si>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</si>
  <si>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</si>
  <si>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</si>
  <si>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</si>
  <si>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</si>
  <si>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</si>
  <si>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</si>
  <si>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</si>
  <si>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</si>
  <si>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</si>
  <si>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</si>
  <si>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</si>
  <si>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</si>
  <si>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</si>
  <si>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</si>
  <si>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</si>
  <si>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</si>
  <si>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</si>
  <si>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</si>
  <si>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</si>
  <si>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</si>
  <si>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</si>
  <si>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</si>
  <si>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</si>
  <si>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</si>
  <si>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</si>
  <si>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</si>
  <si>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</si>
  <si>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</si>
  <si>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</si>
  <si>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</si>
  <si>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</si>
  <si>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</si>
  <si>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</si>
  <si>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</si>
  <si>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</si>
  <si>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</si>
  <si>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</si>
  <si>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</si>
  <si>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</si>
  <si>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</si>
  <si>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</si>
  <si>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</si>
  <si>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</si>
  <si>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</si>
  <si>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</si>
  <si>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</si>
  <si>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</si>
  <si>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</si>
  <si>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</si>
  <si>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</si>
  <si>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</si>
  <si>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</si>
  <si>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</si>
  <si>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</si>
  <si>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</si>
  <si>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</si>
  <si>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</si>
  <si>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</si>
  <si>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</si>
  <si>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</si>
  <si>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</si>
  <si>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</si>
  <si>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</si>
  <si>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</si>
  <si>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</si>
  <si>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</si>
  <si>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</si>
  <si>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</si>
  <si>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</si>
  <si>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</si>
  <si>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</si>
  <si>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</si>
  <si>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</si>
  <si>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</si>
  <si>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</si>
  <si>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</si>
  <si>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</si>
  <si>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</si>
  <si>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</si>
  <si>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</si>
  <si>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</si>
  <si>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</si>
  <si>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</si>
  <si>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</si>
  <si>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</si>
  <si>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</si>
  <si>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</si>
  <si>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</si>
  <si>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</si>
  <si>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</si>
  <si>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</si>
  <si>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</si>
  <si>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</si>
  <si>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</si>
  <si>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</si>
  <si>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</si>
  <si>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</si>
  <si>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</si>
  <si>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</si>
  <si>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</si>
  <si>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</si>
  <si>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</si>
  <si>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</si>
  <si>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</si>
  <si>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</si>
  <si>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</si>
  <si>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</si>
  <si>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</si>
  <si>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</si>
  <si>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</si>
  <si>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</si>
  <si>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</si>
  <si>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</si>
  <si>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</si>
  <si>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</si>
  <si>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</si>
  <si>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</si>
  <si>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</si>
  <si>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</si>
  <si>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</si>
  <si>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</si>
  <si>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</si>
  <si>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</si>
  <si>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</si>
  <si>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</si>
  <si>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</si>
  <si>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</si>
  <si>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</si>
  <si>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</si>
  <si>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</si>
  <si>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</si>
  <si>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</si>
  <si>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</si>
  <si>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</si>
  <si>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</si>
  <si>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</si>
  <si>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</si>
  <si>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</si>
  <si>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</si>
  <si>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</si>
  <si>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</si>
  <si>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</si>
  <si>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</si>
  <si>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</si>
  <si>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</si>
  <si>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</si>
  <si>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</si>
  <si>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</si>
  <si>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</si>
  <si>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</si>
  <si>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</si>
  <si>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</si>
  <si>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</si>
  <si>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</si>
  <si>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</si>
  <si>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</si>
  <si>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</si>
  <si>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</si>
  <si>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</si>
  <si>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</si>
  <si>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</si>
  <si>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</si>
  <si>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</si>
  <si>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</si>
  <si>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</si>
  <si>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</si>
  <si>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</si>
  <si>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</si>
  <si>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</si>
  <si>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</si>
  <si>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</si>
  <si>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</si>
  <si>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</si>
  <si>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</si>
  <si>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</si>
  <si>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</si>
  <si>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</si>
  <si>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</si>
  <si>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</si>
  <si>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</si>
  <si>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</si>
  <si>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</si>
  <si>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</si>
  <si>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</si>
  <si>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</si>
  <si>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</si>
  <si>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</si>
  <si>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</si>
  <si>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</si>
  <si>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</si>
  <si>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</si>
  <si>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</si>
  <si>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</si>
  <si>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</si>
  <si>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</si>
  <si>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</si>
  <si>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</si>
  <si>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</si>
  <si>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</si>
  <si>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</si>
  <si>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</si>
  <si>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</si>
  <si>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</si>
  <si>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</si>
  <si>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</si>
  <si>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</si>
  <si>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</si>
  <si>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</si>
  <si>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</si>
  <si>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</si>
  <si>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</si>
  <si>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</si>
  <si>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</si>
  <si>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</si>
  <si>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</si>
  <si>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</si>
  <si>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</si>
  <si>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</si>
  <si>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</si>
  <si>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</si>
  <si>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</si>
  <si>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</si>
  <si>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</si>
  <si>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</si>
  <si>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</si>
  <si>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</si>
  <si>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</si>
  <si>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</si>
  <si>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</si>
  <si>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</si>
  <si>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</si>
  <si>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</si>
  <si>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</si>
  <si>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</si>
  <si>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</si>
  <si>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</si>
  <si>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</si>
  <si>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</si>
  <si>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</si>
  <si>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</si>
  <si>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</si>
  <si>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</si>
  <si>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</si>
  <si>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</si>
  <si>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</si>
  <si>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</si>
  <si>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</si>
  <si>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</si>
  <si>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</si>
  <si>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</si>
  <si>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</si>
  <si>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</si>
  <si>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</si>
  <si>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</si>
  <si>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</si>
  <si>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</si>
  <si>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</si>
  <si>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</si>
  <si>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</si>
  <si>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</si>
  <si>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</si>
  <si>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</si>
  <si>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</si>
  <si>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</si>
  <si>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</si>
  <si>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</si>
  <si>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</si>
  <si>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</si>
  <si>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</si>
  <si>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</si>
  <si>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</si>
  <si>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</si>
  <si>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</si>
  <si>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</si>
  <si>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</si>
  <si>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</si>
  <si>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</si>
  <si>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</si>
  <si>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</si>
  <si>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</si>
  <si>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</si>
  <si>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</si>
  <si>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</si>
  <si>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</si>
  <si>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</si>
  <si>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</si>
  <si>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</si>
  <si>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</si>
  <si>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</si>
  <si>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</si>
  <si>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</si>
  <si>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</si>
  <si>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</si>
  <si>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</si>
  <si>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</si>
  <si>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</si>
  <si>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</si>
  <si>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</si>
  <si>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</si>
  <si>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</si>
  <si>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</si>
  <si>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</si>
  <si>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</si>
  <si>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</si>
  <si>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</si>
  <si>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</si>
  <si>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</si>
  <si>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</si>
  <si>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</si>
  <si>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</si>
  <si>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</si>
  <si>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</si>
  <si>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</si>
  <si>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</si>
  <si>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</si>
  <si>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</si>
  <si>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</si>
  <si>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</si>
  <si>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</si>
  <si>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</si>
  <si>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</si>
  <si>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</si>
  <si>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</si>
  <si>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</si>
  <si>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</si>
  <si>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</si>
  <si>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</si>
  <si>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</si>
  <si>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</si>
  <si>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</si>
  <si>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</si>
  <si>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</si>
  <si>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</si>
  <si>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</si>
  <si>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</si>
  <si>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</si>
  <si>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</si>
  <si>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</si>
  <si>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</si>
  <si>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</si>
  <si>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</si>
  <si>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</si>
  <si>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</si>
  <si>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</si>
  <si>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</si>
  <si>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</si>
  <si>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</si>
  <si>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</si>
  <si>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</si>
  <si>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</si>
  <si>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</si>
  <si>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</si>
  <si>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</si>
  <si>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</si>
  <si>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</si>
  <si>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</si>
  <si>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</si>
  <si>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</si>
  <si>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</si>
  <si>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</si>
  <si>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</si>
  <si>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</si>
  <si>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</si>
  <si>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</si>
  <si>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</si>
  <si>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</si>
  <si>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</si>
  <si>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</si>
  <si>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</si>
  <si>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</si>
  <si>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</si>
  <si>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</si>
  <si>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</si>
  <si>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</si>
  <si>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</si>
  <si>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</si>
  <si>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</si>
  <si>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</si>
  <si>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</si>
  <si>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</si>
  <si>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</si>
  <si>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</si>
  <si>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</si>
  <si>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</si>
  <si>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</si>
  <si>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</si>
  <si>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</si>
  <si>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</si>
  <si>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</si>
  <si>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</si>
  <si>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</si>
  <si>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</si>
  <si>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</si>
  <si>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</si>
  <si>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</si>
  <si>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</si>
  <si>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</si>
  <si>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</si>
  <si>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</si>
  <si>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</si>
  <si>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</si>
  <si>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</si>
  <si>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</si>
  <si>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</si>
  <si>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</si>
  <si>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</si>
  <si>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</si>
  <si>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</si>
  <si>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</si>
  <si>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</si>
  <si>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</si>
  <si>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</si>
  <si>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</si>
  <si>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</si>
  <si>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</si>
  <si>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</si>
  <si>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</si>
  <si>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</si>
  <si>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</si>
  <si>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</si>
  <si>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</si>
  <si>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</si>
  <si>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</si>
  <si>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</si>
  <si>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</si>
  <si>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</si>
  <si>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</si>
  <si>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</si>
  <si>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</si>
  <si>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</si>
  <si>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</si>
  <si>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</si>
  <si>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</si>
  <si>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</si>
  <si>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</si>
  <si>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</si>
  <si>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</si>
  <si>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</si>
  <si>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</si>
  <si>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</si>
  <si>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</si>
  <si>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</si>
  <si>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</si>
  <si>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</si>
  <si>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</si>
  <si>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</si>
  <si>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</si>
  <si>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</si>
  <si>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</si>
  <si>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</si>
  <si>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</si>
  <si>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</si>
  <si>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</si>
  <si>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</si>
  <si>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</si>
  <si>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</si>
  <si>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</si>
  <si>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</si>
  <si>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</si>
  <si>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</si>
  <si>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</si>
  <si>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</si>
  <si>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</si>
  <si>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</si>
  <si>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</si>
  <si>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</si>
  <si>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</si>
  <si>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</si>
  <si>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</si>
  <si>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</si>
  <si>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</si>
  <si>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</si>
  <si>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</si>
  <si>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</si>
  <si>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</si>
  <si>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</si>
  <si>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</si>
  <si>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</si>
  <si>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</si>
  <si>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</si>
  <si>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</si>
  <si>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</si>
  <si>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</si>
  <si>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</si>
  <si>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</si>
  <si>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</si>
  <si>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</si>
  <si>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</si>
  <si>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</si>
  <si>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</si>
  <si>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</si>
  <si>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</si>
  <si>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</si>
  <si>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</si>
  <si>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</si>
  <si>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</si>
  <si>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</si>
  <si>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</si>
  <si>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</si>
  <si>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</si>
  <si>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</si>
  <si>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</si>
  <si>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</si>
  <si>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</si>
  <si>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</si>
  <si>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</si>
  <si>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</si>
  <si>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</si>
  <si>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</si>
  <si>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</si>
  <si>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</si>
  <si>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</si>
  <si>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</si>
  <si>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</si>
  <si>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</si>
  <si>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</si>
  <si>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</si>
  <si>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</si>
  <si>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</si>
  <si>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</si>
  <si>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</si>
  <si>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</si>
  <si>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</si>
  <si>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</si>
  <si>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</si>
  <si>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</si>
  <si>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</si>
  <si>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</si>
  <si>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</si>
  <si>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</si>
  <si>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</si>
  <si>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</si>
  <si>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</si>
  <si>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</si>
  <si>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</si>
  <si>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</si>
  <si>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</si>
  <si>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</si>
  <si>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</si>
  <si>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</si>
  <si>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</si>
  <si>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</si>
  <si>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</si>
  <si>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</si>
  <si>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</si>
  <si>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</si>
  <si>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</si>
  <si>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</si>
  <si>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</si>
  <si>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</si>
  <si>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</si>
  <si>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</si>
  <si>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</si>
  <si>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</si>
  <si>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</si>
  <si>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</si>
  <si>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</si>
  <si>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</si>
  <si>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</si>
  <si>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</si>
  <si>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</si>
  <si>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</si>
  <si>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</si>
  <si>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</si>
  <si>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</si>
  <si>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</si>
  <si>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</si>
  <si>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</si>
  <si>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</si>
  <si>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</si>
  <si>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</si>
  <si>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</si>
  <si>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</si>
  <si>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</si>
  <si>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</si>
  <si>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</si>
  <si>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</si>
  <si>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</si>
  <si>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</si>
  <si>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</si>
  <si>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</si>
  <si>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</si>
  <si>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</si>
  <si>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</si>
  <si>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</si>
  <si>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</si>
  <si>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</si>
  <si>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</si>
  <si>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</si>
  <si>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</si>
  <si>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</si>
  <si>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</si>
  <si>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</si>
  <si>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</si>
  <si>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</si>
  <si>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</si>
  <si>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</si>
  <si>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</si>
  <si>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</si>
  <si>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</si>
  <si>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</si>
  <si>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</si>
  <si>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</si>
  <si>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</si>
  <si>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</si>
  <si>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</si>
  <si>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</si>
  <si>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</si>
  <si>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</si>
  <si>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</si>
  <si>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</si>
  <si>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</si>
  <si>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</si>
  <si>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</si>
  <si>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</si>
  <si>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</si>
  <si>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</si>
  <si>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</si>
  <si>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</si>
  <si>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</si>
  <si>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</si>
  <si>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</si>
  <si>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</si>
  <si>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</si>
  <si>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</si>
  <si>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</si>
  <si>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</si>
  <si>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</si>
  <si>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</si>
  <si>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</si>
  <si>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</si>
  <si>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</si>
  <si>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</si>
  <si>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</si>
  <si>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</si>
  <si>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</si>
  <si>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</si>
  <si>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</si>
  <si>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</si>
  <si>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</si>
  <si>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</si>
  <si>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</si>
  <si>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</si>
  <si>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</si>
  <si>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</si>
  <si>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</si>
  <si>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</si>
  <si>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</si>
  <si>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</si>
  <si>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</si>
  <si>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</si>
  <si>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</si>
  <si>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</si>
  <si>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</si>
  <si>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</si>
  <si>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</si>
  <si>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</si>
  <si>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</si>
  <si>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</si>
  <si>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</si>
  <si>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</si>
  <si>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</si>
  <si>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</si>
  <si>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</si>
  <si>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</si>
  <si>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</si>
  <si>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</si>
  <si>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</si>
  <si>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</si>
  <si>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</si>
  <si>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</si>
  <si>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</si>
  <si>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</si>
  <si>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</si>
  <si>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</si>
  <si>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</si>
  <si>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</si>
  <si>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</si>
  <si>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</si>
  <si>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</si>
  <si>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</si>
  <si>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</si>
  <si>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</si>
  <si>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</si>
  <si>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</si>
  <si>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</si>
  <si>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</si>
  <si>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</si>
  <si>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</si>
  <si>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</si>
  <si>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</si>
  <si>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</si>
  <si>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</si>
  <si>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</si>
  <si>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</si>
  <si>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</si>
  <si>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</si>
  <si>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</si>
  <si>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</si>
  <si>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</si>
  <si>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</si>
  <si>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</si>
  <si>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</si>
  <si>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</si>
  <si>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</si>
  <si>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</si>
  <si>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</si>
  <si>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</si>
  <si>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</si>
  <si>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</si>
  <si>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</si>
  <si>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</si>
  <si>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</si>
  <si>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</si>
  <si>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</si>
  <si>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</si>
  <si>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</si>
  <si>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</si>
  <si>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</si>
  <si>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</si>
  <si>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</si>
  <si>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</si>
  <si>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</si>
  <si>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</si>
  <si>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</si>
  <si>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</si>
  <si>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</si>
  <si>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</si>
  <si>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</si>
  <si>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</si>
  <si>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</si>
  <si>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</si>
  <si>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</si>
  <si>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</si>
  <si>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</si>
  <si>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</si>
  <si>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</si>
  <si>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</si>
  <si>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</si>
  <si>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</si>
  <si>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</si>
  <si>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</si>
  <si>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</si>
  <si>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</si>
  <si>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</si>
  <si>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</si>
  <si>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</si>
  <si>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</si>
  <si>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</si>
  <si>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</si>
  <si>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</si>
  <si>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</si>
  <si>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</si>
  <si>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</si>
  <si>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</si>
  <si>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</si>
  <si>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</si>
  <si>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</si>
  <si>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</si>
  <si>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</si>
  <si>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</si>
  <si>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</si>
  <si>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</si>
  <si>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</si>
  <si>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</si>
  <si>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</si>
  <si>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</si>
  <si>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</si>
  <si>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</si>
  <si>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</si>
  <si>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</si>
  <si>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</si>
  <si>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</si>
  <si>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</si>
  <si>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</si>
  <si>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</si>
  <si>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</si>
  <si>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</si>
  <si>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</si>
  <si>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</si>
  <si>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</si>
  <si>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</si>
  <si>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</si>
  <si>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</si>
  <si>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</si>
  <si>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</si>
  <si>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</si>
  <si>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</si>
  <si>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</si>
  <si>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</si>
  <si>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</si>
  <si>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</si>
  <si>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</si>
  <si>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</si>
  <si>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</si>
  <si>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</si>
  <si>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</si>
  <si>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</si>
  <si>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</si>
  <si>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</si>
  <si>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</si>
  <si>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</si>
  <si>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</si>
  <si>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</si>
  <si>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</si>
  <si>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</si>
  <si>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</si>
  <si>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</si>
  <si>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</si>
  <si>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</si>
  <si>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</si>
  <si>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</si>
  <si>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</si>
  <si>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</si>
  <si>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</si>
  <si>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</si>
  <si>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</si>
  <si>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</si>
  <si>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</si>
  <si>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</si>
  <si>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</si>
  <si>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</si>
  <si>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</si>
  <si>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</si>
  <si>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</si>
  <si>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</si>
  <si>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</si>
  <si>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</si>
  <si>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</si>
  <si>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</si>
  <si>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</si>
  <si>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</si>
  <si>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</si>
  <si>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</si>
  <si>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</si>
  <si>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</si>
  <si>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</si>
  <si>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</si>
  <si>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</si>
  <si>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</si>
  <si>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</si>
  <si>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</si>
  <si>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</si>
  <si>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</si>
  <si>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</si>
  <si>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</si>
  <si>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</si>
  <si>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</si>
  <si>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</si>
  <si>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</si>
  <si>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</si>
  <si>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</si>
  <si>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</si>
  <si>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</si>
  <si>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</si>
  <si>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</si>
  <si>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</si>
  <si>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</si>
  <si>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</si>
  <si>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</si>
  <si>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</si>
  <si>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</si>
  <si>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</si>
  <si>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</si>
  <si>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</si>
  <si>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</si>
  <si>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</si>
  <si>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</si>
  <si>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</si>
  <si>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</si>
  <si>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</si>
  <si>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</si>
  <si>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</si>
  <si>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</si>
  <si>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</si>
  <si>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</si>
  <si>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</si>
  <si>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</si>
  <si>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</si>
  <si>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</si>
  <si>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</si>
  <si>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</si>
  <si>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</si>
  <si>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</si>
  <si>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</si>
  <si>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</si>
  <si>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</si>
  <si>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</si>
  <si>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</si>
  <si>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</si>
  <si>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</si>
  <si>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</si>
  <si>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</si>
  <si>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</si>
  <si>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</si>
  <si>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</si>
  <si>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</si>
  <si>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</si>
  <si>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</si>
  <si>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</si>
  <si>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</si>
  <si>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</si>
  <si>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</si>
  <si>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</si>
  <si>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</si>
  <si>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</si>
  <si>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</si>
  <si>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</si>
  <si>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</si>
  <si>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</si>
  <si>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</si>
  <si>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</si>
  <si>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</si>
  <si>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</si>
  <si>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</si>
  <si>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</si>
  <si>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</si>
  <si>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</si>
  <si>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</si>
  <si>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</si>
  <si>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</si>
  <si>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</si>
  <si>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</si>
  <si>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</si>
  <si>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</si>
  <si>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</si>
  <si>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</si>
  <si>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</si>
  <si>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</si>
  <si>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</si>
  <si>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</si>
  <si>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</si>
  <si>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</si>
  <si>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</si>
  <si>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</si>
  <si>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</si>
  <si>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</si>
  <si>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</si>
  <si>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</si>
  <si>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</si>
  <si>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</si>
  <si>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</si>
  <si>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</si>
  <si>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</si>
  <si>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</si>
  <si>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</si>
  <si>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</si>
  <si>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</si>
  <si>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</si>
  <si>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</si>
  <si>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</si>
  <si>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</si>
  <si>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</si>
  <si>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</si>
  <si>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</si>
  <si>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</si>
  <si>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</si>
  <si>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</si>
  <si>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</si>
  <si>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</si>
  <si>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</si>
  <si>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</si>
  <si>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</si>
  <si>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</si>
  <si>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</si>
  <si>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</si>
  <si>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</si>
  <si>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</si>
  <si>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</si>
  <si>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</si>
  <si>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</si>
  <si>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</si>
  <si>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</si>
  <si>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</si>
  <si>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</si>
  <si>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</si>
  <si>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</si>
  <si>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</si>
  <si>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</si>
  <si>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</si>
  <si>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</si>
  <si>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</si>
  <si>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</si>
  <si>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</si>
  <si>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</si>
  <si>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</si>
  <si>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</si>
  <si>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</si>
  <si>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</si>
  <si>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</si>
  <si>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</si>
  <si>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</si>
  <si>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</si>
  <si>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</si>
  <si>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</si>
  <si>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</si>
  <si>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</si>
  <si>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</si>
  <si>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</si>
  <si>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</si>
  <si>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</si>
  <si>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</si>
  <si>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</si>
  <si>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</si>
  <si>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</si>
  <si>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</si>
  <si>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</si>
  <si>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</si>
  <si>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</si>
  <si>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</si>
  <si>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</si>
  <si>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</si>
  <si>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</si>
  <si>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</si>
  <si>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</si>
  <si>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</si>
  <si>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</si>
  <si>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</si>
  <si>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</si>
  <si>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</si>
  <si>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</si>
  <si>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</si>
  <si>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</si>
  <si>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</si>
  <si>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</si>
  <si>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</si>
  <si>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</si>
  <si>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</si>
  <si>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</si>
  <si>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</si>
  <si>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</si>
  <si>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</si>
  <si>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</si>
  <si>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</si>
  <si>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</si>
  <si>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</si>
  <si>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</si>
  <si>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</si>
  <si>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</si>
  <si>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</si>
  <si>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</si>
  <si>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</si>
  <si>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</si>
  <si>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</si>
  <si>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</si>
  <si>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</si>
  <si>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</si>
  <si>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</si>
  <si>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</si>
  <si>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</si>
  <si>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</si>
  <si>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</si>
  <si>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</si>
  <si>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</si>
  <si>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</si>
  <si>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</si>
  <si>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</si>
  <si>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</si>
  <si>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</si>
  <si>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</si>
  <si>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</si>
  <si>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</si>
  <si>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</si>
  <si>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</si>
  <si>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</si>
  <si>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</si>
  <si>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</si>
  <si>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</si>
  <si>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</si>
  <si>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</si>
  <si>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</si>
  <si>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</si>
  <si>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</si>
  <si>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</si>
  <si>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</si>
  <si>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</si>
  <si>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</si>
  <si>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</si>
  <si>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</si>
  <si>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</si>
  <si>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</si>
  <si>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</si>
  <si>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</si>
  <si>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</si>
  <si>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</si>
  <si>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</si>
  <si>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</si>
  <si>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</si>
  <si>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</si>
  <si>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</si>
  <si>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</si>
  <si>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</si>
  <si>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</si>
  <si>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</si>
  <si>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</si>
  <si>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</si>
  <si>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</si>
  <si>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</si>
  <si>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</si>
  <si>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</si>
  <si>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</si>
  <si>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</si>
  <si>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</si>
  <si>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</si>
  <si>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</si>
  <si>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</si>
  <si>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</si>
  <si>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</si>
  <si>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</si>
  <si>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</si>
  <si>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</si>
  <si>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</si>
  <si>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</si>
  <si>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</si>
  <si>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</si>
  <si>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</si>
  <si>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</si>
  <si>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</si>
  <si>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</si>
  <si>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</si>
  <si>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</si>
  <si>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</si>
  <si>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</si>
  <si>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</si>
  <si>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</si>
  <si>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</si>
  <si>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</si>
  <si>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</si>
  <si>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</si>
  <si>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</si>
  <si>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</si>
  <si>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</si>
  <si>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</si>
  <si>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</si>
  <si>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</si>
  <si>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</si>
  <si>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</si>
  <si>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</si>
  <si>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</si>
  <si>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</si>
  <si>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</si>
  <si>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</si>
  <si>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</si>
  <si>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</si>
  <si>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</si>
  <si>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</si>
  <si>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</si>
  <si>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</si>
  <si>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</si>
  <si>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</si>
  <si>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</si>
  <si>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</si>
  <si>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</si>
  <si>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</si>
  <si>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</si>
  <si>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</si>
  <si>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</si>
  <si>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</si>
  <si>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</si>
  <si>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</si>
  <si>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</si>
  <si>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</si>
  <si>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</si>
  <si>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</si>
  <si>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</si>
  <si>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</si>
  <si>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</si>
  <si>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</si>
  <si>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</si>
  <si>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</si>
  <si>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</si>
  <si>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</si>
  <si>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</si>
  <si>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</si>
  <si>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</si>
  <si>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</si>
  <si>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</si>
  <si>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</si>
  <si>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</si>
  <si>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</si>
  <si>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</si>
  <si>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</si>
  <si>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</si>
  <si>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</si>
  <si>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</si>
  <si>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</si>
  <si>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</si>
  <si>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</si>
  <si>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</si>
  <si>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</si>
  <si>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</si>
  <si>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</si>
  <si>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</si>
  <si>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</si>
  <si>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</si>
  <si>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</si>
  <si>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</si>
  <si>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</si>
  <si>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</si>
  <si>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</si>
  <si>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</si>
  <si>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</si>
  <si>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</si>
  <si>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</si>
  <si>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</si>
  <si>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</si>
  <si>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</si>
  <si>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</si>
  <si>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</si>
  <si>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</si>
  <si>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</si>
  <si>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</si>
  <si>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</si>
  <si>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</si>
  <si>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</si>
  <si>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</si>
  <si>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</si>
  <si>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</si>
  <si>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</si>
  <si>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</si>
  <si>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</si>
  <si>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</si>
  <si>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</si>
  <si>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</si>
  <si>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</si>
  <si>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</si>
  <si>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</si>
  <si>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</si>
  <si>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</si>
  <si>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</si>
  <si>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</si>
  <si>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</si>
  <si>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</si>
  <si>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</si>
  <si>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</si>
  <si>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</si>
  <si>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</si>
  <si>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</si>
  <si>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</si>
  <si>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</si>
  <si>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</si>
  <si>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</si>
  <si>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</si>
  <si>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</si>
  <si>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</si>
  <si>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</si>
  <si>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</si>
  <si>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</si>
  <si>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</si>
  <si>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</si>
  <si>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</si>
  <si>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</si>
  <si>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</si>
  <si>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</si>
  <si>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</si>
  <si>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</si>
  <si>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</si>
  <si>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</si>
  <si>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</si>
  <si>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</si>
  <si>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</si>
  <si>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</si>
  <si>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</si>
  <si>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</si>
  <si>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</si>
  <si>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</si>
  <si>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</si>
  <si>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</si>
  <si>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</si>
  <si>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</si>
  <si>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</si>
  <si>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</si>
  <si>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</si>
  <si>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</si>
  <si>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</si>
  <si>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</si>
  <si>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</si>
  <si>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</si>
  <si>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</si>
  <si>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</si>
  <si>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</si>
  <si>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</si>
  <si>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</si>
  <si>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</si>
  <si>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</si>
  <si>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</si>
  <si>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</si>
  <si>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</si>
  <si>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</si>
  <si>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</si>
  <si>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</si>
  <si>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</si>
  <si>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</si>
  <si>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</si>
  <si>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</si>
  <si>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</si>
  <si>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</si>
  <si>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</si>
  <si>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</si>
  <si>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</si>
  <si>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</si>
  <si>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</si>
  <si>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</si>
  <si>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</si>
  <si>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</si>
  <si>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</si>
  <si>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</si>
  <si>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</si>
  <si>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</si>
  <si>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</si>
  <si>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</si>
  <si>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</si>
  <si>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</si>
  <si>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</si>
  <si>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</si>
  <si>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</si>
  <si>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</si>
  <si>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</si>
  <si>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</si>
  <si>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</si>
  <si>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</si>
  <si>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</si>
  <si>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</si>
  <si>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</si>
  <si>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</si>
  <si>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</si>
  <si>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</si>
  <si>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</si>
  <si>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</si>
  <si>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</si>
  <si>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</si>
  <si>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</si>
  <si>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</si>
  <si>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</si>
  <si>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</si>
  <si>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</si>
  <si>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</si>
  <si>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</si>
  <si>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</si>
  <si>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</si>
  <si>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</si>
  <si>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</si>
  <si>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</si>
  <si>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</si>
  <si>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</si>
  <si>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</si>
  <si>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</si>
  <si>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</si>
  <si>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</si>
  <si>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</si>
  <si>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</si>
  <si>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</si>
  <si>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</si>
  <si>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</si>
  <si>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</si>
  <si>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</si>
  <si>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</si>
  <si>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</si>
  <si>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</si>
  <si>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</si>
  <si>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</si>
  <si>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</si>
  <si>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</si>
  <si>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</si>
  <si>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</si>
  <si>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</si>
  <si>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</si>
  <si>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</si>
  <si>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</si>
  <si>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</si>
  <si>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</si>
  <si>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</si>
  <si>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</si>
  <si>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</si>
  <si>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</si>
  <si>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</si>
  <si>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</si>
  <si>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</si>
  <si>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</si>
  <si>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</si>
  <si>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</si>
  <si>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</si>
  <si>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</si>
  <si>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</si>
  <si>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</si>
  <si>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</si>
  <si>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</si>
  <si>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</si>
  <si>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</si>
  <si>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</si>
  <si>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</si>
  <si>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</si>
  <si>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</si>
  <si>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</si>
  <si>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</si>
  <si>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</si>
  <si>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</si>
  <si>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</si>
  <si>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</si>
  <si>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</si>
  <si>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</si>
  <si>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</si>
  <si>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</si>
  <si>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</si>
  <si>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</si>
  <si>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</si>
  <si>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</si>
  <si>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</si>
  <si>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</si>
  <si>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</si>
  <si>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</si>
  <si>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</si>
  <si>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</si>
  <si>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</si>
  <si>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</si>
  <si>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</si>
  <si>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</si>
  <si>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</si>
  <si>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</si>
  <si>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</si>
  <si>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</si>
  <si>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</si>
  <si>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</si>
  <si>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</si>
  <si>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</si>
  <si>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</si>
  <si>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</si>
  <si>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</si>
  <si>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</si>
  <si>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</si>
  <si>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</si>
  <si>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</si>
  <si>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</si>
  <si>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</si>
  <si>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</si>
  <si>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</si>
  <si>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</si>
  <si>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</si>
  <si>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</si>
  <si>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</si>
  <si>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</si>
  <si>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</si>
  <si>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</si>
  <si>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</si>
  <si>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</si>
  <si>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</si>
  <si>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</si>
  <si>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</si>
  <si>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</si>
  <si>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</si>
  <si>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</si>
  <si>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</si>
  <si>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</si>
  <si>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</si>
  <si>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</si>
  <si>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</si>
  <si>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</si>
  <si>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</si>
  <si>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</si>
  <si>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</si>
  <si>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</si>
  <si>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</si>
  <si>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</si>
  <si>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</si>
  <si>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</si>
  <si>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</si>
  <si>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</si>
  <si>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</si>
  <si>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</si>
  <si>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</si>
  <si>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</si>
  <si>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</si>
  <si>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</si>
  <si>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</si>
  <si>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</si>
  <si>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</si>
  <si>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</si>
  <si>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</si>
  <si>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</si>
  <si>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</si>
  <si>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</si>
  <si>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</si>
  <si>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</si>
  <si>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</si>
  <si>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</si>
  <si>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</si>
  <si>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</si>
  <si>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</si>
  <si>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</si>
  <si>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</si>
  <si>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</si>
  <si>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</si>
  <si>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</si>
  <si>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</si>
  <si>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</si>
  <si>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</si>
  <si>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</si>
  <si>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</si>
  <si>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</si>
  <si>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</si>
  <si>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</si>
  <si>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</si>
  <si>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</si>
  <si>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</si>
  <si>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</si>
  <si>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</si>
  <si>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</si>
  <si>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</si>
  <si>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</si>
  <si>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</si>
  <si>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</si>
  <si>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</si>
  <si>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</si>
  <si>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</si>
  <si>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</si>
  <si>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</si>
  <si>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</si>
  <si>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</si>
  <si>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</si>
  <si>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</si>
  <si>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</si>
  <si>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</si>
  <si>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</si>
  <si>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</si>
  <si>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</si>
  <si>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</si>
  <si>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</si>
  <si>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</si>
  <si>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</si>
  <si>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</si>
  <si>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</si>
  <si>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</si>
  <si>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</si>
  <si>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</si>
  <si>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</si>
  <si>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</si>
  <si>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</si>
  <si>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</si>
  <si>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</si>
  <si>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</si>
  <si>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</si>
  <si>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</si>
  <si>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</si>
  <si>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</si>
  <si>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</si>
  <si>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</si>
  <si>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</si>
  <si>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</si>
  <si>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</si>
  <si>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</si>
  <si>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</si>
  <si>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</si>
  <si>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</si>
  <si>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</si>
  <si>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</si>
  <si>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</si>
  <si>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</si>
  <si>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</si>
  <si>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</si>
  <si>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</si>
  <si>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</si>
  <si>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</si>
  <si>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</si>
  <si>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</si>
  <si>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</si>
  <si>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</si>
  <si>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</si>
  <si>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</si>
  <si>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</si>
  <si>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</si>
  <si>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</si>
  <si>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</si>
  <si>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</si>
  <si>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</si>
  <si>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</si>
  <si>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</si>
  <si>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</si>
  <si>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</si>
  <si>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</si>
  <si>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</si>
  <si>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</si>
  <si>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</si>
  <si>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</si>
  <si>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</si>
  <si>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</si>
  <si>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</si>
  <si>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</si>
  <si>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</si>
  <si>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</si>
  <si>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</si>
  <si>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</si>
  <si>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</si>
  <si>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</si>
  <si>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</si>
  <si>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</si>
  <si>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</si>
  <si>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</si>
  <si>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</si>
  <si>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</si>
  <si>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</si>
  <si>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</si>
  <si>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</si>
  <si>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</si>
  <si>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</si>
  <si>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</si>
  <si>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</si>
  <si>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</si>
  <si>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</si>
  <si>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</si>
  <si>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</si>
  <si>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</si>
  <si>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</si>
  <si>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</si>
  <si>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</si>
  <si>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</si>
  <si>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</si>
  <si>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</si>
  <si>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</si>
  <si>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</si>
  <si>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</si>
  <si>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</si>
  <si>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</si>
  <si>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</si>
  <si>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</si>
  <si>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</si>
  <si>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</si>
  <si>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</si>
  <si>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</si>
  <si>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</si>
  <si>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</si>
  <si>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</si>
  <si>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</si>
  <si>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</si>
  <si>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</si>
  <si>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</si>
  <si>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</si>
  <si>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</si>
  <si>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</si>
  <si>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</si>
  <si>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</si>
  <si>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</si>
  <si>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</si>
  <si>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</si>
  <si>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</si>
  <si>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</si>
  <si>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</si>
  <si>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</si>
  <si>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</si>
  <si>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</si>
  <si>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</si>
  <si>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</si>
  <si>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</si>
  <si>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</si>
  <si>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</si>
  <si>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</si>
  <si>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</si>
  <si>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</si>
  <si>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</si>
  <si>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</si>
  <si>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</si>
  <si>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</si>
  <si>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</si>
  <si>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</si>
  <si>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</si>
  <si>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</si>
  <si>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</si>
  <si>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</si>
  <si>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</si>
  <si>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</si>
  <si>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</si>
  <si>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</si>
  <si>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</si>
  <si>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</si>
  <si>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</si>
  <si>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</si>
  <si>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</si>
  <si>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</si>
  <si>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</si>
  <si>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</si>
  <si>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</si>
  <si>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</si>
  <si>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</si>
  <si>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</si>
  <si>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</si>
  <si>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</si>
  <si>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</si>
  <si>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</si>
  <si>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</si>
  <si>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</si>
  <si>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</si>
  <si>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</si>
  <si>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</si>
  <si>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</si>
  <si>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</si>
  <si>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</si>
  <si>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</si>
  <si>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</si>
  <si>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</si>
  <si>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</si>
  <si>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</si>
  <si>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</si>
  <si>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</si>
  <si>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</si>
  <si>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</si>
  <si>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</si>
  <si>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</si>
  <si>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</si>
  <si>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</si>
  <si>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</si>
  <si>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</si>
  <si>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</si>
  <si>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</si>
  <si>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</si>
  <si>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</si>
  <si>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</si>
  <si>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</si>
  <si>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</si>
  <si>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</si>
  <si>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</si>
  <si>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</si>
  <si>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</si>
  <si>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</si>
  <si>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</si>
  <si>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</si>
  <si>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</si>
  <si>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</si>
  <si>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</si>
  <si>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</si>
  <si>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</si>
  <si>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</si>
  <si>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</si>
  <si>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</si>
  <si>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</si>
  <si>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</si>
  <si>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</si>
  <si>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</si>
  <si>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</si>
  <si>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</si>
  <si>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</si>
  <si>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</si>
  <si>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</si>
  <si>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</si>
  <si>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</si>
  <si>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</si>
  <si>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</si>
  <si>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</si>
  <si>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</si>
  <si>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</si>
  <si>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</si>
  <si>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</si>
  <si>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</si>
  <si>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</si>
  <si>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</si>
  <si>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</si>
  <si>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</si>
  <si>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</si>
  <si>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</si>
  <si>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</si>
  <si>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</si>
  <si>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</si>
  <si>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</si>
  <si>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</si>
  <si>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</si>
  <si>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</si>
  <si>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</si>
  <si>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</si>
  <si>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</si>
  <si>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</si>
  <si>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</si>
  <si>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</si>
  <si>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</si>
  <si>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</si>
  <si>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</si>
  <si>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</si>
  <si>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</si>
  <si>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</si>
  <si>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</si>
  <si>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</si>
  <si>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</si>
  <si>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</si>
  <si>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</si>
  <si>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</si>
  <si>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</si>
  <si>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</si>
  <si>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</si>
  <si>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</si>
  <si>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</si>
  <si>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</si>
  <si>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</si>
  <si>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</si>
  <si>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</si>
  <si>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</si>
  <si>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</si>
  <si>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</si>
  <si>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</si>
  <si>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</si>
  <si>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</si>
  <si>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</si>
  <si>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</si>
  <si>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</si>
  <si>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</si>
  <si>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</si>
  <si>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</si>
  <si>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</si>
  <si>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</si>
  <si>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</si>
  <si>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</si>
  <si>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</si>
  <si>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</si>
  <si>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</si>
  <si>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</si>
  <si>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</si>
  <si>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</si>
  <si>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</si>
  <si>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</si>
  <si>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</si>
  <si>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</si>
  <si>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</si>
  <si>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</si>
  <si>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</si>
  <si>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</si>
  <si>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</si>
  <si>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</si>
  <si>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</si>
  <si>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</si>
  <si>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</si>
  <si>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</si>
  <si>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</si>
  <si>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</si>
  <si>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</si>
  <si>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</si>
  <si>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</si>
  <si>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</si>
  <si>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</si>
  <si>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</si>
  <si>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</si>
  <si>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</si>
  <si>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</si>
  <si>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</si>
  <si>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</si>
  <si>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</si>
  <si>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</si>
  <si>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</si>
  <si>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</si>
  <si>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</si>
  <si>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</si>
  <si>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</si>
  <si>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</si>
  <si>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</si>
  <si>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</si>
  <si>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</si>
  <si>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</si>
  <si>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</si>
  <si>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</si>
  <si>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</si>
  <si>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</si>
  <si>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</si>
  <si>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</si>
  <si>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</si>
  <si>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</si>
  <si>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</si>
  <si>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</si>
  <si>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</si>
  <si>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</si>
  <si>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</si>
  <si>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</si>
  <si>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</si>
  <si>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</si>
  <si>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</si>
  <si>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</si>
  <si>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</si>
  <si>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</si>
  <si>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</si>
  <si>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</si>
  <si>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</si>
  <si>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</si>
  <si>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</si>
  <si>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</si>
  <si>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</si>
  <si>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</si>
  <si>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</si>
  <si>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</si>
  <si>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</si>
  <si>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</si>
  <si>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</si>
  <si>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</si>
  <si>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</si>
  <si>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</si>
  <si>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</si>
  <si>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</si>
  <si>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</si>
  <si>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</si>
  <si>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</si>
  <si>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</si>
  <si>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</si>
  <si>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</si>
  <si>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</si>
  <si>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</si>
  <si>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</si>
  <si>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</si>
  <si>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</si>
  <si>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</si>
  <si>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</si>
  <si>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</si>
  <si>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</si>
  <si>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</si>
  <si>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</si>
  <si>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</si>
  <si>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</si>
  <si>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</si>
  <si>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</si>
  <si>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</si>
  <si>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</si>
  <si>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</si>
  <si>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</si>
  <si>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</si>
  <si>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</si>
  <si>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</si>
  <si>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</si>
  <si>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</si>
  <si>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</si>
  <si>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</si>
  <si>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</si>
  <si>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</si>
  <si>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</si>
  <si>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</si>
  <si>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</si>
  <si>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</si>
  <si>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</si>
  <si>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</si>
  <si>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</si>
  <si>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</si>
  <si>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</si>
  <si>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</si>
  <si>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</si>
  <si>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</si>
  <si>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</si>
  <si>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</si>
  <si>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</si>
  <si>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</si>
  <si>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</si>
  <si>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</si>
  <si>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</si>
  <si>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</si>
  <si>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</si>
  <si>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</si>
  <si>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</si>
  <si>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</si>
  <si>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</si>
  <si>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</si>
  <si>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</si>
  <si>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</si>
  <si>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</si>
  <si>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</si>
  <si>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</si>
  <si>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</si>
  <si>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</si>
  <si>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</si>
  <si>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</si>
  <si>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</si>
  <si>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</si>
  <si>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</si>
  <si>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</si>
  <si>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</si>
  <si>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</si>
  <si>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</si>
  <si>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</si>
  <si>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</si>
  <si>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</si>
  <si>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</si>
  <si>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</si>
  <si>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</si>
  <si>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</si>
  <si>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</si>
  <si>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</si>
  <si>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</si>
  <si>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</si>
  <si>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</si>
  <si>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</si>
  <si>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</si>
  <si>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</si>
  <si>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</si>
  <si>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</si>
  <si>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</si>
  <si>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</si>
  <si>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</si>
  <si>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</si>
  <si>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</si>
  <si>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</si>
  <si>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</si>
  <si>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</si>
  <si>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</si>
  <si>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</si>
  <si>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</si>
  <si>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</si>
  <si>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</si>
  <si>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</si>
  <si>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</si>
  <si>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</si>
  <si>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</si>
  <si>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</si>
  <si>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</si>
  <si>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</si>
  <si>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</si>
  <si>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</si>
  <si>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</si>
  <si>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</si>
  <si>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</si>
  <si>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</si>
  <si>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</si>
  <si>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</si>
  <si>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</si>
  <si>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</si>
  <si>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</si>
  <si>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</si>
  <si>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</si>
  <si>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</si>
  <si>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</si>
  <si>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</si>
  <si>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</si>
  <si>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</si>
  <si>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</si>
  <si>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</si>
  <si>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</si>
  <si>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</si>
  <si>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</si>
  <si>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</si>
  <si>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</si>
  <si>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</si>
  <si>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</si>
  <si>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</si>
  <si>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</si>
  <si>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</si>
  <si>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</si>
  <si>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</si>
  <si>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</si>
  <si>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</si>
  <si>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</si>
  <si>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</si>
  <si>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</si>
  <si>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</si>
  <si>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</si>
  <si>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</si>
  <si>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</si>
  <si>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</si>
  <si>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</si>
  <si>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</si>
  <si>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</si>
  <si>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</si>
  <si>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</si>
  <si>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</si>
  <si>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</si>
  <si>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</si>
  <si>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</si>
  <si>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</si>
  <si>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</si>
  <si>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</si>
  <si>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</si>
  <si>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</si>
  <si>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</si>
  <si>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</si>
  <si>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</si>
  <si>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</si>
  <si>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</si>
  <si>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</si>
  <si>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</si>
  <si>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</si>
  <si>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</si>
  <si>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</si>
  <si>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</si>
  <si>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</si>
  <si>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</si>
  <si>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</si>
  <si>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</si>
  <si>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</si>
  <si>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</si>
  <si>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</si>
  <si>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</si>
  <si>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</si>
  <si>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</si>
  <si>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</si>
  <si>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</si>
  <si>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</si>
  <si>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</si>
  <si>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</si>
  <si>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</si>
  <si>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</si>
  <si>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</si>
  <si>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</si>
  <si>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</si>
  <si>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</si>
  <si>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</si>
  <si>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</si>
  <si>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</si>
  <si>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</si>
  <si>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</si>
  <si>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</si>
  <si>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</si>
  <si>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</si>
  <si>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</si>
  <si>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</si>
  <si>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</si>
  <si>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</si>
  <si>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</si>
  <si>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</si>
  <si>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</si>
  <si>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</si>
  <si>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</si>
  <si>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</si>
  <si>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</si>
  <si>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</si>
  <si>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</si>
  <si>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</si>
  <si>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</si>
  <si>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</si>
  <si>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</si>
  <si>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</si>
  <si>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</si>
  <si>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</si>
  <si>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</si>
  <si>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</si>
  <si>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</si>
  <si>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</si>
  <si>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</si>
  <si>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</si>
  <si>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</si>
  <si>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</si>
  <si>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</si>
  <si>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</si>
  <si>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</si>
  <si>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</si>
  <si>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</si>
  <si>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</si>
  <si>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</si>
  <si>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</si>
  <si>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</si>
  <si>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</si>
  <si>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</si>
  <si>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</si>
  <si>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</si>
  <si>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</si>
  <si>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</si>
  <si>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</si>
  <si>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</si>
  <si>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</si>
  <si>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</si>
  <si>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</si>
  <si>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</si>
  <si>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</si>
  <si>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</si>
  <si>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</si>
  <si>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</si>
  <si>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</si>
  <si>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</si>
  <si>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</si>
  <si>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</si>
  <si>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</si>
  <si>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</si>
  <si>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</si>
  <si>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</si>
  <si>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</si>
  <si>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</si>
  <si>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</si>
  <si>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</si>
  <si>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</si>
  <si>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</si>
  <si>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</si>
  <si>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</si>
  <si>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</si>
  <si>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</si>
  <si>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</si>
  <si>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</si>
  <si>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</si>
  <si>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</si>
  <si>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</si>
  <si>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</si>
  <si>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</si>
  <si>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</si>
  <si>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</si>
  <si>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</si>
  <si>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</si>
  <si>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</si>
  <si>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</si>
  <si>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</si>
  <si>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</si>
  <si>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</si>
  <si>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</si>
  <si>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</si>
  <si>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</si>
  <si>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</si>
  <si>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</si>
  <si>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</si>
  <si>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</si>
  <si>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</si>
  <si>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</si>
  <si>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</si>
  <si>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</si>
  <si>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</si>
  <si>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</si>
  <si>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</si>
  <si>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</si>
  <si>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</si>
  <si>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</si>
  <si>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</si>
  <si>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</si>
  <si>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</si>
  <si>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</si>
  <si>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</si>
  <si>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</si>
  <si>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</si>
  <si>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</si>
  <si>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</si>
  <si>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</si>
  <si>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</si>
  <si>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</si>
  <si>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</si>
  <si>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</si>
  <si>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</si>
  <si>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</si>
  <si>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</si>
  <si>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</si>
  <si>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</si>
  <si>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</si>
  <si>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</si>
  <si>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</si>
  <si>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</si>
  <si>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</si>
  <si>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</si>
  <si>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</si>
  <si>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</si>
  <si>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</si>
  <si>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</si>
  <si>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</si>
  <si>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</si>
  <si>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</si>
  <si>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</si>
  <si>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</si>
  <si>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</si>
  <si>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</si>
  <si>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</si>
  <si>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</si>
  <si>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</si>
  <si>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</si>
  <si>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</si>
  <si>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</si>
  <si>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</si>
  <si>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</si>
  <si>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</si>
  <si>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</si>
  <si>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</si>
  <si>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</si>
  <si>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</si>
  <si>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</si>
  <si>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</si>
  <si>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</si>
  <si>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</si>
  <si>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</si>
  <si>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</si>
  <si>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</si>
  <si>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</si>
  <si>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</si>
  <si>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</si>
  <si>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</si>
  <si>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</si>
  <si>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</si>
  <si>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</si>
  <si>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</si>
  <si>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</si>
  <si>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</si>
  <si>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</si>
  <si>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</si>
  <si>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</si>
  <si>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</si>
  <si>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</si>
  <si>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</si>
  <si>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</si>
  <si>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</si>
  <si>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</si>
  <si>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</si>
  <si>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</si>
  <si>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</si>
  <si>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</si>
  <si>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</si>
  <si>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</si>
  <si>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</si>
  <si>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</si>
  <si>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</si>
  <si>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</si>
  <si>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</si>
  <si>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</si>
  <si>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</si>
  <si>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</si>
  <si>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</si>
  <si>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</si>
  <si>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</si>
  <si>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</si>
  <si>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</si>
  <si>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</si>
  <si>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</si>
  <si>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</si>
  <si>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</si>
  <si>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</si>
  <si>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</si>
  <si>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</si>
  <si>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</si>
  <si>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</si>
  <si>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</si>
  <si>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</si>
  <si>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</si>
  <si>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</si>
  <si>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</si>
  <si>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</si>
  <si>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</si>
  <si>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</si>
  <si>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</si>
  <si>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</si>
  <si>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</si>
  <si>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</si>
  <si>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</si>
  <si>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</si>
  <si>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</si>
  <si>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</si>
  <si>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</si>
  <si>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</si>
  <si>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</si>
  <si>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</si>
  <si>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</si>
  <si>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</si>
  <si>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</si>
  <si>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</si>
  <si>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</si>
  <si>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</si>
  <si>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</si>
  <si>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</si>
  <si>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</si>
  <si>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</si>
  <si>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</si>
  <si>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</si>
  <si>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</si>
  <si>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</si>
  <si>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</si>
  <si>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</si>
  <si>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</si>
  <si>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</si>
  <si>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</si>
  <si>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</si>
  <si>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</si>
  <si>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</si>
  <si>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</si>
  <si>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</si>
  <si>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</si>
  <si>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</si>
  <si>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</si>
  <si>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</si>
  <si>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</si>
  <si>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</si>
  <si>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</si>
  <si>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</si>
  <si>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</si>
  <si>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</si>
  <si>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</si>
  <si>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</si>
  <si>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</si>
  <si>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</si>
  <si>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</si>
  <si>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</si>
  <si>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</si>
  <si>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</si>
  <si>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</si>
  <si>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</si>
  <si>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</si>
  <si>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</si>
  <si>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</si>
  <si>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</si>
  <si>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</si>
  <si>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</si>
  <si>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</si>
  <si>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</si>
  <si>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</si>
  <si>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</si>
  <si>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</si>
  <si>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</si>
  <si>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</si>
  <si>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</si>
  <si>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</si>
  <si>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</si>
  <si>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</si>
  <si>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</si>
  <si>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</si>
  <si>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</si>
  <si>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</si>
  <si>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</si>
  <si>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</si>
  <si>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</si>
  <si>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</si>
  <si>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</si>
  <si>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</si>
  <si>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</si>
  <si>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</si>
  <si>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</si>
  <si>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</si>
  <si>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</si>
  <si>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</si>
  <si>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</si>
  <si>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</si>
  <si>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</si>
  <si>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</si>
  <si>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</si>
  <si>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</si>
  <si>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</si>
  <si>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</si>
  <si>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</si>
  <si>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</si>
  <si>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</si>
  <si>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</si>
  <si>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</si>
  <si>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</si>
  <si>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</si>
  <si>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</si>
  <si>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</si>
  <si>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</si>
  <si>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</si>
  <si>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</si>
  <si>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</si>
  <si>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</si>
  <si>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</si>
  <si>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</si>
  <si>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</si>
  <si>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</si>
  <si>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</si>
  <si>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</si>
  <si>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</si>
  <si>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</si>
  <si>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</si>
  <si>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</si>
  <si>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</si>
  <si>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</si>
  <si>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</si>
  <si>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</si>
  <si>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</si>
  <si>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</si>
  <si>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</si>
  <si>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</si>
  <si>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</si>
  <si>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</si>
  <si>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</si>
  <si>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</si>
  <si>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</si>
  <si>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</si>
  <si>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</si>
  <si>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</si>
  <si>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</si>
  <si>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</si>
  <si>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</si>
  <si>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</si>
  <si>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</si>
  <si>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</si>
  <si>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</si>
  <si>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</si>
  <si>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</si>
  <si>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</si>
  <si>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</si>
  <si>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</si>
  <si>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</si>
  <si>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</si>
  <si>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</si>
  <si>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</si>
  <si>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</si>
  <si>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</si>
  <si>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</si>
  <si>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</si>
  <si>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</si>
  <si>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</si>
  <si>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</si>
  <si>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</si>
  <si>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</si>
  <si>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</si>
  <si>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</si>
  <si>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</si>
  <si>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</si>
  <si>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</si>
  <si>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</si>
  <si>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</si>
  <si>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</si>
  <si>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</si>
  <si>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</si>
  <si>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</si>
  <si>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</si>
  <si>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</si>
  <si>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</si>
  <si>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</si>
  <si>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</si>
  <si>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</si>
  <si>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</si>
  <si>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</si>
  <si>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</si>
  <si>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</si>
  <si>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</si>
  <si>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</si>
  <si>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</si>
  <si>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</si>
  <si>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</si>
  <si>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</si>
  <si>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</si>
  <si>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</si>
  <si>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</si>
  <si>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</si>
  <si>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</si>
  <si>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</si>
  <si>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</si>
  <si>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</si>
  <si>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</si>
  <si>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</si>
  <si>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</si>
  <si>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</si>
  <si>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</si>
  <si>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</si>
  <si>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</si>
  <si>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</si>
  <si>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</si>
  <si>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</si>
  <si>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</si>
  <si>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</si>
  <si>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</si>
  <si>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</si>
  <si>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</si>
  <si>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</si>
  <si>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</si>
  <si>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</si>
  <si>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</si>
  <si>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</si>
  <si>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</si>
  <si>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</si>
  <si>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</si>
  <si>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</si>
  <si>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</si>
  <si>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</si>
  <si>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</si>
  <si>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</si>
  <si>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</si>
  <si>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</si>
  <si>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</si>
  <si>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</si>
  <si>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</si>
  <si>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</si>
  <si>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</si>
  <si>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</si>
  <si>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</si>
  <si>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</si>
  <si>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</si>
  <si>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</si>
  <si>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</si>
  <si>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</si>
  <si>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</si>
  <si>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</si>
  <si>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</si>
  <si>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</si>
  <si>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</si>
  <si>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</si>
  <si>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</si>
  <si>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</si>
  <si>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</si>
  <si>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</si>
  <si>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</si>
  <si>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</si>
  <si>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</si>
  <si>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</si>
  <si>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</si>
  <si>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</si>
  <si>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</si>
  <si>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</si>
  <si>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</si>
  <si>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</si>
  <si>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</si>
  <si>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</si>
  <si>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</si>
  <si>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</si>
  <si>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</si>
  <si>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</si>
  <si>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</si>
  <si>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</si>
  <si>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</si>
  <si>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</si>
  <si>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</si>
  <si>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</si>
  <si>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</si>
  <si>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</si>
  <si>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</si>
  <si>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</si>
  <si>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</si>
  <si>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</si>
  <si>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</si>
  <si>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</si>
  <si>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</si>
  <si>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</si>
  <si>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</si>
  <si>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</si>
  <si>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</si>
  <si>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</si>
  <si>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</si>
  <si>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</si>
  <si>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</si>
  <si>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</si>
  <si>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</si>
  <si>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</si>
  <si>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</si>
  <si>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</si>
  <si>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</si>
  <si>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</si>
  <si>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</si>
  <si>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</si>
  <si>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</si>
  <si>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</si>
  <si>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</si>
  <si>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</si>
  <si>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</si>
  <si>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</si>
  <si>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</si>
  <si>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</si>
  <si>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</si>
  <si>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</si>
  <si>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</si>
  <si>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</si>
  <si>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</si>
  <si>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</si>
  <si>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</si>
  <si>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</si>
  <si>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</si>
  <si>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</si>
  <si>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</si>
  <si>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</si>
  <si>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</si>
  <si>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</si>
  <si>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</si>
  <si>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</si>
  <si>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</si>
  <si>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</si>
  <si>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</si>
  <si>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</si>
  <si>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</si>
  <si>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</si>
  <si>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</si>
  <si>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</si>
  <si>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</si>
  <si>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</si>
  <si>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</si>
  <si>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</si>
  <si>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</si>
  <si>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</si>
  <si>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</si>
  <si>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</si>
  <si>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</si>
  <si>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</si>
  <si>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</si>
  <si>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</si>
  <si>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</si>
  <si>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</si>
  <si>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</si>
  <si>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</si>
  <si>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</si>
  <si>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</si>
  <si>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</si>
  <si>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</si>
  <si>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</si>
  <si>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</si>
  <si>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</si>
  <si>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</si>
  <si>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</si>
  <si>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</si>
  <si>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</si>
  <si>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</si>
  <si>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</si>
  <si>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</si>
  <si>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</si>
  <si>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</si>
  <si>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</si>
  <si>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</si>
  <si>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</si>
  <si>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</si>
  <si>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</si>
  <si>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</si>
  <si>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</si>
  <si>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</si>
  <si>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</si>
  <si>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</si>
  <si>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</si>
  <si>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</si>
  <si>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</si>
  <si>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</si>
  <si>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</si>
  <si>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</si>
  <si>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</si>
  <si>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</si>
  <si>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</si>
  <si>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</si>
  <si>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</si>
  <si>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</si>
  <si>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</si>
  <si>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</si>
  <si>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</si>
  <si>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</si>
  <si>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</si>
  <si>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</si>
  <si>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</si>
  <si>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</si>
  <si>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</si>
  <si>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</si>
  <si>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</si>
  <si>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</si>
  <si>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</si>
  <si>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</si>
  <si>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</si>
  <si>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</si>
  <si>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</si>
  <si>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</si>
  <si>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</si>
  <si>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</si>
  <si>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</si>
  <si>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</si>
  <si>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</si>
  <si>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</si>
  <si>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</si>
  <si>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</si>
  <si>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</si>
  <si>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</si>
  <si>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</si>
  <si>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</si>
  <si>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</si>
  <si>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</si>
  <si>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</si>
  <si>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</si>
  <si>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</si>
  <si>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</si>
  <si>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</si>
  <si>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</si>
  <si>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</si>
  <si>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</si>
  <si>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</si>
  <si>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</si>
  <si>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</si>
  <si>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</si>
  <si>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</si>
  <si>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</si>
  <si>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</si>
  <si>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</si>
  <si>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</si>
  <si>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</si>
  <si>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</si>
  <si>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</si>
  <si>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</si>
  <si>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</si>
  <si>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</si>
  <si>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</si>
  <si>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</si>
  <si>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</si>
  <si>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</si>
  <si>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</si>
  <si>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</si>
  <si>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</si>
  <si>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</si>
  <si>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</si>
  <si>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</si>
  <si>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</si>
  <si>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</si>
  <si>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</si>
  <si>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</si>
  <si>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</si>
  <si>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</si>
  <si>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</si>
  <si>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</si>
  <si>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</si>
  <si>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</si>
  <si>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</si>
  <si>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</si>
  <si>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</si>
  <si>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</si>
  <si>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</si>
  <si>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</si>
  <si>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</si>
  <si>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</si>
  <si>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</si>
  <si>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</si>
  <si>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</si>
  <si>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</si>
  <si>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</si>
  <si>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</si>
  <si>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</si>
  <si>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</si>
  <si>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</si>
  <si>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</si>
  <si>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</si>
  <si>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</si>
  <si>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</si>
  <si>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</si>
  <si>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</si>
  <si>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</si>
  <si>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</si>
  <si>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</si>
  <si>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</si>
  <si>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</si>
  <si>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</si>
  <si>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</si>
  <si>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</si>
  <si>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</si>
  <si>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</si>
  <si>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</si>
  <si>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</si>
  <si>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</si>
  <si>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</si>
  <si>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</si>
  <si>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</si>
  <si>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</si>
  <si>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</si>
  <si>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</si>
  <si>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</si>
  <si>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</si>
  <si>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</si>
  <si>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</si>
  <si>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</si>
  <si>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</si>
  <si>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</si>
  <si>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</si>
  <si>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</si>
  <si>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</si>
  <si>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</si>
  <si>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</si>
  <si>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</si>
  <si>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</si>
  <si>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</si>
  <si>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</si>
  <si>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</si>
  <si>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</si>
  <si>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</si>
  <si>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</si>
  <si>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</si>
  <si>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</si>
  <si>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</si>
  <si>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</si>
  <si>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</si>
  <si>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</si>
  <si>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</si>
  <si>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</si>
  <si>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</si>
  <si>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</si>
  <si>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</si>
  <si>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</si>
  <si>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</si>
  <si>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</si>
  <si>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</si>
  <si>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</si>
  <si>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</si>
  <si>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</si>
  <si>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</si>
  <si>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</si>
  <si>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</si>
  <si>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</si>
  <si>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</si>
  <si>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</si>
  <si>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</si>
  <si>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</si>
  <si>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</si>
  <si>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</si>
  <si>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</si>
  <si>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</si>
  <si>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</si>
  <si>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</si>
  <si>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</si>
  <si>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</si>
  <si>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</si>
  <si>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</si>
  <si>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</si>
  <si>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</si>
  <si>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</si>
  <si>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</si>
  <si>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</si>
  <si>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</si>
  <si>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</si>
  <si>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</si>
  <si>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</si>
  <si>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</si>
  <si>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</si>
  <si>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</si>
  <si>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</si>
  <si>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</si>
  <si>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</si>
  <si>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</si>
  <si>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</si>
  <si>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</si>
  <si>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</si>
  <si>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</si>
  <si>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</si>
  <si>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</si>
  <si>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</si>
  <si>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</si>
  <si>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</si>
  <si>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</si>
  <si>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</si>
  <si>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</si>
  <si>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</si>
  <si>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</si>
  <si>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</si>
  <si>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</si>
  <si>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</si>
  <si>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</si>
  <si>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</si>
  <si>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</si>
  <si>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</si>
  <si>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</si>
  <si>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</si>
  <si>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</si>
  <si>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</si>
  <si>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</si>
  <si>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</si>
  <si>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</si>
  <si>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</si>
  <si>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</si>
  <si>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</si>
  <si>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</si>
  <si>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</si>
  <si>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</si>
  <si>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</si>
  <si>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</si>
  <si>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</si>
  <si>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</si>
  <si>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</si>
  <si>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</si>
  <si>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</si>
  <si>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</si>
  <si>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</si>
  <si>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</si>
  <si>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</si>
  <si>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</si>
  <si>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</si>
  <si>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</si>
  <si>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</si>
  <si>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</si>
  <si>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</si>
  <si>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</si>
  <si>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</si>
  <si>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</si>
  <si>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</si>
  <si>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</si>
  <si>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</si>
  <si>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</si>
  <si>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</si>
  <si>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</si>
  <si>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</si>
  <si>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</si>
  <si>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</si>
  <si>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</si>
  <si>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</si>
  <si>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</si>
  <si>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</si>
  <si>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</si>
  <si>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</si>
  <si>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</si>
  <si>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</si>
  <si>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</si>
  <si>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</si>
  <si>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</si>
  <si>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</si>
  <si>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</si>
  <si>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</si>
  <si>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</si>
  <si>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</si>
  <si>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</si>
  <si>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</si>
  <si>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</si>
  <si>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</si>
  <si>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</si>
  <si>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</si>
  <si>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</si>
  <si>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</si>
  <si>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</si>
  <si>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</si>
  <si>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</si>
  <si>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</si>
  <si>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</si>
  <si>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</si>
  <si>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</si>
  <si>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</si>
  <si>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</si>
  <si>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</si>
  <si>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</si>
  <si>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</si>
  <si>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</si>
  <si>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</si>
  <si>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</si>
  <si>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</si>
  <si>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</si>
  <si>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</si>
  <si>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</si>
  <si>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</si>
  <si>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</si>
  <si>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</si>
  <si>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</si>
  <si>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</si>
  <si>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</si>
  <si>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</si>
  <si>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</si>
  <si>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</si>
  <si>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</si>
  <si>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</si>
  <si>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</si>
  <si>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</si>
  <si>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</si>
  <si>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</si>
  <si>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</si>
  <si>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</si>
  <si>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</si>
  <si>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</si>
  <si>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</si>
  <si>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</si>
  <si>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</si>
  <si>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</si>
  <si>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</si>
  <si>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</si>
  <si>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</si>
  <si>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</si>
  <si>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</si>
  <si>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</si>
  <si>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</si>
  <si>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</si>
  <si>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</si>
  <si>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</si>
  <si>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</si>
  <si>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</si>
  <si>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</si>
  <si>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</si>
  <si>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</si>
  <si>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</si>
  <si>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</si>
  <si>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</si>
  <si>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</si>
  <si>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</si>
  <si>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</si>
  <si>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</si>
  <si>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</si>
  <si>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</si>
  <si>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</si>
  <si>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</si>
  <si>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</si>
  <si>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</si>
  <si>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</si>
  <si>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</si>
  <si>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</si>
  <si>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</si>
  <si>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</si>
  <si>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</si>
  <si>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</si>
  <si>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</si>
  <si>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</si>
  <si>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</si>
  <si>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</si>
  <si>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</si>
  <si>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</si>
  <si>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</si>
  <si>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</si>
  <si>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</si>
  <si>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</si>
  <si>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</si>
  <si>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</si>
  <si>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</si>
  <si>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</si>
  <si>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</si>
  <si>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</si>
  <si>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</si>
  <si>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</si>
  <si>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</si>
  <si>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</si>
  <si>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</si>
  <si>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</si>
  <si>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</si>
  <si>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</si>
  <si>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</si>
  <si>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</si>
  <si>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</si>
  <si>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</si>
  <si>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</si>
  <si>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</si>
  <si>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</si>
  <si>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</si>
  <si>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</si>
  <si>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</si>
  <si>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</si>
  <si>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</si>
  <si>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</si>
  <si>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</si>
  <si>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</si>
  <si>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</si>
  <si>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</si>
  <si>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</si>
  <si>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</si>
  <si>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</si>
  <si>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</si>
  <si>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</si>
  <si>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</si>
  <si>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</si>
  <si>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</si>
  <si>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</si>
  <si>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</si>
  <si>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</si>
  <si>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</si>
  <si>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</si>
  <si>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</si>
  <si>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</si>
  <si>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</si>
  <si>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</si>
  <si>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</si>
  <si>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</si>
  <si>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</si>
  <si>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</si>
  <si>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</si>
  <si>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</si>
  <si>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</si>
  <si>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</si>
  <si>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</si>
  <si>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</si>
  <si>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</si>
  <si>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</si>
  <si>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</si>
  <si>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</si>
  <si>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</si>
  <si>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</si>
  <si>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</si>
  <si>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</si>
  <si>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</si>
  <si>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</si>
  <si>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</si>
  <si>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</si>
  <si>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</si>
  <si>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</si>
  <si>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</si>
  <si>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</si>
  <si>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</si>
  <si>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</si>
  <si>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</si>
  <si>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</si>
  <si>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</si>
  <si>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</si>
  <si>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</si>
  <si>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</si>
  <si>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</si>
  <si>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</si>
  <si>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</si>
  <si>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</si>
  <si>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</si>
  <si>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</si>
  <si>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</si>
  <si>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</si>
  <si>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</si>
  <si>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</si>
  <si>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</si>
  <si>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</si>
  <si>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</si>
  <si>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</si>
  <si>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</si>
  <si>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</si>
  <si>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</si>
  <si>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</si>
  <si>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</si>
  <si>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</si>
  <si>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</si>
  <si>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</si>
  <si>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</si>
  <si>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</si>
  <si>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</si>
  <si>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</si>
  <si>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</si>
  <si>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</si>
  <si>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</si>
  <si>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</si>
  <si>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</si>
  <si>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</si>
  <si>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</si>
  <si>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</si>
  <si>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</si>
  <si>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</si>
  <si>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</si>
  <si>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</si>
  <si>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</si>
  <si>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</si>
  <si>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</si>
  <si>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</si>
  <si>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</si>
  <si>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</si>
  <si>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</si>
  <si>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</si>
  <si>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</si>
  <si>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</si>
  <si>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</si>
  <si>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</si>
  <si>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</si>
  <si>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</si>
  <si>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</si>
  <si>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</si>
  <si>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</si>
  <si>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</si>
  <si>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</si>
  <si>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</si>
  <si>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</si>
  <si>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</si>
  <si>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</si>
  <si>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</si>
  <si>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</si>
  <si>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</si>
  <si>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</si>
  <si>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</si>
  <si>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</si>
  <si>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</si>
  <si>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</si>
  <si>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</si>
  <si>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</si>
  <si>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</si>
  <si>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</si>
  <si>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</si>
  <si>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</si>
  <si>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</si>
  <si>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</si>
  <si>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</si>
  <si>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</si>
  <si>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</si>
  <si>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</si>
  <si>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</si>
  <si>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</si>
  <si>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</si>
  <si>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</si>
  <si>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</si>
  <si>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</si>
  <si>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</si>
  <si>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</si>
  <si>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</si>
  <si>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</si>
  <si>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</si>
  <si>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</si>
  <si>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</si>
  <si>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</si>
  <si>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</si>
  <si>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</si>
  <si>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</si>
  <si>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</si>
  <si>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</si>
  <si>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</si>
  <si>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</si>
  <si>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</si>
  <si>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</si>
  <si>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</si>
  <si>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</si>
  <si>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</si>
  <si>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</si>
  <si>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</si>
  <si>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</si>
  <si>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</si>
  <si>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</si>
  <si>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</si>
  <si>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</si>
  <si>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</si>
  <si>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</si>
  <si>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</si>
  <si>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</si>
  <si>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</si>
  <si>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</si>
  <si>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</si>
  <si>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</si>
  <si>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</si>
  <si>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</si>
  <si>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</si>
  <si>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</si>
  <si>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</si>
  <si>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</si>
  <si>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</si>
  <si>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</si>
  <si>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</si>
  <si>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</si>
  <si>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</si>
  <si>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</si>
  <si>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</si>
  <si>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</si>
  <si>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</si>
  <si>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</si>
  <si>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</si>
  <si>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</si>
  <si>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</si>
  <si>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</si>
  <si>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</si>
  <si>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</si>
  <si>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</si>
  <si>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</si>
  <si>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</si>
  <si>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</si>
  <si>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</si>
  <si>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</si>
  <si>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</si>
  <si>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</si>
  <si>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</si>
  <si>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</si>
  <si>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</si>
  <si>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</si>
  <si>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</si>
  <si>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</si>
  <si>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</si>
  <si>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</si>
  <si>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</si>
  <si>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</si>
  <si>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</si>
  <si>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</si>
  <si>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</si>
  <si>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</si>
  <si>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</si>
  <si>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</si>
  <si>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</si>
  <si>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</si>
  <si>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</si>
  <si>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</si>
  <si>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</si>
  <si>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</si>
  <si>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</si>
  <si>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</si>
  <si>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</si>
  <si>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</si>
  <si>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</si>
  <si>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</si>
  <si>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</si>
  <si>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</si>
  <si>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</si>
  <si>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</si>
  <si>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</si>
  <si>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</si>
  <si>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</si>
  <si>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</si>
  <si>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</si>
  <si>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</si>
  <si>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</si>
  <si>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</si>
  <si>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</si>
  <si>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</si>
  <si>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</si>
  <si>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</si>
  <si>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</si>
  <si>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</si>
  <si>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</si>
  <si>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</si>
  <si>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</si>
  <si>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</si>
  <si>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</si>
  <si>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</si>
  <si>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</si>
  <si>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</si>
  <si>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</si>
  <si>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</si>
  <si>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</si>
  <si>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</si>
  <si>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</si>
  <si>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</si>
  <si>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</si>
  <si>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</si>
  <si>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</si>
  <si>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</si>
  <si>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</si>
  <si>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</si>
  <si>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</si>
  <si>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</si>
  <si>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</si>
  <si>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</si>
  <si>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</si>
  <si>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</si>
  <si>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</si>
  <si>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</si>
  <si>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</si>
  <si>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</si>
  <si>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</si>
  <si>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</si>
  <si>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</si>
  <si>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</si>
  <si>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</si>
  <si>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</si>
  <si>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</si>
  <si>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</si>
  <si>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</si>
  <si>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</si>
  <si>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</si>
  <si>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</si>
  <si>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</si>
  <si>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</si>
  <si>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</si>
  <si>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</si>
  <si>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</si>
  <si>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</si>
  <si>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</si>
  <si>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</si>
  <si>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</si>
  <si>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</si>
  <si>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</si>
  <si>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</si>
  <si>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</si>
  <si>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</si>
  <si>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</si>
  <si>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</si>
  <si>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</si>
  <si>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</si>
  <si>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</si>
  <si>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</si>
  <si>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</si>
  <si>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</si>
  <si>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</si>
  <si>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</si>
  <si>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</si>
  <si>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</si>
  <si>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</si>
  <si>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</si>
  <si>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</si>
  <si>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</si>
  <si>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</si>
  <si>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</si>
  <si>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</si>
  <si>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</si>
  <si>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</si>
  <si>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</si>
  <si>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</si>
  <si>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</si>
  <si>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</si>
  <si>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</si>
  <si>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</si>
  <si>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</si>
  <si>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</si>
  <si>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</si>
  <si>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</si>
  <si>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</si>
  <si>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</si>
  <si>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</si>
  <si>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</si>
  <si>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</si>
  <si>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</si>
  <si>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</si>
  <si>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</si>
  <si>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</si>
  <si>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</si>
  <si>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</si>
  <si>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</si>
  <si>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</si>
  <si>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</si>
  <si>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</si>
  <si>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</si>
  <si>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</si>
  <si>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</si>
  <si>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</si>
  <si>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</si>
  <si>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</si>
  <si>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</si>
  <si>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</si>
  <si>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</si>
  <si>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</si>
  <si>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</si>
  <si>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</si>
  <si>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</si>
  <si>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</si>
  <si>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</si>
  <si>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</si>
  <si>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</si>
  <si>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</si>
  <si>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</si>
  <si>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</si>
  <si>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</si>
  <si>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</si>
  <si>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</si>
  <si>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</si>
  <si>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</si>
  <si>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</si>
  <si>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</si>
  <si>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</si>
  <si>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</si>
  <si>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</si>
  <si>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</si>
  <si>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</si>
  <si>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</si>
  <si>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</si>
  <si>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</si>
  <si>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</si>
  <si>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</si>
  <si>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</si>
  <si>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</si>
  <si>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</si>
  <si>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</si>
  <si>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</si>
  <si>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</si>
  <si>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</si>
  <si>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</si>
  <si>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</si>
  <si>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</si>
  <si>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</si>
  <si>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</si>
  <si>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</si>
  <si>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</si>
  <si>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</si>
  <si>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</si>
  <si>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</si>
  <si>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</si>
  <si>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</si>
  <si>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</si>
  <si>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</si>
  <si>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</si>
  <si>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</si>
  <si>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</si>
  <si>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</si>
  <si>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</si>
  <si>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</si>
  <si>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</si>
  <si>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</si>
  <si>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</si>
  <si>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</si>
  <si>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</si>
  <si>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</si>
  <si>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</si>
  <si>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</si>
  <si>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</si>
  <si>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</si>
  <si>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</si>
  <si>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</si>
  <si>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</si>
  <si>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</si>
  <si>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</si>
  <si>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</si>
  <si>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</si>
  <si>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</si>
  <si>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</si>
  <si>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</si>
  <si>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</si>
  <si>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</si>
  <si>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</si>
  <si>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</si>
  <si>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</si>
  <si>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</si>
  <si>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</si>
  <si>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</si>
  <si>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</si>
  <si>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</si>
  <si>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</si>
  <si>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</si>
  <si>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</si>
  <si>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</si>
  <si>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</si>
  <si>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</si>
  <si>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</si>
  <si>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</si>
  <si>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</si>
  <si>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</si>
  <si>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</si>
  <si>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</si>
  <si>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</si>
  <si>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</si>
  <si>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</si>
  <si>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</si>
  <si>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</si>
  <si>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</si>
  <si>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</si>
  <si>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</si>
  <si>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</si>
  <si>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</si>
  <si>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</si>
  <si>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</si>
  <si>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</si>
  <si>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</si>
  <si>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</si>
  <si>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</si>
  <si>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</si>
  <si>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</si>
  <si>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</si>
  <si>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</si>
  <si>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</si>
  <si>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</si>
  <si>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</si>
  <si>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</si>
  <si>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</si>
  <si>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</si>
  <si>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</si>
  <si>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</si>
  <si>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</si>
  <si>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</si>
  <si>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</si>
  <si>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</si>
  <si>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</si>
  <si>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</si>
  <si>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</si>
  <si>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</si>
  <si>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</si>
  <si>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</si>
  <si>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</si>
  <si>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</si>
  <si>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</si>
  <si>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</si>
  <si>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</si>
  <si>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</si>
  <si>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</si>
  <si>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</si>
  <si>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</si>
  <si>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</si>
  <si>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</si>
  <si>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</si>
  <si>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</si>
  <si>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</si>
  <si>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</si>
  <si>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</si>
  <si>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</si>
  <si>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</si>
  <si>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</si>
  <si>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</si>
  <si>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</si>
  <si>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</si>
  <si>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</si>
  <si>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</si>
  <si>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</si>
  <si>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</si>
  <si>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</si>
  <si>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</si>
  <si>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</si>
  <si>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</si>
  <si>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</si>
  <si>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</si>
  <si>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</si>
  <si>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</si>
  <si>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</si>
  <si>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</si>
  <si>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</si>
  <si>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</si>
  <si>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</si>
  <si>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</si>
  <si>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</si>
  <si>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</si>
  <si>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</si>
  <si>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</si>
  <si>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</si>
  <si>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</si>
  <si>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</si>
  <si>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</si>
  <si>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</si>
  <si>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</si>
  <si>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</si>
  <si>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</si>
  <si>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</si>
  <si>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</si>
  <si>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</si>
  <si>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</si>
  <si>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</si>
  <si>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</si>
  <si>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</si>
  <si>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</si>
  <si>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</si>
  <si>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</si>
  <si>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</si>
  <si>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</si>
  <si>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</si>
  <si>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</si>
  <si>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</si>
  <si>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</si>
  <si>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</si>
  <si>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</si>
  <si>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</si>
  <si>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</si>
  <si>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</si>
  <si>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</si>
  <si>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</si>
  <si>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</si>
  <si>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</si>
  <si>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</si>
  <si>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</si>
  <si>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</si>
  <si>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</si>
  <si>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</si>
  <si>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</si>
  <si>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</si>
  <si>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</si>
  <si>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</si>
  <si>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</si>
  <si>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</si>
  <si>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</si>
  <si>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</si>
  <si>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</si>
  <si>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</si>
  <si>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</si>
  <si>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</si>
  <si>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</si>
  <si>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</si>
  <si>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</si>
  <si>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</si>
  <si>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</si>
  <si>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</si>
  <si>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</si>
  <si>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</si>
  <si>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</si>
  <si>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</si>
  <si>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</si>
  <si>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</si>
  <si>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</si>
  <si>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</si>
  <si>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</si>
  <si>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</si>
  <si>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</si>
  <si>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</si>
  <si>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</si>
  <si>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</si>
  <si>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</si>
  <si>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</si>
  <si>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</si>
  <si>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</si>
  <si>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</si>
  <si>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</si>
  <si>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</si>
  <si>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</si>
  <si>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</si>
  <si>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</si>
  <si>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</si>
  <si>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</si>
  <si>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</si>
  <si>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</si>
  <si>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</si>
  <si>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</si>
  <si>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</si>
  <si>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</si>
  <si>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</si>
  <si>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</si>
  <si>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</si>
  <si>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</si>
  <si>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</si>
  <si>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</si>
  <si>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</si>
  <si>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</si>
  <si>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</si>
  <si>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</si>
  <si>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</si>
  <si>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</si>
  <si>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</si>
  <si>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</si>
  <si>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</si>
  <si>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</si>
  <si>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</si>
  <si>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</si>
  <si>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</si>
  <si>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</si>
  <si>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</si>
  <si>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</si>
  <si>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</si>
  <si>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</si>
  <si>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</si>
  <si>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</si>
  <si>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</si>
  <si>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</si>
  <si>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</si>
  <si>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</si>
  <si>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</si>
  <si>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</si>
  <si>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</si>
  <si>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</si>
  <si>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</si>
  <si>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</si>
  <si>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</si>
  <si>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</si>
  <si>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</si>
  <si>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</si>
  <si>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</si>
  <si>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</si>
  <si>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</si>
  <si>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</si>
  <si>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</si>
  <si>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</si>
  <si>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</si>
  <si>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</si>
  <si>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</si>
  <si>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</si>
  <si>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</si>
  <si>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</si>
  <si>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</si>
  <si>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</si>
  <si>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</si>
  <si>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</si>
  <si>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</si>
  <si>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</si>
  <si>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</si>
  <si>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</si>
  <si>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</si>
  <si>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</si>
  <si>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</si>
  <si>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</si>
  <si>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</si>
  <si>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</si>
  <si>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</si>
  <si>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</si>
  <si>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</si>
  <si>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</si>
  <si>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</si>
  <si>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</si>
  <si>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</si>
  <si>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</si>
  <si>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</si>
  <si>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</si>
  <si>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</si>
  <si>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</si>
  <si>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</si>
  <si>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</si>
  <si>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</si>
  <si>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</si>
  <si>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</si>
  <si>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</si>
  <si>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</si>
  <si>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</si>
  <si>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</si>
  <si>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</si>
  <si>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</si>
  <si>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</si>
  <si>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</si>
  <si>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</si>
  <si>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</si>
  <si>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</si>
  <si>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</si>
  <si>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</si>
  <si>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</si>
  <si>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</si>
  <si>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</si>
  <si>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</si>
  <si>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</si>
  <si>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</si>
  <si>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</si>
  <si>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</si>
  <si>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</si>
  <si>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</si>
  <si>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</si>
  <si>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</si>
  <si>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</si>
  <si>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</si>
  <si>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</si>
  <si>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</si>
  <si>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</si>
  <si>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</si>
  <si>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</si>
  <si>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</si>
  <si>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</si>
  <si>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</si>
  <si>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</si>
  <si>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</si>
  <si>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</si>
  <si>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</si>
  <si>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</si>
  <si>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</si>
  <si>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</si>
  <si>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</si>
  <si>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</si>
  <si>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</si>
  <si>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</si>
  <si>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</si>
  <si>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</si>
  <si>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</si>
  <si>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</si>
  <si>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</si>
  <si>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</si>
  <si>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</si>
  <si>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</si>
  <si>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</si>
  <si>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</si>
  <si>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</si>
  <si>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</si>
  <si>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</si>
  <si>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</si>
  <si>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</si>
  <si>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</si>
  <si>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</si>
  <si>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</si>
  <si>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</si>
  <si>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</si>
  <si>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</si>
  <si>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</si>
  <si>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</si>
  <si>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</si>
  <si>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</si>
  <si>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</si>
  <si>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</si>
  <si>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</si>
  <si>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</si>
  <si>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</si>
  <si>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</si>
  <si>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</si>
  <si>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</si>
  <si>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</si>
  <si>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</si>
  <si>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</si>
  <si>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</si>
  <si>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</si>
  <si>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</si>
  <si>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</si>
  <si>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</si>
  <si>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</si>
  <si>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</si>
  <si>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</si>
  <si>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</si>
  <si>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</si>
  <si>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</si>
  <si>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</si>
  <si>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</si>
  <si>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</si>
  <si>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</si>
  <si>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</si>
  <si>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</si>
  <si>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</si>
  <si>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</si>
  <si>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</si>
  <si>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</si>
  <si>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</si>
  <si>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</si>
  <si>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</si>
  <si>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</si>
  <si>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</si>
  <si>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</si>
  <si>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</si>
  <si>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</si>
  <si>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</si>
  <si>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</si>
  <si>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</si>
  <si>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</si>
  <si>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</si>
  <si>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</si>
  <si>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</si>
  <si>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</si>
  <si>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</si>
  <si>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</si>
  <si>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</si>
  <si>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</si>
  <si>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</si>
  <si>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</si>
  <si>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</si>
  <si>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</si>
  <si>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</si>
  <si>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</si>
  <si>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</si>
  <si>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</si>
  <si>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</si>
  <si>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</si>
  <si>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</si>
  <si>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</si>
  <si>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</si>
  <si>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</si>
  <si>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</si>
  <si>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</si>
  <si>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</si>
  <si>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</si>
  <si>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</si>
  <si>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</si>
  <si>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</si>
  <si>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</si>
  <si>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</si>
  <si>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</si>
  <si>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</si>
  <si>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</si>
  <si>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</si>
  <si>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</si>
  <si>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</si>
  <si>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</si>
  <si>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</si>
  <si>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</si>
  <si>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</si>
  <si>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</si>
  <si>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</si>
  <si>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</si>
  <si>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</si>
  <si>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</si>
  <si>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</si>
  <si>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</si>
  <si>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</si>
  <si>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</si>
  <si>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</si>
  <si>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</si>
  <si>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</si>
  <si>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</si>
  <si>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</si>
  <si>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</si>
  <si>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</si>
  <si>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</si>
  <si>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</si>
  <si>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</si>
  <si>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</si>
  <si>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</si>
  <si>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</si>
  <si>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</si>
  <si>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</si>
  <si>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</si>
  <si>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</si>
  <si>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</si>
  <si>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</si>
  <si>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</si>
  <si>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</si>
  <si>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</si>
  <si>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</si>
  <si>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</si>
  <si>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</si>
  <si>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</si>
  <si>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</si>
  <si>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</si>
  <si>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</si>
  <si>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</si>
  <si>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</si>
  <si>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</si>
  <si>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</si>
  <si>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</si>
  <si>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</si>
  <si>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</si>
  <si>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</si>
  <si>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</si>
  <si>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</si>
  <si>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</si>
  <si>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</si>
  <si>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</si>
  <si>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</si>
  <si>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</si>
  <si>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</si>
  <si>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</si>
  <si>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</si>
  <si>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</si>
  <si>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</si>
  <si>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</si>
  <si>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</si>
  <si>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</si>
  <si>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</si>
  <si>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</si>
  <si>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</si>
  <si>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</si>
  <si>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</si>
  <si>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</si>
  <si>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</si>
  <si>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</si>
  <si>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</si>
  <si>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</si>
  <si>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</si>
  <si>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</si>
  <si>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</si>
  <si>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</si>
  <si>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</si>
  <si>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</si>
  <si>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</si>
  <si>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</si>
  <si>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</si>
  <si>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</si>
  <si>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</si>
  <si>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</si>
  <si>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</si>
  <si>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</si>
  <si>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</si>
  <si>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</si>
  <si>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</si>
  <si>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</si>
  <si>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</si>
  <si>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</si>
  <si>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</si>
  <si>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</si>
  <si>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</si>
  <si>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</si>
  <si>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</si>
  <si>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</si>
  <si>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</si>
  <si>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</si>
  <si>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</si>
  <si>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</si>
  <si>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</si>
  <si>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</si>
  <si>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</si>
  <si>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</si>
  <si>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</si>
  <si>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</si>
  <si>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</si>
  <si>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</si>
  <si>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</si>
  <si>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</si>
  <si>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</si>
  <si>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</si>
  <si>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</si>
  <si>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</si>
  <si>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</si>
  <si>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</si>
  <si>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</si>
  <si>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</si>
  <si>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</si>
  <si>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</si>
  <si>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</si>
  <si>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</si>
  <si>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</si>
  <si>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</si>
  <si>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</si>
  <si>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</si>
  <si>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</si>
  <si>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</si>
  <si>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</si>
  <si>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</si>
  <si>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</si>
  <si>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</si>
  <si>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</si>
  <si>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</si>
  <si>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</si>
  <si>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</si>
  <si>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</si>
  <si>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</si>
  <si>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</si>
  <si>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</si>
  <si>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</si>
  <si>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</si>
  <si>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</si>
  <si>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</si>
  <si>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</si>
  <si>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</si>
  <si>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</si>
  <si>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</si>
  <si>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</si>
  <si>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</si>
  <si>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</si>
  <si>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</si>
  <si>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</si>
  <si>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</si>
  <si>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</si>
  <si>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</si>
  <si>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</si>
  <si>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</si>
  <si>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</si>
  <si>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</si>
  <si>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</si>
  <si>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</si>
  <si>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</si>
  <si>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</si>
  <si>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</si>
  <si>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</si>
  <si>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</si>
  <si>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</si>
  <si>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</si>
  <si>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</si>
  <si>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</si>
  <si>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</si>
  <si>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</si>
  <si>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</si>
  <si>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</si>
  <si>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</si>
  <si>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</si>
  <si>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</si>
  <si>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</si>
  <si>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</si>
  <si>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</si>
  <si>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</si>
  <si>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</si>
  <si>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</si>
  <si>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</si>
  <si>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</si>
  <si>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</si>
  <si>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</si>
  <si>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</si>
  <si>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</si>
  <si>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</si>
  <si>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</si>
  <si>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</si>
  <si>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</si>
  <si>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</si>
  <si>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</si>
  <si>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</si>
  <si>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</si>
  <si>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</si>
  <si>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</si>
  <si>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</si>
  <si>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</si>
  <si>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</si>
  <si>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</si>
  <si>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</si>
  <si>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</si>
  <si>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</si>
  <si>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</si>
  <si>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</si>
  <si>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</si>
  <si>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</si>
  <si>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</si>
  <si>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</si>
  <si>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</si>
  <si>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</si>
  <si>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</si>
  <si>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</si>
  <si>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</si>
  <si>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</si>
  <si>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</si>
  <si>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</si>
  <si>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</si>
  <si>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</si>
  <si>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</si>
  <si>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</si>
  <si>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</si>
  <si>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</si>
  <si>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</si>
  <si>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</si>
  <si>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</si>
  <si>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</si>
  <si>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</si>
  <si>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</si>
  <si>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</si>
  <si>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</si>
  <si>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</si>
  <si>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</si>
  <si>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</si>
  <si>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</si>
  <si>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</si>
  <si>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</si>
  <si>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</si>
  <si>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</si>
  <si>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</si>
  <si>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</si>
  <si>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</si>
  <si>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</si>
  <si>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</si>
  <si>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</si>
  <si>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</si>
  <si>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</si>
  <si>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</si>
  <si>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</si>
  <si>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</si>
  <si>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</si>
  <si>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</si>
  <si>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</si>
  <si>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</si>
  <si>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</si>
  <si>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</si>
  <si>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</si>
  <si>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</si>
  <si>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</si>
  <si>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</si>
  <si>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</si>
  <si>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</si>
  <si>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</si>
  <si>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</si>
  <si>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</si>
  <si>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</si>
  <si>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</si>
  <si>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</si>
  <si>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</si>
  <si>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</si>
  <si>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</si>
  <si>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</si>
  <si>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</si>
  <si>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</si>
  <si>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</si>
  <si>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</si>
  <si>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</si>
  <si>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</si>
  <si>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</si>
  <si>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</si>
  <si>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</si>
  <si>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</si>
  <si>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</si>
  <si>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</si>
  <si>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</si>
  <si>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</si>
  <si>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</si>
  <si>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</si>
  <si>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</si>
  <si>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</si>
  <si>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</si>
  <si>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</si>
  <si>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</si>
  <si>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</si>
  <si>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</si>
  <si>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</si>
  <si>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</si>
  <si>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</si>
  <si>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</si>
  <si>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</si>
  <si>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</si>
  <si>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</si>
  <si>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</si>
  <si>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</si>
  <si>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</si>
  <si>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</si>
  <si>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</si>
  <si>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</si>
  <si>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</si>
  <si>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</si>
  <si>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</si>
  <si>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</si>
  <si>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</si>
  <si>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</si>
  <si>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</si>
  <si>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</si>
  <si>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</si>
  <si>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</si>
  <si>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</si>
  <si>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</si>
  <si>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</si>
  <si>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</si>
  <si>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</si>
  <si>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</si>
  <si>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</si>
  <si>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</si>
  <si>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</si>
  <si>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</si>
  <si>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</si>
  <si>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</si>
  <si>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</si>
  <si>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</si>
  <si>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</si>
  <si>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</si>
  <si>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</si>
  <si>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</si>
  <si>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</si>
  <si>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</si>
  <si>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</si>
  <si>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</si>
  <si>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</si>
  <si>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</si>
  <si>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</si>
  <si>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</si>
  <si>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</si>
  <si>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</si>
  <si>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</si>
  <si>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</si>
  <si>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</si>
  <si>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</si>
  <si>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</si>
  <si>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</si>
  <si>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</si>
  <si>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</si>
  <si>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</si>
  <si>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</si>
  <si>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</si>
  <si>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</si>
  <si>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</si>
  <si>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</si>
  <si>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</si>
  <si>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</si>
  <si>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</si>
  <si>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</si>
  <si>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</si>
  <si>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</si>
  <si>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</si>
  <si>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</si>
  <si>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</si>
  <si>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</si>
  <si>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</si>
  <si>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</si>
  <si>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</si>
  <si>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</si>
  <si>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</si>
  <si>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</si>
  <si>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</si>
  <si>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</si>
  <si>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</si>
  <si>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</si>
  <si>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</si>
  <si>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</si>
  <si>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</si>
  <si>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</si>
  <si>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</si>
  <si>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</si>
  <si>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</si>
  <si>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</si>
  <si>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</si>
  <si>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</si>
  <si>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</si>
  <si>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</si>
  <si>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</si>
  <si>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</si>
  <si>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</si>
  <si>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</si>
  <si>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</si>
  <si>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</si>
  <si>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</si>
  <si>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</si>
  <si>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</si>
  <si>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</si>
  <si>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</si>
  <si>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</si>
  <si>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</si>
  <si>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</si>
  <si>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</si>
  <si>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</si>
  <si>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</si>
  <si>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</si>
  <si>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</si>
  <si>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</si>
  <si>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</si>
  <si>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</si>
  <si>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</si>
  <si>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</si>
  <si>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</si>
  <si>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</si>
  <si>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</si>
  <si>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</si>
  <si>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</si>
  <si>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</si>
  <si>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</si>
  <si>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</si>
  <si>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</si>
  <si>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</si>
  <si>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</si>
  <si>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</si>
  <si>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</si>
  <si>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</si>
  <si>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</si>
  <si>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</si>
  <si>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</si>
  <si>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</si>
  <si>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</si>
  <si>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</si>
  <si>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</si>
  <si>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</si>
  <si>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</si>
  <si>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</si>
  <si>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</si>
  <si>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</si>
  <si>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</si>
  <si>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</si>
  <si>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</si>
  <si>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</si>
  <si>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</si>
  <si>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</si>
  <si>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</si>
  <si>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</si>
  <si>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</si>
  <si>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</si>
  <si>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</si>
  <si>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</si>
  <si>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</si>
  <si>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</si>
  <si>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</si>
  <si>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</si>
  <si>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</si>
  <si>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</si>
  <si>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</si>
  <si>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</si>
  <si>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</si>
  <si>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</si>
  <si>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</si>
  <si>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</si>
  <si>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</si>
  <si>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</si>
  <si>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</si>
  <si>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</si>
  <si>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</si>
  <si>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</si>
  <si>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</si>
  <si>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</si>
  <si>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</si>
  <si>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</si>
  <si>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</si>
  <si>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</si>
  <si>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</si>
  <si>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</si>
  <si>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</si>
  <si>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</si>
  <si>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</si>
  <si>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</si>
  <si>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</si>
  <si>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</si>
  <si>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</si>
  <si>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</si>
  <si>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</si>
  <si>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</si>
  <si>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</si>
  <si>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</si>
  <si>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</si>
  <si>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</si>
  <si>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</si>
  <si>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</si>
  <si>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</si>
  <si>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</si>
  <si>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</si>
  <si>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</si>
  <si>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</si>
  <si>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</si>
  <si>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</si>
  <si>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</si>
  <si>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</si>
  <si>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</si>
  <si>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</si>
  <si>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</si>
  <si>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</si>
  <si>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</si>
  <si>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</si>
  <si>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</si>
  <si>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</si>
  <si>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</si>
  <si>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</si>
  <si>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</si>
  <si>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</si>
  <si>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</si>
  <si>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</si>
  <si>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</si>
  <si>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</si>
  <si>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</si>
  <si>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</si>
  <si>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</si>
  <si>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</si>
  <si>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</si>
  <si>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</si>
  <si>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</si>
  <si>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</si>
  <si>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</si>
  <si>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</si>
  <si>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</si>
  <si>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</si>
  <si>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</si>
  <si>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</si>
  <si>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</si>
  <si>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</si>
  <si>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</si>
  <si>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</si>
  <si>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</si>
  <si>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</si>
  <si>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</si>
  <si>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</si>
  <si>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</si>
  <si>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</si>
  <si>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</si>
  <si>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</si>
  <si>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</si>
  <si>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</si>
  <si>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</si>
  <si>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</si>
  <si>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</si>
  <si>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</si>
  <si>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</si>
  <si>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</si>
  <si>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</si>
  <si>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</si>
  <si>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</si>
  <si>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</si>
  <si>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</si>
  <si>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</si>
  <si>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</si>
  <si>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</si>
  <si>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</si>
  <si>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</si>
  <si>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</si>
  <si>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</si>
  <si>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</si>
  <si>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</si>
  <si>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</si>
  <si>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</si>
  <si>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</si>
  <si>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</si>
  <si>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</si>
  <si>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</si>
  <si>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</si>
  <si>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</si>
  <si>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</si>
  <si>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</si>
  <si>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</si>
  <si>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</si>
  <si>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</si>
  <si>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</si>
  <si>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</si>
  <si>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</si>
  <si>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</si>
  <si>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</si>
  <si>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</si>
  <si>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</si>
  <si>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</si>
  <si>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</si>
  <si>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</si>
  <si>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</si>
  <si>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</si>
  <si>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</si>
  <si>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</si>
  <si>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</si>
  <si>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</si>
  <si>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</si>
  <si>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</si>
  <si>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</si>
  <si>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</si>
  <si>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</si>
  <si>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</si>
  <si>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</si>
  <si>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</si>
  <si>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</si>
  <si>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</si>
  <si>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</si>
  <si>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</si>
  <si>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</si>
  <si>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</si>
  <si>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</si>
  <si>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</si>
  <si>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</si>
  <si>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</si>
  <si>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</si>
  <si>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</si>
  <si>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</si>
  <si>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</si>
  <si>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</si>
  <si>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</si>
  <si>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</si>
  <si>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</si>
  <si>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</si>
  <si>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</si>
  <si>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</si>
  <si>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</si>
  <si>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</si>
  <si>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</si>
  <si>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</si>
  <si>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</si>
  <si>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</si>
  <si>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</si>
  <si>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</si>
  <si>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</si>
  <si>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</si>
  <si>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</si>
  <si>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</si>
  <si>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</si>
  <si>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</si>
  <si>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</si>
  <si>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</si>
  <si>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</si>
  <si>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</si>
  <si>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</si>
  <si>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</si>
  <si>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</si>
  <si>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</si>
  <si>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</si>
  <si>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</si>
  <si>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</si>
  <si>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</si>
  <si>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</si>
  <si>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</si>
  <si>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</si>
  <si>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</si>
  <si>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</si>
  <si>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</si>
  <si>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</si>
  <si>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</si>
  <si>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</si>
  <si>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</si>
  <si>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</si>
  <si>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</si>
  <si>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</si>
  <si>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</si>
  <si>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</si>
  <si>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</si>
  <si>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</si>
  <si>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</si>
  <si>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</si>
  <si>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</si>
  <si>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</si>
  <si>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</si>
  <si>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</si>
  <si>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</si>
  <si>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</si>
  <si>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</si>
  <si>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</si>
  <si>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</si>
  <si>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</si>
  <si>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</si>
  <si>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</si>
  <si>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</si>
  <si>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</si>
  <si>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</si>
  <si>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</si>
  <si>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</si>
  <si>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</si>
  <si>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</si>
  <si>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</si>
  <si>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</si>
  <si>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</si>
  <si>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</si>
  <si>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</si>
  <si>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</si>
  <si>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</si>
  <si>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</si>
  <si>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</si>
  <si>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</si>
  <si>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</si>
  <si>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</si>
  <si>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</si>
  <si>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</si>
  <si>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</si>
  <si>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</si>
  <si>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</si>
  <si>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</si>
  <si>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</si>
  <si>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</si>
  <si>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</si>
  <si>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</si>
  <si>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</si>
  <si>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</si>
  <si>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</si>
  <si>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</si>
  <si>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</si>
  <si>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</si>
  <si>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</si>
  <si>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</si>
  <si>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</si>
  <si>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</si>
  <si>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</si>
  <si>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</si>
  <si>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</si>
  <si>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</si>
  <si>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</si>
  <si>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</si>
  <si>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</si>
  <si>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</si>
  <si>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</si>
  <si>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</si>
  <si>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</si>
  <si>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</si>
  <si>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</si>
  <si>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</si>
  <si>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</si>
  <si>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</si>
  <si>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</si>
  <si>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</si>
  <si>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</si>
  <si>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</si>
  <si>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</si>
  <si>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</si>
  <si>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</si>
  <si>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</si>
  <si>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</si>
  <si>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</si>
  <si>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</si>
  <si>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</si>
  <si>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</si>
  <si>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</si>
  <si>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</si>
  <si>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</si>
  <si>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</si>
  <si>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</si>
  <si>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</si>
  <si>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</si>
  <si>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</si>
  <si>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</si>
  <si>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</si>
  <si>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</si>
  <si>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</si>
  <si>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</si>
  <si>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</si>
  <si>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</si>
  <si>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</si>
  <si>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</si>
  <si>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</si>
  <si>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</si>
  <si>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</si>
  <si>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</si>
  <si>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</si>
  <si>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</si>
  <si>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</si>
  <si>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</si>
  <si>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</si>
  <si>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</si>
  <si>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</si>
  <si>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</si>
  <si>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</si>
  <si>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</si>
  <si>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</si>
  <si>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</si>
  <si>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</si>
  <si>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</si>
  <si>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</si>
  <si>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</si>
  <si>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</si>
  <si>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</si>
  <si>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</si>
  <si>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</si>
  <si>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</si>
  <si>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</si>
  <si>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</si>
  <si>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</si>
  <si>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</si>
  <si>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</si>
  <si>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</si>
  <si>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</si>
  <si>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</si>
  <si>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</si>
  <si>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</si>
  <si>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</si>
  <si>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</si>
  <si>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</si>
  <si>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</si>
  <si>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</si>
  <si>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</si>
  <si>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</si>
  <si>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</si>
  <si>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</si>
  <si>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</si>
  <si>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</si>
  <si>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</si>
  <si>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</si>
  <si>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</si>
  <si>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</si>
  <si>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</si>
  <si>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</si>
  <si>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</si>
  <si>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</si>
  <si>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</si>
  <si>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</si>
  <si>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</si>
  <si>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</si>
  <si>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</si>
  <si>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</si>
  <si>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</si>
  <si>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</si>
  <si>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</si>
  <si>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</si>
  <si>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</si>
  <si>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</si>
  <si>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</si>
  <si>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</si>
  <si>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</si>
  <si>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</si>
  <si>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</si>
  <si>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</si>
  <si>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</si>
  <si>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</si>
  <si>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</si>
  <si>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</si>
  <si>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</si>
  <si>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</si>
  <si>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</si>
  <si>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</si>
  <si>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</si>
  <si>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</si>
  <si>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</si>
  <si>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</si>
  <si>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</si>
  <si>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</si>
  <si>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</si>
  <si>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</si>
  <si>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</si>
  <si>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</si>
  <si>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</si>
  <si>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</si>
  <si>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</si>
  <si>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</si>
  <si>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</si>
  <si>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</si>
  <si>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</si>
  <si>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</si>
  <si>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</si>
  <si>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</si>
  <si>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</si>
  <si>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</si>
  <si>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</si>
  <si>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</si>
  <si>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</si>
  <si>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</si>
  <si>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</si>
  <si>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</si>
  <si>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</si>
  <si>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</si>
  <si>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</si>
  <si>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</si>
  <si>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</si>
  <si>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</si>
  <si>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</si>
  <si>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</si>
  <si>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</si>
  <si>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</si>
  <si>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</si>
  <si>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</si>
  <si>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</si>
  <si>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</si>
  <si>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</si>
  <si>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</si>
  <si>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</si>
  <si>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</si>
  <si>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</si>
  <si>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</si>
  <si>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</si>
  <si>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</si>
  <si>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</si>
  <si>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</si>
  <si>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</si>
  <si>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</si>
  <si>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</si>
  <si>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</si>
  <si>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</si>
  <si>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</si>
  <si>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</si>
  <si>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</si>
  <si>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</si>
  <si>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</si>
  <si>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</si>
  <si>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</si>
  <si>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</si>
  <si>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</si>
  <si>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</si>
  <si>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</si>
  <si>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</si>
  <si>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</si>
  <si>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</si>
  <si>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</si>
  <si>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</si>
  <si>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</si>
  <si>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</si>
  <si>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</si>
  <si>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</si>
  <si>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</si>
  <si>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</si>
  <si>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</si>
  <si>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</si>
  <si>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</si>
  <si>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</si>
  <si>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</si>
  <si>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</si>
  <si>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</si>
  <si>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</si>
  <si>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</si>
  <si>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</si>
  <si>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</si>
  <si>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</si>
  <si>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</si>
  <si>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</si>
  <si>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</si>
  <si>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</si>
  <si>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</si>
  <si>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</si>
  <si>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</si>
  <si>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</si>
  <si>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</si>
  <si>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</si>
  <si>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</si>
  <si>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</si>
  <si>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</si>
  <si>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</si>
  <si>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</si>
  <si>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</si>
  <si>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</si>
  <si>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</si>
  <si>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</si>
  <si>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</si>
  <si>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</si>
  <si>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</si>
  <si>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</si>
  <si>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</si>
  <si>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</si>
  <si>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</si>
  <si>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</si>
  <si>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</si>
  <si>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</si>
  <si>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</si>
  <si>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</si>
  <si>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</si>
  <si>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</si>
  <si>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</si>
  <si>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</si>
  <si>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</si>
  <si>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</si>
  <si>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</si>
  <si>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</si>
  <si>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</si>
  <si>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</si>
  <si>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</si>
  <si>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</si>
  <si>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</si>
  <si>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</si>
  <si>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</si>
  <si>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</si>
  <si>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</si>
  <si>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</si>
  <si>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</si>
  <si>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</si>
  <si>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</si>
  <si>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</si>
  <si>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</si>
  <si>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</si>
  <si>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</si>
  <si>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</si>
  <si>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</si>
  <si>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</si>
  <si>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</si>
  <si>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</si>
  <si>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</si>
  <si>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</si>
  <si>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</si>
  <si>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</si>
  <si>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</si>
  <si>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</si>
  <si>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</si>
  <si>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</si>
  <si>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</si>
  <si>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</si>
  <si>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</si>
  <si>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</si>
  <si>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</si>
  <si>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</si>
  <si>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</si>
  <si>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</si>
  <si>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</si>
  <si>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</si>
  <si>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</si>
  <si>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</si>
  <si>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</si>
  <si>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</si>
  <si>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</si>
  <si>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</si>
  <si>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</si>
  <si>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</si>
  <si>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</si>
  <si>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</si>
  <si>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</si>
  <si>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</si>
  <si>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</si>
  <si>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</si>
  <si>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</si>
  <si>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</si>
  <si>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</si>
  <si>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</si>
  <si>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</si>
  <si>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</si>
  <si>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</si>
  <si>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</si>
  <si>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</si>
  <si>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</si>
  <si>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</si>
  <si>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</si>
  <si>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</si>
  <si>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</si>
  <si>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</si>
  <si>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</si>
  <si>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</si>
  <si>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</si>
  <si>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</si>
  <si>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</si>
  <si>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</si>
  <si>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</si>
  <si>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</si>
  <si>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</si>
  <si>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</si>
  <si>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</si>
  <si>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</si>
  <si>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</si>
  <si>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</si>
  <si>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</si>
  <si>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</si>
  <si>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</si>
  <si>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</si>
  <si>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</si>
  <si>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</si>
  <si>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</si>
  <si>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</si>
  <si>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</si>
  <si>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</si>
  <si>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</si>
  <si>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</si>
  <si>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</si>
  <si>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</si>
  <si>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</si>
  <si>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</si>
  <si>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</si>
  <si>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</si>
  <si>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</si>
  <si>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</si>
  <si>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</si>
  <si>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</si>
  <si>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</si>
  <si>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</si>
  <si>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</si>
  <si>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</si>
  <si>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</si>
  <si>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</si>
  <si>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</si>
  <si>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</si>
  <si>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</si>
  <si>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</si>
  <si>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</si>
  <si>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</si>
  <si>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</si>
  <si>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</si>
  <si>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</si>
  <si>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</si>
  <si>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</si>
  <si>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</si>
  <si>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</si>
  <si>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</si>
  <si>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</si>
  <si>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</si>
  <si>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</si>
  <si>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</si>
  <si>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</si>
  <si>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</si>
  <si>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</si>
  <si>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</si>
  <si>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</si>
  <si>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</si>
  <si>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</si>
  <si>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</si>
  <si>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</si>
  <si>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</si>
  <si>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</si>
  <si>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</si>
  <si>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</si>
  <si>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</si>
  <si>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</si>
  <si>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</si>
  <si>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</si>
  <si>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</si>
  <si>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</si>
  <si>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</si>
  <si>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</si>
  <si>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</si>
  <si>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</si>
  <si>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</si>
  <si>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</si>
  <si>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</si>
  <si>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</si>
  <si>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</si>
  <si>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</si>
  <si>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</si>
  <si>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</si>
  <si>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</si>
  <si>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</si>
  <si>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</si>
  <si>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</si>
  <si>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</si>
  <si>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</si>
  <si>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</si>
  <si>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</si>
  <si>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</si>
  <si>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</si>
  <si>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</si>
  <si>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</si>
  <si>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</si>
  <si>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</si>
  <si>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</si>
  <si>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</si>
  <si>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</si>
  <si>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</si>
  <si>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</si>
  <si>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</si>
  <si>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</si>
  <si>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</si>
  <si>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</si>
  <si>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</si>
  <si>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</si>
  <si>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</si>
  <si>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</si>
  <si>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</si>
  <si>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</si>
  <si>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</si>
  <si>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</si>
  <si>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</si>
  <si>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</si>
  <si>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</si>
  <si>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</si>
  <si>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</si>
  <si>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</si>
  <si>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</si>
  <si>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</si>
  <si>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</si>
  <si>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</si>
  <si>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</si>
  <si>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</si>
  <si>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</si>
  <si>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</si>
  <si>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</si>
  <si>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</si>
  <si>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</si>
  <si>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</si>
  <si>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</si>
  <si>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</si>
  <si>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</si>
  <si>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</si>
  <si>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</si>
  <si>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</si>
  <si>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</si>
  <si>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</si>
  <si>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</si>
  <si>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</si>
  <si>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</si>
  <si>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</si>
  <si>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</si>
  <si>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</si>
  <si>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</si>
  <si>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</si>
  <si>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</si>
  <si>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</si>
  <si>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</si>
  <si>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</si>
  <si>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</si>
  <si>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</si>
  <si>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</si>
  <si>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</si>
  <si>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</si>
  <si>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</si>
  <si>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</si>
  <si>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</si>
  <si>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</si>
  <si>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</si>
  <si>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</si>
  <si>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</si>
  <si>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</si>
  <si>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</si>
  <si>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</si>
  <si>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</si>
  <si>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</si>
  <si>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</si>
  <si>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</si>
  <si>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</si>
  <si>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</si>
  <si>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</si>
  <si>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</si>
  <si>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</si>
  <si>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</si>
  <si>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</si>
  <si>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</si>
  <si>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</si>
  <si>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</si>
  <si>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</si>
  <si>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</si>
  <si>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</si>
  <si>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</si>
  <si>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</si>
  <si>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</si>
  <si>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</si>
  <si>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</si>
  <si>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</si>
  <si>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</si>
  <si>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</si>
  <si>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</si>
  <si>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</si>
  <si>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</si>
  <si>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</si>
  <si>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</si>
  <si>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</si>
  <si>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</si>
  <si>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</si>
  <si>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</si>
  <si>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</si>
  <si>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</si>
  <si>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</si>
  <si>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</si>
  <si>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</si>
  <si>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</si>
  <si>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</si>
  <si>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</si>
  <si>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</si>
  <si>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</si>
  <si>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</si>
  <si>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</si>
  <si>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</si>
  <si>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</si>
  <si>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</si>
  <si>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</si>
  <si>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</si>
  <si>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</si>
  <si>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</si>
  <si>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</si>
  <si>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</si>
  <si>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</si>
  <si>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</si>
  <si>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</si>
  <si>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</si>
  <si>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</si>
  <si>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</si>
  <si>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</si>
  <si>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</si>
  <si>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</si>
  <si>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</si>
  <si>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</si>
  <si>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</si>
  <si>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</si>
  <si>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</si>
  <si>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</si>
  <si>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</si>
  <si>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</si>
  <si>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</si>
  <si>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</si>
  <si>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</si>
  <si>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</si>
  <si>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</si>
  <si>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</si>
  <si>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</si>
  <si>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</si>
  <si>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</si>
  <si>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</si>
  <si>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</si>
  <si>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</si>
  <si>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</si>
  <si>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</si>
  <si>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</si>
  <si>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</si>
  <si>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</si>
  <si>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</si>
  <si>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</si>
  <si>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</si>
  <si>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</si>
  <si>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</si>
  <si>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</si>
  <si>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</si>
  <si>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</si>
  <si>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</si>
  <si>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</si>
  <si>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</si>
  <si>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</si>
  <si>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</si>
  <si>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</si>
  <si>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</si>
  <si>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</si>
  <si>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</si>
  <si>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</si>
  <si>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</si>
  <si>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</si>
  <si>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</si>
  <si>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</si>
  <si>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</si>
  <si>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</si>
  <si>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</si>
  <si>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</si>
  <si>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</si>
  <si>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</si>
  <si>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</si>
  <si>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</si>
  <si>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</si>
  <si>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</si>
  <si>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</si>
  <si>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</si>
  <si>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</si>
  <si>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</si>
  <si>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</si>
  <si>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</si>
  <si>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</si>
  <si>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</si>
  <si>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</si>
  <si>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</si>
  <si>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</si>
  <si>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</si>
  <si>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</si>
  <si>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</si>
  <si>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</si>
  <si>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</si>
  <si>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</si>
  <si>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</si>
  <si>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</si>
  <si>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</si>
  <si>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</si>
  <si>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</si>
  <si>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</si>
  <si>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</si>
  <si>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</si>
  <si>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</si>
  <si>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</si>
  <si>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</si>
  <si>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</si>
  <si>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</si>
  <si>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</si>
  <si>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</si>
  <si>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</si>
  <si>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</si>
  <si>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</si>
  <si>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</si>
  <si>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</si>
  <si>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</si>
  <si>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</si>
  <si>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</si>
  <si>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</si>
  <si>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</si>
  <si>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</si>
  <si>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</si>
  <si>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</si>
  <si>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</si>
  <si>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</si>
  <si>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</si>
  <si>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</si>
  <si>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</si>
  <si>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</si>
  <si>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</si>
  <si>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</si>
  <si>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</si>
  <si>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</si>
  <si>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</si>
  <si>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</si>
  <si>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</si>
  <si>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</si>
  <si>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</si>
  <si>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</si>
  <si>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</si>
  <si>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</si>
  <si>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</si>
  <si>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</si>
  <si>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</si>
  <si>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</si>
  <si>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</si>
  <si>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</si>
  <si>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</si>
  <si>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</si>
  <si>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</si>
  <si>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</si>
  <si>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</si>
  <si>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</si>
  <si>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</si>
  <si>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</si>
  <si>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</si>
  <si>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</si>
  <si>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</si>
  <si>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</si>
  <si>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</si>
  <si>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</si>
  <si>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</si>
  <si>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</si>
  <si>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</si>
  <si>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</si>
  <si>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</si>
  <si>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</si>
  <si>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</si>
  <si>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</si>
  <si>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</si>
  <si>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</si>
  <si>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</si>
  <si>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</si>
  <si>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</si>
  <si>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</si>
  <si>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</si>
  <si>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</si>
  <si>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</si>
  <si>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</si>
  <si>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</si>
  <si>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</si>
  <si>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</si>
  <si>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</si>
  <si>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</si>
  <si>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</si>
  <si>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</si>
  <si>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</si>
  <si>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</si>
  <si>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</si>
  <si>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</si>
  <si>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</si>
  <si>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</si>
  <si>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</si>
  <si>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</si>
  <si>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</si>
  <si>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</si>
  <si>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</si>
  <si>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</si>
  <si>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</si>
  <si>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</si>
  <si>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</si>
  <si>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</si>
  <si>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</si>
  <si>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</si>
  <si>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</si>
  <si>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</si>
  <si>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</si>
  <si>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</si>
  <si>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</si>
  <si>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</si>
  <si>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</si>
  <si>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</si>
  <si>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</si>
  <si>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</si>
  <si>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</si>
  <si>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</si>
  <si>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</si>
  <si>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</si>
  <si>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</si>
  <si>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</si>
  <si>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</si>
  <si>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</si>
  <si>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</si>
  <si>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</si>
  <si>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</si>
  <si>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</si>
  <si>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</si>
  <si>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</si>
  <si>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</si>
  <si>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</si>
  <si>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</si>
  <si>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</si>
  <si>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</si>
  <si>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</si>
  <si>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</si>
  <si>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</si>
  <si>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</si>
  <si>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</si>
  <si>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</si>
  <si>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</si>
  <si>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</si>
  <si>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</si>
  <si>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</si>
  <si>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</si>
  <si>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</si>
  <si>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</si>
  <si>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</si>
  <si>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</si>
  <si>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</si>
  <si>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</si>
  <si>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</si>
  <si>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</si>
  <si>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</si>
  <si>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</si>
  <si>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</si>
  <si>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</si>
  <si>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</si>
  <si>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</si>
  <si>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</si>
  <si>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</si>
  <si>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</si>
  <si>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</si>
  <si>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</si>
  <si>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</si>
  <si>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</si>
  <si>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</si>
  <si>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</si>
  <si>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</si>
  <si>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</si>
  <si>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</si>
  <si>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</si>
  <si>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</si>
  <si>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</si>
  <si>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</si>
  <si>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</si>
  <si>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</si>
  <si>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</si>
  <si>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</si>
  <si>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</si>
  <si>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</si>
  <si>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</si>
  <si>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</si>
  <si>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</si>
  <si>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</si>
  <si>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</si>
  <si>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</si>
  <si>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</si>
  <si>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</si>
  <si>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</si>
  <si>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</si>
  <si>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</si>
  <si>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</si>
  <si>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</si>
  <si>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</si>
  <si>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</si>
  <si>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</si>
  <si>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</si>
  <si>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</si>
  <si>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</si>
  <si>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</si>
  <si>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</si>
  <si>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</si>
  <si>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</si>
  <si>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</si>
  <si>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</si>
  <si>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</si>
  <si>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</si>
  <si>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</si>
  <si>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</si>
  <si>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</si>
  <si>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</si>
  <si>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</si>
  <si>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</si>
  <si>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</si>
  <si>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</si>
  <si>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</si>
  <si>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</si>
  <si>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</si>
  <si>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</si>
  <si>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</si>
  <si>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</si>
  <si>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</si>
  <si>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</si>
  <si>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</si>
  <si>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</si>
  <si>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</si>
  <si>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</si>
  <si>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</si>
  <si>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</si>
  <si>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</si>
  <si>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</si>
  <si>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</si>
  <si>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</si>
  <si>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</si>
  <si>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</si>
  <si>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</si>
  <si>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</si>
  <si>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</si>
  <si>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</si>
  <si>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</si>
  <si>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</si>
  <si>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</si>
  <si>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</si>
  <si>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</si>
  <si>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</si>
  <si>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</si>
  <si>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</si>
  <si>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</si>
  <si>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</si>
  <si>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</si>
  <si>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</si>
  <si>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</si>
  <si>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</si>
  <si>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</si>
  <si>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</si>
  <si>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</si>
  <si>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</si>
  <si>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</si>
  <si>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</si>
  <si>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</si>
  <si>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</si>
  <si>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</si>
  <si>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</si>
  <si>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</si>
  <si>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</si>
  <si>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</si>
  <si>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</si>
  <si>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</si>
  <si>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</si>
  <si>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</si>
  <si>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</si>
  <si>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</si>
  <si>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</si>
  <si>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</si>
  <si>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</si>
  <si>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</si>
  <si>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</si>
  <si>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</si>
  <si>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</si>
  <si>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</si>
  <si>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</si>
  <si>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</si>
  <si>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</si>
  <si>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</si>
  <si>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</si>
  <si>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</si>
  <si>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</si>
  <si>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</si>
  <si>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</si>
  <si>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</si>
  <si>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</si>
  <si>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</si>
  <si>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</si>
  <si>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</si>
  <si>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</si>
  <si>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</si>
  <si>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</si>
  <si>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</si>
  <si>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</si>
  <si>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</si>
  <si>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</si>
  <si>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</si>
  <si>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</si>
  <si>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</si>
  <si>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</si>
  <si>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</si>
  <si>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</si>
  <si>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</si>
  <si>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</si>
  <si>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</si>
  <si>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</si>
  <si>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</si>
  <si>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</si>
  <si>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</si>
  <si>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</si>
  <si>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</si>
  <si>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</si>
  <si>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</si>
  <si>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</si>
  <si>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</si>
  <si>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</si>
  <si>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</si>
  <si>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</si>
  <si>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</si>
  <si>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</si>
  <si>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</si>
  <si>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</si>
  <si>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</si>
  <si>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</si>
  <si>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</si>
  <si>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</si>
  <si>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</si>
  <si>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</si>
  <si>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</si>
  <si>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</si>
  <si>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</si>
  <si>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</si>
  <si>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</si>
  <si>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</si>
  <si>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</si>
  <si>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</si>
  <si>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</si>
  <si>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</si>
  <si>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</si>
  <si>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</si>
  <si>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</si>
  <si>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</si>
  <si>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</si>
  <si>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</si>
  <si>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</si>
  <si>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</si>
  <si>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</si>
  <si>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</si>
  <si>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</si>
  <si>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</si>
  <si>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</si>
  <si>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</si>
  <si>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</si>
  <si>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</si>
  <si>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</si>
  <si>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</si>
  <si>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</si>
  <si>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</si>
  <si>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</si>
  <si>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</si>
  <si>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</si>
  <si>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</si>
  <si>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</si>
  <si>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</si>
  <si>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</si>
  <si>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</si>
  <si>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</si>
  <si>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</si>
  <si>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</si>
  <si>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</si>
  <si>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</si>
  <si>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</si>
  <si>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</si>
  <si>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</si>
  <si>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</si>
  <si>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</si>
  <si>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</si>
  <si>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</si>
  <si>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</si>
  <si>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</si>
  <si>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</si>
  <si>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</si>
  <si>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</si>
  <si>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</si>
  <si>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</si>
  <si>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</si>
  <si>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</si>
  <si>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</si>
  <si>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</si>
  <si>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</si>
  <si>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</si>
  <si>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</si>
  <si>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</si>
  <si>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</si>
  <si>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</si>
  <si>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</si>
  <si>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</si>
  <si>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</si>
  <si>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</si>
  <si>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</si>
  <si>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</si>
  <si>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</si>
  <si>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</si>
  <si>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</si>
  <si>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</si>
  <si>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</si>
  <si>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</si>
  <si>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</si>
  <si>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</si>
  <si>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</si>
  <si>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</si>
  <si>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</si>
  <si>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</si>
  <si>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</si>
  <si>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</si>
  <si>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</si>
  <si>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</si>
  <si>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</si>
  <si>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</si>
  <si>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</si>
  <si>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</si>
  <si>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</si>
  <si>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</si>
  <si>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</si>
  <si>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</si>
  <si>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</si>
  <si>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</si>
  <si>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</si>
  <si>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</si>
  <si>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</si>
  <si>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</si>
  <si>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</si>
  <si>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</si>
  <si>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</si>
  <si>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</si>
  <si>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</si>
  <si>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</si>
  <si>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</si>
  <si>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</si>
  <si>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</si>
  <si>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</si>
  <si>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</si>
  <si>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</si>
  <si>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</si>
  <si>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</si>
  <si>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</si>
  <si>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</si>
  <si>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</si>
  <si>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</si>
  <si>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</si>
  <si>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</si>
  <si>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</si>
  <si>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</si>
  <si>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</si>
  <si>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</si>
  <si>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</si>
  <si>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</si>
  <si>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</si>
  <si>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</si>
  <si>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</si>
  <si>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</si>
  <si>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</si>
  <si>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</si>
  <si>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</si>
  <si>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</si>
  <si>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</si>
  <si>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</si>
  <si>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</si>
  <si>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</si>
  <si>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</si>
  <si>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</si>
  <si>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</si>
  <si>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</si>
  <si>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</si>
  <si>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</si>
  <si>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</si>
  <si>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</si>
  <si>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</si>
  <si>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</si>
  <si>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</si>
  <si>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</si>
  <si>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</si>
  <si>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</si>
  <si>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</si>
  <si>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</si>
  <si>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</si>
  <si>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</si>
  <si>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</si>
  <si>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</si>
  <si>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</si>
  <si>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</si>
  <si>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</si>
  <si>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</si>
  <si>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</si>
  <si>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</si>
  <si>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</si>
  <si>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</si>
  <si>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</si>
  <si>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</si>
  <si>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</si>
  <si>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</si>
  <si>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</si>
  <si>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</si>
  <si>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</si>
  <si>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</si>
  <si>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</si>
  <si>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</si>
  <si>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</si>
  <si>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</si>
  <si>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</si>
  <si>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</si>
  <si>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</si>
  <si>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</si>
  <si>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</si>
  <si>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</si>
  <si>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</si>
  <si>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</si>
  <si>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</si>
  <si>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</si>
  <si>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</si>
  <si>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</si>
  <si>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</si>
  <si>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</si>
  <si>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</si>
  <si>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</si>
  <si>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</si>
  <si>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</si>
  <si>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</si>
  <si>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</si>
  <si>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</si>
  <si>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</si>
  <si>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</si>
  <si>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</si>
  <si>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</si>
  <si>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</si>
  <si>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</si>
  <si>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</si>
  <si>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</si>
  <si>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</si>
  <si>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</si>
  <si>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</si>
  <si>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</si>
  <si>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</si>
  <si>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</si>
  <si>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</si>
  <si>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</si>
  <si>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</si>
  <si>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</si>
  <si>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</si>
  <si>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</si>
  <si>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</si>
  <si>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</si>
  <si>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</si>
  <si>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</si>
  <si>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</si>
  <si>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</si>
  <si>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</si>
  <si>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</si>
  <si>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</si>
  <si>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</si>
  <si>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</si>
  <si>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</si>
  <si>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</si>
  <si>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</si>
  <si>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</si>
  <si>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</si>
  <si>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</si>
  <si>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</si>
  <si>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</si>
  <si>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</si>
  <si>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</si>
  <si>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</si>
  <si>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</si>
  <si>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</si>
  <si>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</si>
  <si>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</si>
  <si>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</si>
  <si>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</si>
  <si>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</si>
  <si>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</si>
  <si>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</si>
  <si>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</si>
  <si>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</si>
  <si>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</si>
  <si>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</si>
  <si>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</si>
  <si>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</si>
  <si>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</si>
  <si>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</si>
  <si>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</si>
  <si>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</si>
  <si>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</si>
  <si>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</si>
  <si>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</si>
  <si>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</si>
  <si>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</si>
  <si>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</si>
  <si>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</si>
  <si>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</si>
  <si>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</si>
  <si>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</si>
  <si>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</si>
  <si>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</si>
  <si>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</si>
  <si>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</si>
  <si>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</si>
  <si>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</si>
  <si>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</si>
  <si>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</si>
  <si>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</si>
  <si>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</si>
  <si>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</si>
  <si>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</si>
  <si>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</si>
  <si>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</si>
  <si>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</si>
  <si>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</si>
  <si>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</si>
  <si>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</si>
  <si>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</si>
  <si>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</si>
  <si>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</si>
  <si>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</si>
  <si>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</si>
  <si>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</si>
  <si>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</si>
  <si>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</si>
  <si>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</si>
  <si>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</si>
  <si>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</si>
  <si>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</si>
  <si>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</si>
  <si>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</si>
  <si>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</si>
  <si>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</si>
  <si>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</si>
  <si>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</si>
  <si>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</si>
  <si>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</si>
  <si>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</si>
  <si>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</si>
  <si>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</si>
  <si>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</si>
  <si>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</si>
  <si>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</si>
  <si>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</si>
  <si>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</si>
  <si>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</si>
  <si>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</si>
  <si>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</si>
  <si>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</si>
  <si>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</si>
  <si>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</si>
  <si>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</si>
  <si>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</si>
  <si>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</si>
  <si>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</si>
  <si>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</si>
  <si>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</si>
  <si>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</si>
  <si>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</si>
  <si>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</si>
  <si>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</si>
  <si>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</si>
  <si>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</si>
  <si>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</si>
  <si>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</si>
  <si>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</si>
  <si>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</si>
  <si>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</si>
  <si>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</si>
  <si>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</si>
  <si>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</si>
  <si>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</si>
  <si>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</si>
  <si>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</si>
  <si>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</si>
  <si>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</si>
  <si>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</si>
  <si>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</si>
  <si>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</si>
  <si>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</si>
  <si>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</si>
  <si>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</si>
  <si>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</si>
  <si>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</si>
  <si>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</si>
  <si>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</si>
  <si>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</si>
  <si>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</si>
  <si>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</si>
  <si>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</si>
  <si>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</si>
  <si>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</si>
  <si>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</si>
  <si>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</si>
  <si>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</si>
  <si>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</si>
  <si>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</si>
  <si>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</si>
  <si>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</si>
  <si>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</si>
  <si>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</si>
  <si>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</si>
  <si>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</si>
  <si>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</si>
  <si>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</si>
  <si>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</si>
  <si>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</si>
  <si>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</si>
  <si>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</si>
  <si>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</si>
  <si>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</si>
  <si>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</si>
  <si>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</si>
  <si>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</si>
  <si>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</si>
  <si>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</si>
  <si>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</si>
  <si>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</si>
  <si>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</si>
  <si>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</si>
  <si>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</si>
  <si>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</si>
  <si>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</si>
  <si>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</si>
  <si>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</si>
  <si>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</si>
  <si>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</si>
  <si>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</si>
  <si>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</si>
  <si>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</si>
  <si>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</si>
  <si>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</si>
  <si>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</si>
  <si>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</si>
  <si>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</si>
  <si>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</si>
  <si>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</si>
  <si>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</si>
  <si>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</si>
  <si>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</si>
  <si>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</si>
  <si>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</si>
  <si>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</si>
  <si>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</si>
  <si>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</si>
  <si>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</si>
  <si>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</si>
  <si>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</si>
  <si>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</si>
  <si>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</si>
  <si>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</si>
  <si>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</si>
  <si>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</si>
  <si>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</si>
  <si>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</si>
  <si>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</si>
  <si>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</si>
  <si>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</si>
  <si>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</si>
  <si>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</si>
  <si>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</si>
  <si>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</si>
  <si>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</si>
  <si>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</si>
  <si>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</si>
  <si>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</si>
  <si>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</si>
  <si>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</si>
  <si>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</si>
  <si>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</si>
  <si>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</si>
  <si>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</si>
  <si>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</si>
  <si>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</si>
  <si>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</si>
  <si>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</si>
  <si>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</si>
  <si>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</si>
  <si>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</si>
  <si>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</si>
  <si>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</si>
  <si>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</si>
  <si>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</si>
  <si>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</si>
  <si>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</si>
  <si>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</si>
  <si>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</si>
  <si>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</si>
  <si>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</si>
  <si>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</si>
  <si>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</si>
  <si>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</si>
  <si>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</si>
  <si>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</si>
  <si>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</si>
  <si>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</si>
  <si>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</si>
  <si>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</si>
  <si>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</si>
  <si>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</si>
  <si>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</si>
  <si>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</si>
  <si>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</si>
  <si>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</si>
  <si>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</si>
  <si>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</si>
  <si>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</si>
  <si>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</si>
  <si>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</si>
  <si>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</si>
  <si>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</si>
  <si>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</si>
  <si>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</si>
  <si>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</si>
  <si>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</si>
  <si>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</si>
  <si>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</si>
  <si>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</si>
  <si>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</si>
  <si>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</si>
  <si>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</si>
  <si>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</si>
  <si>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</si>
  <si>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</si>
  <si>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</si>
  <si>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</si>
  <si>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</si>
  <si>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</si>
  <si>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</si>
  <si>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</si>
  <si>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</si>
  <si>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</si>
  <si>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</si>
  <si>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</si>
  <si>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</si>
  <si>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</si>
  <si>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</si>
  <si>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</si>
  <si>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</si>
  <si>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</si>
  <si>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</si>
  <si>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</si>
  <si>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</si>
  <si>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</si>
  <si>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</si>
  <si>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</si>
  <si>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</si>
  <si>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</si>
  <si>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</si>
  <si>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</si>
  <si>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</si>
  <si>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</si>
  <si>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</si>
  <si>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</si>
  <si>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</si>
  <si>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</si>
  <si>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</si>
  <si>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</si>
  <si>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</si>
  <si>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</si>
  <si>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</si>
  <si>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</si>
  <si>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</si>
  <si>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</si>
  <si>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</si>
  <si>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</si>
  <si>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</si>
  <si>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</si>
  <si>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</si>
  <si>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</si>
  <si>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</si>
  <si>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</si>
  <si>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</si>
  <si>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</si>
  <si>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</si>
  <si>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</si>
  <si>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</si>
  <si>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</si>
  <si>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</si>
  <si>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</si>
  <si>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</si>
  <si>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</si>
  <si>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</si>
  <si>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</si>
  <si>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</si>
  <si>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</si>
  <si>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</si>
  <si>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</si>
  <si>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</si>
  <si>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</si>
  <si>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</si>
  <si>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</si>
  <si>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</si>
  <si>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</si>
  <si>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</si>
  <si>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</si>
  <si>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</si>
  <si>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</si>
  <si>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</si>
  <si>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</si>
  <si>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</si>
  <si>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</si>
  <si>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</si>
  <si>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</si>
  <si>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</si>
  <si>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</si>
  <si>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</si>
  <si>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</si>
  <si>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</si>
  <si>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</si>
  <si>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</si>
  <si>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</si>
  <si>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</si>
  <si>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</si>
  <si>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</si>
  <si>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</si>
  <si>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</si>
  <si>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</si>
  <si>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</si>
  <si>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</si>
  <si>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</si>
  <si>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</si>
  <si>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</si>
  <si>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</si>
  <si>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</si>
  <si>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</si>
  <si>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</si>
  <si>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</si>
  <si>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</si>
  <si>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</si>
  <si>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</si>
  <si>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</si>
  <si>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</si>
  <si>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</si>
  <si>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</si>
  <si>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</si>
  <si>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</si>
  <si>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</si>
  <si>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</si>
  <si>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</si>
  <si>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</si>
  <si>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</si>
  <si>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</si>
  <si>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</si>
  <si>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</si>
  <si>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</si>
  <si>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</si>
  <si>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</si>
  <si>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</si>
  <si>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</si>
  <si>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</si>
  <si>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</si>
  <si>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</si>
  <si>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</si>
  <si>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</si>
  <si>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</si>
  <si>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</si>
  <si>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</si>
  <si>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</si>
  <si>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</si>
  <si>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</si>
  <si>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</si>
  <si>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</si>
  <si>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</si>
  <si>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</si>
  <si>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</si>
  <si>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</si>
  <si>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</si>
  <si>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</si>
  <si>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</si>
  <si>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</si>
  <si>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</si>
  <si>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</si>
  <si>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</si>
  <si>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</si>
  <si>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</si>
  <si>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</si>
  <si>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</si>
  <si>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</si>
  <si>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</si>
  <si>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</si>
  <si>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</si>
  <si>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</si>
  <si>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</si>
  <si>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</si>
  <si>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</si>
  <si>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</si>
  <si>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</si>
  <si>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</si>
  <si>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</si>
  <si>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</si>
  <si>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</si>
  <si>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</si>
  <si>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</si>
  <si>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</si>
  <si>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</si>
  <si>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</si>
  <si>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</si>
  <si>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</si>
  <si>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</si>
  <si>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</si>
  <si>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</si>
  <si>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</si>
  <si>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</si>
  <si>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</si>
  <si>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</si>
  <si>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</si>
  <si>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</si>
  <si>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</si>
  <si>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</si>
  <si>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</si>
  <si>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</si>
  <si>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</si>
  <si>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</si>
  <si>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</si>
  <si>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</si>
  <si>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</si>
  <si>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</si>
  <si>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</si>
  <si>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</si>
  <si>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</si>
  <si>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</si>
  <si>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</si>
  <si>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</si>
  <si>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</si>
  <si>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</si>
  <si>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</si>
  <si>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</si>
  <si>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</si>
  <si>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</si>
  <si>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</si>
  <si>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</si>
  <si>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</si>
  <si>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</si>
  <si>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</si>
  <si>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</si>
  <si>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</si>
  <si>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</si>
  <si>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</si>
  <si>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</si>
  <si>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</si>
  <si>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</si>
  <si>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</si>
  <si>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</si>
  <si>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</si>
  <si>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</si>
  <si>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</si>
  <si>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</si>
  <si>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</si>
  <si>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</si>
  <si>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</si>
  <si>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</si>
  <si>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</si>
  <si>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</si>
  <si>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</si>
  <si>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</si>
  <si>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</si>
  <si>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</si>
  <si>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</si>
  <si>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</si>
  <si>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</si>
  <si>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</si>
  <si>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</si>
  <si>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</si>
  <si>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</si>
  <si>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</si>
  <si>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</si>
  <si>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</si>
  <si>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</si>
  <si>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</si>
  <si>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</si>
  <si>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</si>
  <si>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</si>
  <si>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</si>
  <si>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</si>
  <si>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</si>
  <si>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</si>
  <si>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</si>
  <si>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</si>
  <si>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</si>
  <si>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</si>
  <si>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</si>
  <si>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</si>
  <si>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</si>
  <si>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</si>
  <si>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</si>
  <si>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</si>
  <si>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</si>
  <si>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</si>
  <si>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</si>
  <si>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</si>
  <si>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</si>
  <si>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</si>
  <si>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</si>
  <si>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</si>
  <si>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</si>
  <si>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</si>
  <si>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</si>
  <si>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</si>
  <si>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</si>
  <si>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</si>
  <si>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</si>
  <si>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</si>
  <si>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</si>
  <si>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</si>
  <si>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</si>
  <si>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</si>
  <si>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</si>
  <si>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</si>
  <si>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</si>
  <si>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</si>
  <si>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</si>
  <si>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</si>
  <si>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</si>
  <si>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</si>
  <si>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</si>
  <si>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</si>
  <si>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</si>
  <si>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</si>
  <si>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</si>
  <si>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</si>
  <si>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</si>
  <si>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</si>
  <si>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</si>
  <si>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</si>
  <si>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</si>
  <si>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</si>
  <si>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</si>
  <si>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</si>
  <si>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</si>
  <si>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</si>
  <si>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</si>
  <si>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</si>
  <si>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</si>
  <si>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</si>
  <si>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</si>
  <si>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</si>
  <si>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</si>
  <si>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</si>
  <si>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</si>
  <si>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</si>
  <si>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</si>
  <si>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</si>
  <si>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</si>
  <si>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</si>
  <si>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</si>
  <si>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</si>
  <si>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</si>
  <si>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</si>
  <si>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</si>
  <si>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</si>
  <si>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</si>
  <si>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</si>
  <si>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</si>
  <si>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</si>
  <si>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</si>
  <si>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</si>
  <si>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</si>
  <si>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</si>
  <si>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</si>
  <si>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</si>
  <si>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</si>
  <si>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</si>
  <si>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</si>
  <si>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</si>
  <si>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</si>
  <si>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</si>
  <si>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</si>
  <si>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</si>
  <si>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</si>
  <si>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</si>
  <si>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</si>
  <si>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</si>
  <si>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</si>
  <si>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</si>
  <si>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</si>
  <si>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</si>
  <si>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</si>
  <si>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</si>
  <si>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</si>
  <si>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</si>
  <si>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</si>
  <si>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</si>
  <si>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</si>
  <si>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</si>
  <si>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</si>
  <si>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</si>
  <si>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</si>
  <si>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</si>
  <si>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</si>
  <si>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</si>
  <si>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</si>
  <si>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</si>
  <si>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</si>
  <si>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</si>
  <si>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</si>
  <si>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</si>
  <si>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</si>
  <si>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</si>
  <si>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</si>
  <si>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</si>
  <si>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</si>
  <si>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</si>
  <si>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</si>
  <si>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</si>
  <si>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</si>
  <si>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</si>
  <si>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</si>
  <si>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</si>
  <si>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</si>
  <si>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</si>
  <si>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</si>
  <si>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</si>
  <si>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</si>
  <si>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</si>
  <si>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</si>
  <si>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</si>
  <si>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</si>
  <si>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</si>
  <si>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</si>
  <si>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</si>
  <si>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</si>
  <si>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</si>
  <si>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</si>
  <si>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</si>
  <si>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</si>
  <si>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</si>
  <si>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</si>
  <si>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</si>
  <si>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</si>
  <si>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</si>
  <si>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</si>
  <si>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</si>
  <si>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</si>
  <si>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</si>
  <si>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</si>
  <si>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</si>
  <si>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</si>
  <si>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</si>
  <si>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</si>
  <si>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</si>
  <si>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</si>
  <si>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</si>
  <si>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</si>
  <si>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</si>
  <si>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</si>
  <si>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</si>
  <si>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</si>
  <si>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</si>
  <si>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</si>
  <si>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</si>
  <si>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</si>
  <si>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</si>
  <si>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</si>
  <si>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</si>
  <si>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</si>
  <si>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</si>
  <si>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</si>
  <si>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</si>
  <si>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</si>
  <si>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</si>
  <si>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</si>
  <si>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</si>
  <si>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</si>
  <si>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</si>
  <si>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</si>
  <si>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</si>
  <si>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</si>
  <si>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</si>
  <si>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</si>
  <si>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</si>
  <si>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</si>
  <si>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</si>
  <si>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</si>
  <si>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</si>
  <si>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</si>
  <si>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</si>
  <si>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</si>
  <si>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</si>
  <si>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</si>
  <si>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</si>
  <si>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</si>
  <si>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</si>
  <si>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</si>
  <si>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</si>
  <si>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</si>
  <si>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</si>
  <si>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</si>
  <si>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</si>
  <si>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</si>
  <si>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</si>
  <si>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</si>
  <si>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</si>
  <si>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</si>
  <si>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</si>
  <si>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</si>
  <si>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</si>
  <si>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</si>
  <si>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</si>
  <si>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</si>
  <si>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</si>
  <si>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</si>
  <si>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</si>
  <si>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</si>
  <si>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</si>
  <si>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% Filled</t>
  </si>
  <si>
    <t xml:space="preserve">Avg.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</si>
  <si>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</si>
  <si>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</si>
  <si>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</si>
  <si>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</si>
  <si>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</si>
  <si>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</si>
  <si>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</si>
  <si>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</si>
  <si>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</si>
  <si>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</si>
  <si>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</si>
  <si>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</si>
  <si>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</si>
  <si>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</si>
  <si>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</si>
  <si>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</si>
  <si>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</si>
  <si>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</si>
  <si>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</si>
  <si>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</si>
  <si>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</si>
  <si>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</si>
  <si>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</si>
  <si>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</si>
  <si>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</si>
  <si>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</si>
  <si>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</si>
  <si>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</si>
  <si>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</si>
  <si>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</si>
  <si>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</si>
  <si>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</si>
  <si>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</si>
  <si>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</si>
  <si>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</si>
  <si>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</si>
  <si>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</si>
  <si>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</si>
  <si>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</si>
  <si>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</si>
  <si>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</si>
  <si>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</si>
  <si>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</si>
  <si>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</si>
  <si>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</si>
  <si>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</si>
  <si>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</si>
  <si>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</si>
  <si>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</si>
  <si>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</si>
  <si>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</si>
  <si>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Row Labels</t>
  </si>
  <si>
    <t>Grand Total</t>
  </si>
  <si>
    <t>Category and Subcategory2</t>
  </si>
  <si>
    <t>(All)</t>
  </si>
  <si>
    <t>Sub</t>
  </si>
  <si>
    <t>Column Labels</t>
  </si>
  <si>
    <t>Date Created Conversion</t>
  </si>
  <si>
    <t>Deadline Date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</si>
  <si>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</si>
  <si>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</si>
  <si>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</si>
  <si>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</si>
  <si>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</si>
  <si>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</si>
  <si>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</si>
  <si>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</si>
  <si>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</si>
  <si>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</si>
  <si>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</si>
  <si>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</si>
  <si>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</si>
  <si>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Years2</t>
  </si>
  <si>
    <t>Months</t>
  </si>
  <si>
    <t>Mean Goal</t>
  </si>
  <si>
    <t>Median Goal</t>
  </si>
  <si>
    <t>Mean Pledged</t>
  </si>
  <si>
    <t>Median Pledged</t>
  </si>
  <si>
    <t>Successful</t>
  </si>
  <si>
    <t>Failed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</si>
  <si>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</si>
  <si>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</si>
  <si>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</si>
  <si>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</si>
  <si>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</si>
  <si>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</si>
  <si>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</si>
  <si>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</si>
  <si>
    <t>Pledged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</si>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</sst>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2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2" applyFont="1" applyAlignment="1">
      <alignment horizontal="center"/>
    </xf>
    <xf numFmtId="9" fontId="0" fillId="0" borderId="0" xfId="2" applyFont="1"/>
    <xf numFmtId="164" fontId="1" fillId="0" borderId="0" xfId="2" applyNumberFormat="1" applyFont="1" applyAlignment="1">
      <alignment horizontal="center"/>
    </xf>
    <xf numFmtId="164" fontId="0" fillId="0" borderId="0" xfId="2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/>
    </xf>
    <xf numFmtId="9" fontId="3" fillId="3" borderId="2" xfId="2" applyNumberFormat="1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wrapText="1"/>
    </xf>
    <xf numFmtId="164" fontId="0" fillId="2" borderId="2" xfId="0" applyNumberFormat="1" applyFont="1" applyFill="1" applyBorder="1"/>
    <xf numFmtId="9" fontId="0" fillId="2" borderId="2" xfId="2" applyNumberFormat="1" applyFont="1" applyFill="1" applyBorder="1"/>
    <xf numFmtId="164" fontId="0" fillId="2" borderId="2" xfId="2" applyNumberFormat="1" applyFont="1" applyFill="1" applyBorder="1"/>
    <xf numFmtId="49" fontId="0" fillId="2" borderId="2" xfId="0" applyNumberFormat="1" applyFont="1" applyFill="1" applyBorder="1"/>
    <xf numFmtId="14" fontId="0" fillId="2" borderId="2" xfId="0" applyNumberFormat="1" applyFont="1" applyFill="1" applyBorder="1"/>
    <xf numFmtId="14" fontId="0" fillId="2" borderId="3" xfId="0" applyNumberFormat="1" applyFont="1" applyFill="1" applyBorder="1"/>
    <xf numFmtId="0" fontId="0" fillId="0" borderId="2" xfId="0" applyFont="1" applyBorder="1" applyAlignment="1">
      <alignment wrapText="1"/>
    </xf>
    <xf numFmtId="164" fontId="0" fillId="0" borderId="2" xfId="0" applyNumberFormat="1" applyFont="1" applyBorder="1"/>
    <xf numFmtId="9" fontId="0" fillId="0" borderId="2" xfId="2" applyNumberFormat="1" applyFont="1" applyBorder="1"/>
    <xf numFmtId="164" fontId="0" fillId="0" borderId="2" xfId="2" applyNumberFormat="1" applyFont="1" applyBorder="1"/>
    <xf numFmtId="49" fontId="0" fillId="0" borderId="2" xfId="0" applyNumberFormat="1" applyFont="1" applyBorder="1"/>
    <xf numFmtId="14" fontId="0" fillId="0" borderId="2" xfId="0" applyNumberFormat="1" applyFont="1" applyBorder="1"/>
    <xf numFmtId="14" fontId="0" fillId="0" borderId="3" xfId="0" applyNumberFormat="1" applyFont="1" applyBorder="1"/>
    <xf numFmtId="172" fontId="0" fillId="0" borderId="0" xfId="1" applyNumberFormat="1" applyFont="1"/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">
    <dxf>
      <numFmt numFmtId="19" formatCode="m/d/yy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is my chart 101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food trucks</c:v>
              </c:pt>
              <c:pt idx="1">
                <c:v>restaurants</c:v>
              </c:pt>
              <c:pt idx="2">
                <c:v>small batch</c:v>
              </c:pt>
            </c:strLit>
          </c:cat>
          <c:val>
            <c:numLit>
              <c:formatCode>General</c:formatCode>
              <c:ptCount val="3"/>
              <c:pt idx="0">
                <c:v>15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AB1-E645-BE17-A07DF7E57872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food trucks</c:v>
              </c:pt>
              <c:pt idx="1">
                <c:v>restaurants</c:v>
              </c:pt>
              <c:pt idx="2">
                <c:v>small batch</c:v>
              </c:pt>
            </c:strLit>
          </c:cat>
          <c:val>
            <c:numLit>
              <c:formatCode>General</c:formatCode>
              <c:ptCount val="3"/>
              <c:pt idx="0">
                <c:v>101</c:v>
              </c:pt>
              <c:pt idx="1">
                <c:v>14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0AB1-E645-BE17-A07DF7E57872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food trucks</c:v>
              </c:pt>
              <c:pt idx="1">
                <c:v>restaurants</c:v>
              </c:pt>
              <c:pt idx="2">
                <c:v>small batch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D-0AB1-E645-BE17-A07DF7E57872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food trucks</c:v>
              </c:pt>
              <c:pt idx="1">
                <c:v>restaurants</c:v>
              </c:pt>
              <c:pt idx="2">
                <c:v>small batch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E-0AB1-E645-BE17-A07DF7E5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2893600"/>
        <c:axId val="1472585616"/>
      </c:barChart>
      <c:catAx>
        <c:axId val="14728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85616"/>
        <c:crosses val="autoZero"/>
        <c:auto val="1"/>
        <c:lblAlgn val="ctr"/>
        <c:lblOffset val="100"/>
        <c:noMultiLvlLbl val="0"/>
      </c:catAx>
      <c:valAx>
        <c:axId val="14725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Date'!$B$7:$B$8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Date'!$B$9:$B$21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1-1C4D-BFE1-A907AB13ABC9}"/>
            </c:ext>
          </c:extLst>
        </c:ser>
        <c:ser>
          <c:idx val="1"/>
          <c:order val="1"/>
          <c:tx>
            <c:strRef>
              <c:f>'Outcomes based on Launch Date'!$C$7:$C$8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Date'!$C$9:$C$21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1-1C4D-BFE1-A907AB13ABC9}"/>
            </c:ext>
          </c:extLst>
        </c:ser>
        <c:ser>
          <c:idx val="2"/>
          <c:order val="2"/>
          <c:tx>
            <c:strRef>
              <c:f>'Outcomes based on Launch Date'!$D$7:$D$8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Date'!$D$9:$D$21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1-1C4D-BFE1-A907AB13ABC9}"/>
            </c:ext>
          </c:extLst>
        </c:ser>
        <c:ser>
          <c:idx val="3"/>
          <c:order val="3"/>
          <c:tx>
            <c:strRef>
              <c:f>'Outcomes based on Launch Date'!$E$7:$E$8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Date'!$E$9:$E$21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1-1C4D-BFE1-A907AB13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698512"/>
        <c:axId val="1508629472"/>
      </c:lineChart>
      <c:catAx>
        <c:axId val="1494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9472"/>
        <c:crosses val="autoZero"/>
        <c:auto val="1"/>
        <c:lblAlgn val="ctr"/>
        <c:lblOffset val="100"/>
        <c:noMultiLvlLbl val="0"/>
      </c:catAx>
      <c:valAx>
        <c:axId val="15086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Box and Whiskers of GB Musicals - Pledged vs. Goal amounts $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Whiskers of GB Musicals - Pledged vs. Goal amounts $</a:t>
          </a:r>
        </a:p>
      </cx:txPr>
    </cx:title>
    <cx:plotArea>
      <cx:plotAreaRegion>
        <cx:series layoutId="boxWhisker" uniqueId="{674D41DE-8BCA-1C42-B48B-A6AF2D8C07EA}">
          <cx:tx>
            <cx:txData>
              <cx:f>_xlchart.v1.4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25EFA5-8689-F145-A02A-6C84B699D30C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DD5EA2-816C-244B-A883-B342E3BA1C6E}">
  <sheetPr/>
  <sheetViews>
    <sheetView zoomScale="1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04F55F-B628-A246-8025-A6BF2D4CA1B8}">
  <sheetPr/>
  <sheetViews>
    <sheetView tabSelected="1" zoomScale="1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B50E6-534D-694E-9092-567FE8064B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946150</xdr:colOff>
      <xdr:row>2</xdr:row>
      <xdr:rowOff>69850</xdr:rowOff>
    </xdr:from>
    <xdr:to>
      <xdr:col>9</xdr:col>
      <xdr:colOff>641350</xdr:colOff>
      <xdr:row>16</xdr:row>
      <xdr:rowOff>146050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F21895-0487-9146-91D3-59F68CB8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584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CE05B2-5019-A441-9C36-ABE16991BC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7CA406B-383F-AF46-8EB7-45FA433461A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5584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Wiers" refreshedDate="44539.683917476854" createdVersion="7" refreshedVersion="7" minRefreshableVersion="3" recordCount="4114" xr:uid="{C26B5210-D68A-A04F-A0EC-BD842AF34D11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% Filled" numFmtId="9">
      <sharedItems containsSemiMixedTypes="0" containsString="0" containsNumber="1" minValue="0" maxValue="22603"/>
    </cacheField>
    <cacheField name="Avg. " numFmtId="164">
      <sharedItems containsMixedTypes="1" containsNumber="1" minValue="1" maxValue="3304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Category and Subcategory2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8">
        <rangePr groupBy="days" startDate="2009-05-17T03:55:13" endDate="2017-03-15T15:30:07"/>
        <groupItems count="368">
          <s v="&lt;5/17/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5/17"/>
        </groupItems>
      </fieldGroup>
    </cacheField>
    <cacheField name="Deadline Date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9">
        <rangePr groupBy="days" startDate="2009-08-10T19:26:00" endDate="2017-05-03T19:12:00"/>
        <groupItems count="368">
          <s v="&lt;8/10/0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/17"/>
        </groupItems>
      </fieldGroup>
    </cacheField>
    <cacheField name="Months" numFmtId="0" databaseField="0">
      <fieldGroup base="19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Years" numFmtId="0" databaseField="0">
      <fieldGroup base="1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  <cacheField name="Months2" numFmtId="0" databaseField="0"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.3685882352941177"/>
    <n v="63.92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n v="1.4260827250608272"/>
    <n v="185.48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n v="1.05"/>
    <n v="1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n v="1.0389999999999999"/>
    <n v="69.27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.2299154545454545"/>
    <n v="190.55"/>
    <x v="0"/>
    <s v="US"/>
    <s v="USD"/>
    <n v="1450555279"/>
    <n v="1447963279"/>
    <b v="0"/>
    <n v="284"/>
    <b v="1"/>
    <s v="film &amp; video/television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.0977744436109027"/>
    <n v="93.4"/>
    <x v="0"/>
    <s v="US"/>
    <s v="USD"/>
    <n v="1469770500"/>
    <n v="1468362207"/>
    <b v="0"/>
    <n v="47"/>
    <b v="1"/>
    <s v="film &amp; video/television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n v="1.064875"/>
    <n v="146.88"/>
    <x v="0"/>
    <s v="US"/>
    <s v="USD"/>
    <n v="1402710250"/>
    <n v="1401846250"/>
    <b v="0"/>
    <n v="58"/>
    <b v="1"/>
    <s v="film &amp; video/television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.0122222222222221"/>
    <n v="159.82"/>
    <x v="0"/>
    <s v="US"/>
    <s v="USD"/>
    <n v="1467680867"/>
    <n v="1464224867"/>
    <b v="0"/>
    <n v="57"/>
    <b v="1"/>
    <s v="film &amp; video/television"/>
    <x v="0"/>
    <s v="television"/>
    <x v="7"/>
    <x v="7"/>
  </r>
  <r>
    <n v="8"/>
    <s v="Sizzling in the Kitchen Flynn Style"/>
    <s v="Help us raise the funds to film our pilot episode!"/>
    <n v="3500"/>
    <n v="3501.52"/>
    <n v="1.0004342857142856"/>
    <n v="291.79000000000002"/>
    <x v="0"/>
    <s v="US"/>
    <s v="USD"/>
    <n v="1460754000"/>
    <n v="1460155212"/>
    <b v="0"/>
    <n v="12"/>
    <b v="1"/>
    <s v="film &amp; video/television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.2599800000000001"/>
    <n v="31.5"/>
    <x v="0"/>
    <s v="US"/>
    <s v="USD"/>
    <n v="1460860144"/>
    <n v="1458268144"/>
    <b v="0"/>
    <n v="20"/>
    <b v="1"/>
    <s v="film &amp; video/television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.0049999999999999"/>
    <n v="158.68"/>
    <x v="0"/>
    <s v="US"/>
    <s v="USD"/>
    <n v="1403660279"/>
    <n v="1400636279"/>
    <b v="0"/>
    <n v="19"/>
    <b v="1"/>
    <s v="film &amp; video/television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n v="1.2050000000000001"/>
    <n v="80.33"/>
    <x v="0"/>
    <s v="US"/>
    <s v="USD"/>
    <n v="1471834800"/>
    <n v="1469126462"/>
    <b v="0"/>
    <n v="75"/>
    <b v="1"/>
    <s v="film &amp; video/television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n v="1.6529333333333334"/>
    <n v="59.96"/>
    <x v="0"/>
    <s v="US"/>
    <s v="USD"/>
    <n v="1405479600"/>
    <n v="1401642425"/>
    <b v="0"/>
    <n v="827"/>
    <b v="1"/>
    <s v="film &amp; video/television"/>
    <x v="0"/>
    <s v="television"/>
    <x v="12"/>
    <x v="12"/>
  </r>
  <r>
    <n v="13"/>
    <s v="Can't Go Home"/>
    <s v="A travel series hosted by touring musicians that profiles a different American city in each episode."/>
    <n v="3500"/>
    <n v="5599"/>
    <n v="1.5997142857142856"/>
    <n v="109.78"/>
    <x v="0"/>
    <s v="US"/>
    <s v="USD"/>
    <n v="1466713620"/>
    <n v="1463588109"/>
    <b v="0"/>
    <n v="51"/>
    <b v="1"/>
    <s v="film &amp; video/television"/>
    <x v="0"/>
    <s v="television"/>
    <x v="13"/>
    <x v="13"/>
  </r>
  <r>
    <n v="14"/>
    <s v="3010 | Sci-fi Series"/>
    <s v="A highly charged post apocalyptic sci fi series that pulls no punches!"/>
    <n v="6000"/>
    <n v="6056"/>
    <n v="1.0093333333333334"/>
    <n v="147.71"/>
    <x v="0"/>
    <s v="AU"/>
    <s v="AUD"/>
    <n v="1405259940"/>
    <n v="1403051888"/>
    <b v="0"/>
    <n v="41"/>
    <b v="1"/>
    <s v="film &amp; video/television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n v="1.0660000000000001"/>
    <n v="21.76"/>
    <x v="0"/>
    <s v="ES"/>
    <s v="EUR"/>
    <n v="1443384840"/>
    <n v="1441790658"/>
    <b v="0"/>
    <n v="98"/>
    <b v="1"/>
    <s v="film &amp; video/television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n v="1.0024166666666667"/>
    <n v="171.84"/>
    <x v="0"/>
    <s v="US"/>
    <s v="USD"/>
    <n v="1402896600"/>
    <n v="1398971211"/>
    <b v="0"/>
    <n v="70"/>
    <b v="1"/>
    <s v="film &amp; video/television"/>
    <x v="0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n v="1.0066666666666666"/>
    <n v="41.94"/>
    <x v="0"/>
    <s v="GB"/>
    <s v="GBP"/>
    <n v="1415126022"/>
    <n v="1412530422"/>
    <b v="0"/>
    <n v="36"/>
    <b v="1"/>
    <s v="film &amp; video/television"/>
    <x v="0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n v="1.0632110000000001"/>
    <n v="93.26"/>
    <x v="0"/>
    <s v="US"/>
    <s v="USD"/>
    <n v="1410958856"/>
    <n v="1408366856"/>
    <b v="0"/>
    <n v="342"/>
    <b v="1"/>
    <s v="film &amp; video/television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n v="1.4529411764705882"/>
    <n v="56.14"/>
    <x v="0"/>
    <s v="US"/>
    <s v="USD"/>
    <n v="1437420934"/>
    <n v="1434828934"/>
    <b v="0"/>
    <n v="22"/>
    <b v="1"/>
    <s v="film &amp; video/television"/>
    <x v="0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n v="1.002"/>
    <n v="80.16"/>
    <x v="0"/>
    <s v="US"/>
    <s v="USD"/>
    <n v="1442167912"/>
    <n v="1436983912"/>
    <b v="0"/>
    <n v="25"/>
    <b v="1"/>
    <s v="film &amp; video/television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.0913513513513513"/>
    <n v="199.9"/>
    <x v="0"/>
    <s v="US"/>
    <s v="USD"/>
    <n v="1411743789"/>
    <n v="1409151789"/>
    <b v="0"/>
    <n v="101"/>
    <b v="1"/>
    <s v="film &amp; video/television"/>
    <x v="0"/>
    <s v="television"/>
    <x v="21"/>
    <x v="21"/>
  </r>
  <r>
    <n v="22"/>
    <s v="CREATURES OF HABIT!"/>
    <s v="Meet Gary, and Troy: Two unlikely friends that investigate &quot;strange phenomenon&quot;."/>
    <n v="350"/>
    <n v="410"/>
    <n v="1.1714285714285715"/>
    <n v="51.25"/>
    <x v="0"/>
    <s v="US"/>
    <s v="USD"/>
    <n v="1420099140"/>
    <n v="1418766740"/>
    <b v="0"/>
    <n v="8"/>
    <b v="1"/>
    <s v="film &amp; video/television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n v="1.1850000000000001"/>
    <n v="103.04"/>
    <x v="0"/>
    <s v="US"/>
    <s v="USD"/>
    <n v="1430407200"/>
    <n v="1428086501"/>
    <b v="0"/>
    <n v="23"/>
    <b v="1"/>
    <s v="film &amp; video/television"/>
    <x v="0"/>
    <s v="television"/>
    <x v="23"/>
    <x v="23"/>
  </r>
  <r>
    <n v="24"/>
    <s v="Bring STL Up Late to TV"/>
    <s v="STL Up Late is a weekly late night comedy talk show for St. Louis television."/>
    <n v="35000"/>
    <n v="38082.69"/>
    <n v="1.0880768571428572"/>
    <n v="66.349999999999994"/>
    <x v="0"/>
    <s v="US"/>
    <s v="USD"/>
    <n v="1442345940"/>
    <n v="1439494863"/>
    <b v="0"/>
    <n v="574"/>
    <b v="1"/>
    <s v="film &amp; video/television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.3333333333333333"/>
    <n v="57.14"/>
    <x v="0"/>
    <s v="US"/>
    <s v="USD"/>
    <n v="1452299761"/>
    <n v="1447115761"/>
    <b v="0"/>
    <n v="14"/>
    <b v="1"/>
    <s v="film &amp; video/television"/>
    <x v="0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n v="1.552"/>
    <n v="102.11"/>
    <x v="0"/>
    <s v="US"/>
    <s v="USD"/>
    <n v="1408278144"/>
    <n v="1404822144"/>
    <b v="0"/>
    <n v="19"/>
    <b v="1"/>
    <s v="film &amp; video/television"/>
    <x v="0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n v="1.1172500000000001"/>
    <n v="148.97"/>
    <x v="0"/>
    <s v="NZ"/>
    <s v="NZD"/>
    <n v="1416113833"/>
    <n v="1413518233"/>
    <b v="0"/>
    <n v="150"/>
    <b v="1"/>
    <s v="film &amp; video/television"/>
    <x v="0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n v="1.0035000000000001"/>
    <n v="169.61"/>
    <x v="0"/>
    <s v="US"/>
    <s v="USD"/>
    <n v="1450307284"/>
    <n v="1447715284"/>
    <b v="0"/>
    <n v="71"/>
    <b v="1"/>
    <s v="film &amp; video/television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n v="1.2333333333333334"/>
    <n v="31.62"/>
    <x v="0"/>
    <s v="GB"/>
    <s v="GBP"/>
    <n v="1406045368"/>
    <n v="1403453368"/>
    <b v="0"/>
    <n v="117"/>
    <b v="1"/>
    <s v="film &amp; video/television"/>
    <x v="0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n v="1.0129975"/>
    <n v="76.45"/>
    <x v="0"/>
    <s v="US"/>
    <s v="USD"/>
    <n v="1408604515"/>
    <n v="1406012515"/>
    <b v="0"/>
    <n v="53"/>
    <b v="1"/>
    <s v="film &amp; video/television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n v="1"/>
    <n v="13"/>
    <x v="0"/>
    <s v="US"/>
    <s v="USD"/>
    <n v="1453748434"/>
    <n v="1452193234"/>
    <b v="0"/>
    <n v="1"/>
    <b v="1"/>
    <s v="film &amp; video/television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n v="1.0024604569420035"/>
    <n v="320.45"/>
    <x v="0"/>
    <s v="US"/>
    <s v="USD"/>
    <n v="1463111940"/>
    <n v="1459523017"/>
    <b v="0"/>
    <n v="89"/>
    <b v="1"/>
    <s v="film &amp; video/television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n v="1.0209523809523811"/>
    <n v="83.75"/>
    <x v="0"/>
    <s v="US"/>
    <s v="USD"/>
    <n v="1447001501"/>
    <n v="1444405901"/>
    <b v="0"/>
    <n v="64"/>
    <b v="1"/>
    <s v="film &amp; video/television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n v="1.3046153846153845"/>
    <n v="49.88"/>
    <x v="0"/>
    <s v="US"/>
    <s v="USD"/>
    <n v="1407224601"/>
    <n v="1405928601"/>
    <b v="0"/>
    <n v="68"/>
    <b v="1"/>
    <s v="film &amp; video/television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n v="1.665"/>
    <n v="59.46"/>
    <x v="0"/>
    <s v="US"/>
    <s v="USD"/>
    <n v="1430179200"/>
    <n v="1428130814"/>
    <b v="0"/>
    <n v="28"/>
    <b v="1"/>
    <s v="film &amp; video/television"/>
    <x v="0"/>
    <s v="television"/>
    <x v="35"/>
    <x v="35"/>
  </r>
  <r>
    <n v="36"/>
    <s v="THE LISTENING BOX"/>
    <s v="A modern day priest makes an unusual discovery, setting off a chain of events."/>
    <n v="6000"/>
    <n v="8529"/>
    <n v="1.4215"/>
    <n v="193.84"/>
    <x v="0"/>
    <s v="US"/>
    <s v="USD"/>
    <n v="1428128525"/>
    <n v="1425540125"/>
    <b v="0"/>
    <n v="44"/>
    <b v="1"/>
    <s v="film &amp; video/television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n v="1.8344090909090909"/>
    <n v="159.51"/>
    <x v="0"/>
    <s v="US"/>
    <s v="USD"/>
    <n v="1425055079"/>
    <n v="1422463079"/>
    <b v="0"/>
    <n v="253"/>
    <b v="1"/>
    <s v="film &amp; video/television"/>
    <x v="0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n v="1.1004"/>
    <n v="41.68"/>
    <x v="0"/>
    <s v="US"/>
    <s v="USD"/>
    <n v="1368235344"/>
    <n v="1365643344"/>
    <b v="0"/>
    <n v="66"/>
    <b v="1"/>
    <s v="film &amp; video/television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n v="1.3098000000000001"/>
    <n v="150.9"/>
    <x v="0"/>
    <s v="GB"/>
    <s v="GBP"/>
    <n v="1401058740"/>
    <n v="1398388068"/>
    <b v="0"/>
    <n v="217"/>
    <b v="1"/>
    <s v="film &amp; video/television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n v="1.0135000000000001"/>
    <n v="126.69"/>
    <x v="0"/>
    <s v="US"/>
    <s v="USD"/>
    <n v="1403150400"/>
    <n v="1401426488"/>
    <b v="0"/>
    <n v="16"/>
    <b v="1"/>
    <s v="film &amp; video/television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n v="1"/>
    <n v="105.26"/>
    <x v="0"/>
    <s v="US"/>
    <s v="USD"/>
    <n v="1412516354"/>
    <n v="1409924354"/>
    <b v="0"/>
    <n v="19"/>
    <b v="1"/>
    <s v="film &amp; video/television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n v="1.4185714285714286"/>
    <n v="117.51"/>
    <x v="0"/>
    <s v="US"/>
    <s v="USD"/>
    <n v="1419780026"/>
    <n v="1417188026"/>
    <b v="0"/>
    <n v="169"/>
    <b v="1"/>
    <s v="film &amp; video/television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.0865999999999998"/>
    <n v="117.36"/>
    <x v="0"/>
    <s v="US"/>
    <s v="USD"/>
    <n v="1405209600"/>
    <n v="1402599486"/>
    <b v="0"/>
    <n v="263"/>
    <b v="1"/>
    <s v="film &amp; video/television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n v="1"/>
    <n v="133.33000000000001"/>
    <x v="0"/>
    <s v="US"/>
    <s v="USD"/>
    <n v="1412648537"/>
    <n v="1408760537"/>
    <b v="0"/>
    <n v="15"/>
    <b v="1"/>
    <s v="film &amp; video/television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n v="1.2"/>
    <n v="98.36"/>
    <x v="0"/>
    <s v="US"/>
    <s v="USD"/>
    <n v="1461769107"/>
    <n v="1459177107"/>
    <b v="0"/>
    <n v="61"/>
    <b v="1"/>
    <s v="film &amp; video/television"/>
    <x v="0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n v="1.0416666666666667"/>
    <n v="194.44"/>
    <x v="0"/>
    <s v="AU"/>
    <s v="AUD"/>
    <n v="1450220974"/>
    <n v="1447628974"/>
    <b v="0"/>
    <n v="45"/>
    <b v="1"/>
    <s v="film &amp; video/television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n v="1.0761100000000001"/>
    <n v="76.87"/>
    <x v="0"/>
    <s v="US"/>
    <s v="USD"/>
    <n v="1419021607"/>
    <n v="1413834007"/>
    <b v="0"/>
    <n v="70"/>
    <b v="1"/>
    <s v="film &amp; video/television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n v="1.0794999999999999"/>
    <n v="56.82"/>
    <x v="0"/>
    <s v="GB"/>
    <s v="GBP"/>
    <n v="1425211200"/>
    <n v="1422534260"/>
    <b v="0"/>
    <n v="38"/>
    <b v="1"/>
    <s v="film &amp; video/television"/>
    <x v="0"/>
    <s v="television"/>
    <x v="48"/>
    <x v="48"/>
  </r>
  <r>
    <n v="49"/>
    <s v="Driving Jersey - Season Five"/>
    <s v="Driving Jersey is real people telling real stories."/>
    <n v="12000"/>
    <n v="12000"/>
    <n v="1"/>
    <n v="137.93"/>
    <x v="0"/>
    <s v="US"/>
    <s v="USD"/>
    <n v="1445660045"/>
    <n v="1443068045"/>
    <b v="0"/>
    <n v="87"/>
    <b v="1"/>
    <s v="film &amp; video/television"/>
    <x v="0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n v="1"/>
    <n v="27.27"/>
    <x v="0"/>
    <s v="GB"/>
    <s v="GBP"/>
    <n v="1422637200"/>
    <n v="1419271458"/>
    <b v="0"/>
    <n v="22"/>
    <b v="1"/>
    <s v="film &amp; video/television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n v="1.2801818181818181"/>
    <n v="118.34"/>
    <x v="0"/>
    <s v="US"/>
    <s v="USD"/>
    <n v="1439245037"/>
    <n v="1436653037"/>
    <b v="0"/>
    <n v="119"/>
    <b v="1"/>
    <s v="film &amp; video/television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n v="1.1620999999999999"/>
    <n v="223.48"/>
    <x v="0"/>
    <s v="US"/>
    <s v="USD"/>
    <n v="1405615846"/>
    <n v="1403023846"/>
    <b v="0"/>
    <n v="52"/>
    <b v="1"/>
    <s v="film &amp; video/television"/>
    <x v="0"/>
    <s v="television"/>
    <x v="52"/>
    <x v="52"/>
  </r>
  <r>
    <n v="53"/>
    <s v="Rolling out Vegan Mashup's Season 2"/>
    <s v="Delicious TV's Vegan Mashup launching season two on public television"/>
    <n v="3000"/>
    <n v="3289"/>
    <n v="1.0963333333333334"/>
    <n v="28.11"/>
    <x v="0"/>
    <s v="US"/>
    <s v="USD"/>
    <n v="1396648800"/>
    <n v="1395407445"/>
    <b v="0"/>
    <n v="117"/>
    <b v="1"/>
    <s v="film &amp; video/television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.01"/>
    <n v="194.23"/>
    <x v="0"/>
    <s v="US"/>
    <s v="USD"/>
    <n v="1451063221"/>
    <n v="1448471221"/>
    <b v="0"/>
    <n v="52"/>
    <b v="1"/>
    <s v="film &amp; video/television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n v="1.2895348837209302"/>
    <n v="128.94999999999999"/>
    <x v="0"/>
    <s v="US"/>
    <s v="USD"/>
    <n v="1464390916"/>
    <n v="1462576516"/>
    <b v="0"/>
    <n v="86"/>
    <b v="1"/>
    <s v="film &amp; video/television"/>
    <x v="0"/>
    <s v="television"/>
    <x v="55"/>
    <x v="55"/>
  </r>
  <r>
    <n v="56"/>
    <s v="Voxwomen Cycling Show"/>
    <s v="We want to see more women's cycling on TV - and we need your help to make it happen!"/>
    <n v="8000"/>
    <n v="8581"/>
    <n v="1.0726249999999999"/>
    <n v="49.32"/>
    <x v="0"/>
    <s v="GB"/>
    <s v="GBP"/>
    <n v="1433779200"/>
    <n v="1432559424"/>
    <b v="0"/>
    <n v="174"/>
    <b v="1"/>
    <s v="film &amp; video/television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.0189999999999999"/>
    <n v="221.52"/>
    <x v="0"/>
    <s v="US"/>
    <s v="USD"/>
    <n v="1429991962"/>
    <n v="1427399962"/>
    <b v="0"/>
    <n v="69"/>
    <b v="1"/>
    <s v="film &amp; video/television"/>
    <x v="0"/>
    <s v="television"/>
    <x v="57"/>
    <x v="57"/>
  </r>
  <r>
    <n v="58"/>
    <s v="Gloaming"/>
    <s v="Alex thought he knew how the world worked. You live, you die and it's over. He was very, very wrong."/>
    <n v="10000"/>
    <n v="10291"/>
    <n v="1.0290999999999999"/>
    <n v="137.21"/>
    <x v="0"/>
    <s v="US"/>
    <s v="USD"/>
    <n v="1416423172"/>
    <n v="1413827572"/>
    <b v="0"/>
    <n v="75"/>
    <b v="1"/>
    <s v="film &amp; video/television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n v="1.0012570000000001"/>
    <n v="606.82000000000005"/>
    <x v="0"/>
    <s v="US"/>
    <s v="USD"/>
    <n v="1442264400"/>
    <n v="1439530776"/>
    <b v="0"/>
    <n v="33"/>
    <b v="1"/>
    <s v="film &amp; video/television"/>
    <x v="0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n v="1.0329622222222221"/>
    <n v="43.04"/>
    <x v="0"/>
    <s v="GB"/>
    <s v="GBP"/>
    <n v="1395532800"/>
    <n v="1393882717"/>
    <b v="0"/>
    <n v="108"/>
    <b v="1"/>
    <s v="film &amp; video/shorts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n v="1.4830000000000001"/>
    <n v="322.39"/>
    <x v="0"/>
    <s v="US"/>
    <s v="USD"/>
    <n v="1370547157"/>
    <n v="1368646357"/>
    <b v="0"/>
    <n v="23"/>
    <b v="1"/>
    <s v="film &amp; video/shorts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n v="1.5473333333333332"/>
    <n v="96.71"/>
    <x v="0"/>
    <s v="US"/>
    <s v="USD"/>
    <n v="1362337878"/>
    <n v="1360177878"/>
    <b v="0"/>
    <n v="48"/>
    <b v="1"/>
    <s v="film &amp; video/shorts"/>
    <x v="0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n v="1.1351849999999999"/>
    <n v="35.47"/>
    <x v="0"/>
    <s v="US"/>
    <s v="USD"/>
    <n v="1388206740"/>
    <n v="1386194013"/>
    <b v="0"/>
    <n v="64"/>
    <b v="1"/>
    <s v="film &amp; video/shorts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n v="1.7333333333333334"/>
    <n v="86.67"/>
    <x v="0"/>
    <s v="US"/>
    <s v="USD"/>
    <n v="1373243181"/>
    <n v="1370651181"/>
    <b v="0"/>
    <n v="24"/>
    <b v="1"/>
    <s v="film &amp; video/shorts"/>
    <x v="0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n v="1.0752857142857142"/>
    <n v="132.05000000000001"/>
    <x v="0"/>
    <s v="CA"/>
    <s v="CAD"/>
    <n v="1407736740"/>
    <n v="1405453354"/>
    <b v="0"/>
    <n v="57"/>
    <b v="1"/>
    <s v="film &amp; video/shorts"/>
    <x v="0"/>
    <s v="shorts"/>
    <x v="65"/>
    <x v="65"/>
  </r>
  <r>
    <n v="66"/>
    <s v="A Stagnant Fever: Short Film"/>
    <s v="A dark comedy set in the '60s about clinical depression and one night stands."/>
    <n v="2000"/>
    <n v="2372"/>
    <n v="1.1859999999999999"/>
    <n v="91.23"/>
    <x v="0"/>
    <s v="US"/>
    <s v="USD"/>
    <n v="1468873420"/>
    <n v="1466281420"/>
    <b v="0"/>
    <n v="26"/>
    <b v="1"/>
    <s v="film &amp; video/shorts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n v="1.1625000000000001"/>
    <n v="116.25"/>
    <x v="0"/>
    <s v="US"/>
    <s v="USD"/>
    <n v="1342360804"/>
    <n v="1339768804"/>
    <b v="0"/>
    <n v="20"/>
    <b v="1"/>
    <s v="film &amp; video/shorts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n v="1.2716666666666667"/>
    <n v="21.19"/>
    <x v="0"/>
    <s v="GB"/>
    <s v="GBP"/>
    <n v="1393162791"/>
    <n v="1390570791"/>
    <b v="0"/>
    <n v="36"/>
    <b v="1"/>
    <s v="film &amp; video/shorts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n v="1.109423"/>
    <n v="62.33"/>
    <x v="0"/>
    <s v="US"/>
    <s v="USD"/>
    <n v="1317538740"/>
    <n v="1314765025"/>
    <b v="0"/>
    <n v="178"/>
    <b v="1"/>
    <s v="film &amp; video/shorts"/>
    <x v="0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n v="1.272"/>
    <n v="37.409999999999997"/>
    <x v="0"/>
    <s v="US"/>
    <s v="USD"/>
    <n v="1315171845"/>
    <n v="1309987845"/>
    <b v="0"/>
    <n v="17"/>
    <b v="1"/>
    <s v="film &amp; video/shorts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.2394444444444443"/>
    <n v="69.72"/>
    <x v="0"/>
    <s v="US"/>
    <s v="USD"/>
    <n v="1338186657"/>
    <n v="1333002657"/>
    <b v="0"/>
    <n v="32"/>
    <b v="1"/>
    <s v="film &amp; video/shorts"/>
    <x v="0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n v="1.084090909090909"/>
    <n v="58.17"/>
    <x v="0"/>
    <s v="US"/>
    <s v="USD"/>
    <n v="1352937600"/>
    <n v="1351210481"/>
    <b v="0"/>
    <n v="41"/>
    <b v="1"/>
    <s v="film &amp; video/shorts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"/>
    <n v="50"/>
    <x v="0"/>
    <s v="US"/>
    <s v="USD"/>
    <n v="1304395140"/>
    <n v="1297620584"/>
    <b v="0"/>
    <n v="18"/>
    <b v="1"/>
    <s v="film &amp; video/shorts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.1293199999999999"/>
    <n v="19.47"/>
    <x v="0"/>
    <s v="FR"/>
    <s v="EUR"/>
    <n v="1453376495"/>
    <n v="1450784495"/>
    <b v="0"/>
    <n v="29"/>
    <b v="1"/>
    <s v="film &amp; video/shorts"/>
    <x v="0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n v="1.1542857142857144"/>
    <n v="85.96"/>
    <x v="0"/>
    <s v="US"/>
    <s v="USD"/>
    <n v="1366693272"/>
    <n v="1364101272"/>
    <b v="0"/>
    <n v="47"/>
    <b v="1"/>
    <s v="film &amp; video/shorts"/>
    <x v="0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n v="1.5333333333333334"/>
    <n v="30.67"/>
    <x v="0"/>
    <s v="US"/>
    <s v="USD"/>
    <n v="1325007358"/>
    <n v="1319819758"/>
    <b v="0"/>
    <n v="15"/>
    <b v="1"/>
    <s v="film &amp; video/shorts"/>
    <x v="0"/>
    <s v="shorts"/>
    <x v="76"/>
    <x v="76"/>
  </r>
  <r>
    <n v="77"/>
    <s v="Jonah and the Crab"/>
    <s v="A short film about a boy searching for companionship in a hermit crab he finds on the beach."/>
    <n v="400"/>
    <n v="1570"/>
    <n v="3.9249999999999998"/>
    <n v="60.38"/>
    <x v="0"/>
    <s v="US"/>
    <s v="USD"/>
    <n v="1337569140"/>
    <n v="1332991717"/>
    <b v="0"/>
    <n v="26"/>
    <b v="1"/>
    <s v="film &amp; video/shorts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.02"/>
    <n v="38.6"/>
    <x v="0"/>
    <s v="FR"/>
    <s v="EUR"/>
    <n v="1472751121"/>
    <n v="1471887121"/>
    <b v="0"/>
    <n v="35"/>
    <b v="1"/>
    <s v="film &amp; video/shorts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n v="1.27"/>
    <n v="40.270000000000003"/>
    <x v="0"/>
    <s v="GB"/>
    <s v="GBP"/>
    <n v="1398451093"/>
    <n v="1395859093"/>
    <b v="0"/>
    <n v="41"/>
    <b v="1"/>
    <s v="film &amp; video/shorts"/>
    <x v="0"/>
    <s v="shorts"/>
    <x v="79"/>
    <x v="79"/>
  </r>
  <r>
    <n v="80"/>
    <s v="Swingers Anonymous"/>
    <s v="What would you do if you ended up at a swingers party with two dead bodies and $20,000 in drug money?"/>
    <n v="12000"/>
    <n v="12870"/>
    <n v="1.0725"/>
    <n v="273.83"/>
    <x v="0"/>
    <s v="US"/>
    <s v="USD"/>
    <n v="1386640856"/>
    <n v="1383616856"/>
    <b v="0"/>
    <n v="47"/>
    <b v="1"/>
    <s v="film &amp; video/shorts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n v="1.98"/>
    <n v="53.04"/>
    <x v="0"/>
    <s v="US"/>
    <s v="USD"/>
    <n v="1342234920"/>
    <n v="1341892127"/>
    <b v="0"/>
    <n v="28"/>
    <b v="1"/>
    <s v="film &amp; video/shorts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.0001249999999999"/>
    <n v="40.01"/>
    <x v="0"/>
    <s v="US"/>
    <s v="USD"/>
    <n v="1318189261"/>
    <n v="1315597261"/>
    <b v="0"/>
    <n v="100"/>
    <b v="1"/>
    <s v="film &amp; video/shorts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n v="1.0249999999999999"/>
    <n v="15.77"/>
    <x v="0"/>
    <s v="GB"/>
    <s v="GBP"/>
    <n v="1424604600"/>
    <n v="1423320389"/>
    <b v="0"/>
    <n v="13"/>
    <b v="1"/>
    <s v="film &amp; video/shorts"/>
    <x v="0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n v="1"/>
    <n v="71.430000000000007"/>
    <x v="0"/>
    <s v="US"/>
    <s v="USD"/>
    <n v="1305483086"/>
    <n v="1302891086"/>
    <b v="0"/>
    <n v="7"/>
    <b v="1"/>
    <s v="film &amp; video/shorts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n v="1.2549999999999999"/>
    <n v="71.709999999999994"/>
    <x v="0"/>
    <s v="US"/>
    <s v="USD"/>
    <n v="1316746837"/>
    <n v="1314154837"/>
    <b v="0"/>
    <n v="21"/>
    <b v="1"/>
    <s v="film &amp; video/shorts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.0646666666666667"/>
    <n v="375.76"/>
    <x v="0"/>
    <s v="FR"/>
    <s v="EUR"/>
    <n v="1451226045"/>
    <n v="1444828845"/>
    <b v="0"/>
    <n v="17"/>
    <b v="1"/>
    <s v="film &amp; video/shorts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n v="1.046"/>
    <n v="104.6"/>
    <x v="0"/>
    <s v="US"/>
    <s v="USD"/>
    <n v="1275529260"/>
    <n v="1274705803"/>
    <b v="0"/>
    <n v="25"/>
    <b v="1"/>
    <s v="film &amp; video/shorts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n v="1.0285714285714285"/>
    <n v="60"/>
    <x v="0"/>
    <s v="US"/>
    <s v="USD"/>
    <n v="1403452131"/>
    <n v="1401205731"/>
    <b v="0"/>
    <n v="60"/>
    <b v="1"/>
    <s v="film &amp; video/shorts"/>
    <x v="0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n v="1.1506666666666667"/>
    <n v="123.29"/>
    <x v="0"/>
    <s v="US"/>
    <s v="USD"/>
    <n v="1370196192"/>
    <n v="1368036192"/>
    <b v="0"/>
    <n v="56"/>
    <b v="1"/>
    <s v="film &amp; video/shorts"/>
    <x v="0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n v="1.004"/>
    <n v="31.38"/>
    <x v="0"/>
    <s v="US"/>
    <s v="USD"/>
    <n v="1310454499"/>
    <n v="1307862499"/>
    <b v="0"/>
    <n v="16"/>
    <b v="1"/>
    <s v="film &amp; video/shorts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.2"/>
    <n v="78.260000000000005"/>
    <x v="0"/>
    <s v="US"/>
    <s v="USD"/>
    <n v="1305625164"/>
    <n v="1300354764"/>
    <b v="0"/>
    <n v="46"/>
    <b v="1"/>
    <s v="film &amp; video/shorts"/>
    <x v="0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n v="1.052"/>
    <n v="122.33"/>
    <x v="0"/>
    <s v="CA"/>
    <s v="CAD"/>
    <n v="1485936000"/>
    <n v="1481949983"/>
    <b v="0"/>
    <n v="43"/>
    <b v="1"/>
    <s v="film &amp; video/shorts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.1060000000000001"/>
    <n v="73.73"/>
    <x v="0"/>
    <s v="US"/>
    <s v="USD"/>
    <n v="1341349200"/>
    <n v="1338928537"/>
    <b v="0"/>
    <n v="15"/>
    <b v="1"/>
    <s v="film &amp; video/shorts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.04"/>
    <n v="21.67"/>
    <x v="0"/>
    <s v="GB"/>
    <s v="GBP"/>
    <n v="1396890822"/>
    <n v="1395162822"/>
    <b v="0"/>
    <n v="12"/>
    <b v="1"/>
    <s v="film &amp; video/shorts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.3142857142857143"/>
    <n v="21.9"/>
    <x v="0"/>
    <s v="US"/>
    <s v="USD"/>
    <n v="1330214841"/>
    <n v="1327622841"/>
    <b v="0"/>
    <n v="21"/>
    <b v="1"/>
    <s v="film &amp; video/shorts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n v="1.1466666666666667"/>
    <n v="50.59"/>
    <x v="0"/>
    <s v="US"/>
    <s v="USD"/>
    <n v="1280631600"/>
    <n v="1274889241"/>
    <b v="0"/>
    <n v="34"/>
    <b v="1"/>
    <s v="film &amp; video/shorts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.0625"/>
    <n v="53.13"/>
    <x v="0"/>
    <s v="US"/>
    <s v="USD"/>
    <n v="1310440482"/>
    <n v="1307848482"/>
    <b v="0"/>
    <n v="8"/>
    <b v="1"/>
    <s v="film &amp; video/shorts"/>
    <x v="0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n v="1.0625"/>
    <n v="56.67"/>
    <x v="0"/>
    <s v="US"/>
    <s v="USD"/>
    <n v="1354923000"/>
    <n v="1351796674"/>
    <b v="0"/>
    <n v="60"/>
    <b v="1"/>
    <s v="film &amp; video/shorts"/>
    <x v="0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n v="1.0601933333333333"/>
    <n v="40.78"/>
    <x v="0"/>
    <s v="US"/>
    <s v="USD"/>
    <n v="1390426799"/>
    <n v="1387834799"/>
    <b v="0"/>
    <n v="39"/>
    <b v="1"/>
    <s v="film &amp; video/shorts"/>
    <x v="0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n v="1"/>
    <n v="192.31"/>
    <x v="0"/>
    <s v="US"/>
    <s v="USD"/>
    <n v="1352055886"/>
    <n v="1350324286"/>
    <b v="0"/>
    <n v="26"/>
    <b v="1"/>
    <s v="film &amp; video/shorts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"/>
    <n v="100"/>
    <x v="0"/>
    <s v="US"/>
    <s v="USD"/>
    <n v="1359052710"/>
    <n v="1356979110"/>
    <b v="0"/>
    <n v="35"/>
    <b v="1"/>
    <s v="film &amp; video/shorts"/>
    <x v="0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n v="1.2775000000000001"/>
    <n v="117.92"/>
    <x v="0"/>
    <s v="US"/>
    <s v="USD"/>
    <n v="1293073733"/>
    <n v="1290481733"/>
    <b v="0"/>
    <n v="65"/>
    <b v="1"/>
    <s v="film &amp; video/shorts"/>
    <x v="0"/>
    <s v="shorts"/>
    <x v="102"/>
    <x v="102"/>
  </r>
  <r>
    <n v="103"/>
    <s v="I'M TWENTY SOMETHING"/>
    <s v="Three friends in their twenties are trying to do the impossible - have fun on a casual Friday night."/>
    <n v="1300"/>
    <n v="1367"/>
    <n v="1.0515384615384615"/>
    <n v="27.9"/>
    <x v="0"/>
    <s v="GB"/>
    <s v="GBP"/>
    <n v="1394220030"/>
    <n v="1392232830"/>
    <b v="0"/>
    <n v="49"/>
    <b v="1"/>
    <s v="film &amp; video/shorts"/>
    <x v="0"/>
    <s v="shorts"/>
    <x v="103"/>
    <x v="103"/>
  </r>
  <r>
    <n v="104"/>
    <s v="Good 'Ol Trumpet"/>
    <s v="UCF short film about an old man, his love for music, and his misplaced trumpet.  "/>
    <n v="500"/>
    <n v="600"/>
    <n v="1.2"/>
    <n v="60"/>
    <x v="0"/>
    <s v="US"/>
    <s v="USD"/>
    <n v="1301792400"/>
    <n v="1299775266"/>
    <b v="0"/>
    <n v="10"/>
    <b v="1"/>
    <s v="film &amp; video/shorts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n v="1.074090909090909"/>
    <n v="39.380000000000003"/>
    <x v="0"/>
    <s v="US"/>
    <s v="USD"/>
    <n v="1463184000"/>
    <n v="1461605020"/>
    <b v="0"/>
    <n v="60"/>
    <b v="1"/>
    <s v="film &amp; video/shorts"/>
    <x v="0"/>
    <s v="shorts"/>
    <x v="105"/>
    <x v="105"/>
  </r>
  <r>
    <n v="106"/>
    <s v="LOST WEEKEND"/>
    <s v="A Boy. A Girl. A Car. A Serial Killer."/>
    <n v="5000"/>
    <n v="5025"/>
    <n v="1.0049999999999999"/>
    <n v="186.11"/>
    <x v="0"/>
    <s v="US"/>
    <s v="USD"/>
    <n v="1333391901"/>
    <n v="1332182301"/>
    <b v="0"/>
    <n v="27"/>
    <b v="1"/>
    <s v="film &amp; video/shorts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.0246666666666666"/>
    <n v="111.38"/>
    <x v="0"/>
    <s v="US"/>
    <s v="USD"/>
    <n v="1303688087"/>
    <n v="1301787287"/>
    <b v="0"/>
    <n v="69"/>
    <b v="1"/>
    <s v="film &amp; video/shorts"/>
    <x v="0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n v="2.4666666666666668"/>
    <n v="78.72"/>
    <x v="0"/>
    <s v="US"/>
    <s v="USD"/>
    <n v="1370011370"/>
    <n v="1364827370"/>
    <b v="0"/>
    <n v="47"/>
    <b v="1"/>
    <s v="film &amp; video/shorts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.1949999999999998"/>
    <n v="46.7"/>
    <x v="0"/>
    <s v="US"/>
    <s v="USD"/>
    <n v="1298680630"/>
    <n v="1296088630"/>
    <b v="0"/>
    <n v="47"/>
    <b v="1"/>
    <s v="film &amp; video/shorts"/>
    <x v="0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n v="1.3076923076923077"/>
    <n v="65.38"/>
    <x v="0"/>
    <s v="US"/>
    <s v="USD"/>
    <n v="1384408740"/>
    <n v="1381445253"/>
    <b v="0"/>
    <n v="26"/>
    <b v="1"/>
    <s v="film &amp; video/shorts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n v="1.5457142857142858"/>
    <n v="102.08"/>
    <x v="0"/>
    <s v="AU"/>
    <s v="AUD"/>
    <n v="1433059187"/>
    <n v="1430467187"/>
    <b v="0"/>
    <n v="53"/>
    <b v="1"/>
    <s v="film &amp; video/shorts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n v="1.04"/>
    <n v="64.2"/>
    <x v="0"/>
    <s v="US"/>
    <s v="USD"/>
    <n v="1397354400"/>
    <n v="1395277318"/>
    <b v="0"/>
    <n v="81"/>
    <b v="1"/>
    <s v="film &amp; video/shorts"/>
    <x v="0"/>
    <s v="shorts"/>
    <x v="112"/>
    <x v="112"/>
  </r>
  <r>
    <n v="113"/>
    <s v="&quot;The First Day&quot; by Julia Othmer- Music Video"/>
    <s v="A living memorial for all those dealing with trauma, grief and loss."/>
    <n v="5000"/>
    <n v="7050"/>
    <n v="1.41"/>
    <n v="90.38"/>
    <x v="0"/>
    <s v="US"/>
    <s v="USD"/>
    <n v="1312642800"/>
    <n v="1311963128"/>
    <b v="0"/>
    <n v="78"/>
    <b v="1"/>
    <s v="film &amp; video/shorts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n v="1.0333333333333334"/>
    <n v="88.57"/>
    <x v="0"/>
    <s v="US"/>
    <s v="USD"/>
    <n v="1326436488"/>
    <n v="1321252488"/>
    <b v="0"/>
    <n v="35"/>
    <b v="1"/>
    <s v="film &amp; video/shorts"/>
    <x v="0"/>
    <s v="shorts"/>
    <x v="114"/>
    <x v="114"/>
  </r>
  <r>
    <n v="115"/>
    <s v="The World's Greatest Lover"/>
    <s v="Never judge a book (or a lover) by their cover."/>
    <n v="450"/>
    <n v="632"/>
    <n v="1.4044444444444444"/>
    <n v="28.73"/>
    <x v="0"/>
    <s v="US"/>
    <s v="USD"/>
    <n v="1328377444"/>
    <n v="1326217444"/>
    <b v="0"/>
    <n v="22"/>
    <b v="1"/>
    <s v="film &amp; video/shorts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n v="1.1365714285714286"/>
    <n v="69.790000000000006"/>
    <x v="0"/>
    <s v="US"/>
    <s v="USD"/>
    <n v="1302260155"/>
    <n v="1298289355"/>
    <b v="0"/>
    <n v="57"/>
    <b v="1"/>
    <s v="film &amp; video/shorts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.0049377777777779"/>
    <n v="167.49"/>
    <x v="0"/>
    <s v="US"/>
    <s v="USD"/>
    <n v="1276110000"/>
    <n v="1268337744"/>
    <b v="0"/>
    <n v="27"/>
    <b v="1"/>
    <s v="film &amp; video/shorts"/>
    <x v="0"/>
    <s v="shorts"/>
    <x v="117"/>
    <x v="117"/>
  </r>
  <r>
    <n v="118"/>
    <s v="DENOUNCED - A Short Film"/>
    <s v="When a ruthless hit-man is 'denounced' from the mafia, his old enemies declare war."/>
    <n v="5000"/>
    <n v="5651.58"/>
    <n v="1.1303159999999999"/>
    <n v="144.91"/>
    <x v="0"/>
    <s v="US"/>
    <s v="USD"/>
    <n v="1311902236"/>
    <n v="1309310236"/>
    <b v="0"/>
    <n v="39"/>
    <b v="1"/>
    <s v="film &amp; video/shorts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.0455692307692308"/>
    <n v="91.84"/>
    <x v="0"/>
    <s v="US"/>
    <s v="USD"/>
    <n v="1313276400"/>
    <n v="1310693986"/>
    <b v="0"/>
    <n v="37"/>
    <b v="1"/>
    <s v="film &amp; video/shorts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n v="1.4285714285714287E-4"/>
    <n v="10"/>
    <x v="1"/>
    <s v="HK"/>
    <s v="HKD"/>
    <n v="1475457107"/>
    <n v="1472865107"/>
    <b v="0"/>
    <n v="1"/>
    <b v="0"/>
    <s v="film &amp; video/science fiction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n v="3.3333333333333332E-4"/>
    <n v="1"/>
    <x v="1"/>
    <s v="US"/>
    <s v="USD"/>
    <n v="1429352160"/>
    <n v="1427993710"/>
    <b v="0"/>
    <n v="1"/>
    <b v="0"/>
    <s v="film &amp; video/science fiction"/>
    <x v="0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n v="0"/>
    <s v="N/A"/>
    <x v="1"/>
    <s v="US"/>
    <s v="USD"/>
    <n v="1476094907"/>
    <n v="1470910907"/>
    <b v="0"/>
    <n v="0"/>
    <b v="0"/>
    <s v="film &amp; video/science fiction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n v="2.7454545454545453E-3"/>
    <n v="25.17"/>
    <x v="1"/>
    <s v="US"/>
    <s v="USD"/>
    <n v="1414533600"/>
    <n v="1411411564"/>
    <b v="0"/>
    <n v="6"/>
    <b v="0"/>
    <s v="film &amp; video/science fiction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n v="0"/>
    <s v="N/A"/>
    <x v="1"/>
    <s v="US"/>
    <s v="USD"/>
    <n v="1431728242"/>
    <n v="1429568242"/>
    <b v="0"/>
    <n v="0"/>
    <b v="0"/>
    <s v="film &amp; video/science fiction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n v="0.14000000000000001"/>
    <n v="11.67"/>
    <x v="1"/>
    <s v="CA"/>
    <s v="CAD"/>
    <n v="1486165880"/>
    <n v="1480981880"/>
    <b v="0"/>
    <n v="6"/>
    <b v="0"/>
    <s v="film &amp; video/science fiction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480000000000002E-2"/>
    <n v="106.69"/>
    <x v="1"/>
    <s v="US"/>
    <s v="USD"/>
    <n v="1433988000"/>
    <n v="1431353337"/>
    <b v="0"/>
    <n v="13"/>
    <b v="0"/>
    <s v="film &amp; video/science fiction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n v="2.375E-2"/>
    <n v="47.5"/>
    <x v="1"/>
    <s v="US"/>
    <s v="USD"/>
    <n v="1428069541"/>
    <n v="1425481141"/>
    <b v="0"/>
    <n v="4"/>
    <b v="0"/>
    <s v="film &amp; video/science fiction"/>
    <x v="0"/>
    <s v="science fiction"/>
    <x v="127"/>
    <x v="127"/>
  </r>
  <r>
    <n v="128"/>
    <s v="Ralphi3 (Canceled)"/>
    <s v="A Science Fiction film filled with entertainment and Excitement"/>
    <n v="100000"/>
    <n v="1867"/>
    <n v="1.8669999999999999E-2"/>
    <n v="311.17"/>
    <x v="1"/>
    <s v="US"/>
    <s v="USD"/>
    <n v="1476941293"/>
    <n v="1473917293"/>
    <b v="0"/>
    <n v="6"/>
    <b v="0"/>
    <s v="film &amp; video/science fiction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s v="N/A"/>
    <x v="1"/>
    <s v="US"/>
    <s v="USD"/>
    <n v="1414708183"/>
    <n v="1409524183"/>
    <b v="0"/>
    <n v="0"/>
    <b v="0"/>
    <s v="film &amp; video/science fiction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n v="0"/>
    <s v="N/A"/>
    <x v="1"/>
    <s v="GB"/>
    <s v="GBP"/>
    <n v="1402949760"/>
    <n v="1400536692"/>
    <b v="0"/>
    <n v="0"/>
    <b v="0"/>
    <s v="film &amp; video/science fiction"/>
    <x v="0"/>
    <s v="science fiction"/>
    <x v="130"/>
    <x v="130"/>
  </r>
  <r>
    <n v="131"/>
    <s v="I (Canceled)"/>
    <s v="I"/>
    <n v="1200"/>
    <n v="0"/>
    <n v="0"/>
    <s v="N/A"/>
    <x v="1"/>
    <s v="US"/>
    <s v="USD"/>
    <n v="1467763200"/>
    <n v="1466453161"/>
    <b v="0"/>
    <n v="0"/>
    <b v="0"/>
    <s v="film &amp; video/science fiction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n v="9.5687499999999995E-2"/>
    <n v="94.51"/>
    <x v="1"/>
    <s v="US"/>
    <s v="USD"/>
    <n v="1415392207"/>
    <n v="1411500607"/>
    <b v="0"/>
    <n v="81"/>
    <b v="0"/>
    <s v="film &amp; video/science fiction"/>
    <x v="0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n v="0"/>
    <s v="N/A"/>
    <x v="1"/>
    <s v="US"/>
    <s v="USD"/>
    <n v="1464715860"/>
    <n v="1462130584"/>
    <b v="0"/>
    <n v="0"/>
    <b v="0"/>
    <s v="film &amp; video/science fiction"/>
    <x v="0"/>
    <s v="science fiction"/>
    <x v="133"/>
    <x v="133"/>
  </r>
  <r>
    <n v="134"/>
    <s v="MARLEY'S GHOST (AMBASSADORS OF STEAM) (Canceled)"/>
    <s v="steampunk  remake of &quot;a Christmas carol&quot;"/>
    <n v="5000"/>
    <n v="0"/>
    <n v="0"/>
    <s v="N/A"/>
    <x v="1"/>
    <s v="US"/>
    <s v="USD"/>
    <n v="1441386000"/>
    <n v="1438811418"/>
    <b v="0"/>
    <n v="0"/>
    <b v="0"/>
    <s v="film &amp; video/science fiction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0.13433333333333333"/>
    <n v="80.599999999999994"/>
    <x v="1"/>
    <s v="US"/>
    <s v="USD"/>
    <n v="1404241200"/>
    <n v="1401354597"/>
    <b v="0"/>
    <n v="5"/>
    <b v="0"/>
    <s v="film &amp; video/science fiction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n v="0"/>
    <s v="N/A"/>
    <x v="1"/>
    <s v="US"/>
    <s v="USD"/>
    <n v="1431771360"/>
    <n v="1427968234"/>
    <b v="0"/>
    <n v="0"/>
    <b v="0"/>
    <s v="film &amp; video/science fiction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s v="N/A"/>
    <x v="1"/>
    <s v="DK"/>
    <s v="DKK"/>
    <n v="1444657593"/>
    <n v="1440337593"/>
    <b v="0"/>
    <n v="0"/>
    <b v="0"/>
    <s v="film &amp; video/science fiction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413333333333335E-2"/>
    <n v="81.239999999999995"/>
    <x v="1"/>
    <s v="US"/>
    <s v="USD"/>
    <n v="1438405140"/>
    <n v="1435731041"/>
    <b v="0"/>
    <n v="58"/>
    <b v="0"/>
    <s v="film &amp; video/science fiction"/>
    <x v="0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n v="1"/>
    <n v="500"/>
    <x v="1"/>
    <s v="US"/>
    <s v="USD"/>
    <n v="1436738772"/>
    <n v="1435874772"/>
    <b v="0"/>
    <n v="1"/>
    <b v="0"/>
    <s v="film &amp; video/science fiction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n v="0"/>
    <s v="N/A"/>
    <x v="1"/>
    <s v="US"/>
    <s v="USD"/>
    <n v="1426823132"/>
    <n v="1424234732"/>
    <b v="0"/>
    <n v="0"/>
    <b v="0"/>
    <s v="film &amp; video/science fiction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0.10775"/>
    <n v="46.18"/>
    <x v="1"/>
    <s v="US"/>
    <s v="USD"/>
    <n v="1433043623"/>
    <n v="1429155623"/>
    <b v="0"/>
    <n v="28"/>
    <b v="0"/>
    <s v="film &amp; video/science fiction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n v="3.3333333333333335E-3"/>
    <n v="10"/>
    <x v="1"/>
    <s v="US"/>
    <s v="USD"/>
    <n v="1416176778"/>
    <n v="1414358778"/>
    <b v="0"/>
    <n v="1"/>
    <b v="0"/>
    <s v="film &amp; video/science fiction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s v="N/A"/>
    <x v="1"/>
    <s v="AU"/>
    <s v="AUD"/>
    <n v="1472882100"/>
    <n v="1467941542"/>
    <b v="0"/>
    <n v="0"/>
    <b v="0"/>
    <s v="film &amp; video/science fiction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n v="0.27600000000000002"/>
    <n v="55.95"/>
    <x v="1"/>
    <s v="CA"/>
    <s v="CAD"/>
    <n v="1428945472"/>
    <n v="1423765072"/>
    <b v="0"/>
    <n v="37"/>
    <b v="0"/>
    <s v="film &amp; video/science fiction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n v="7.5111111111111115E-2"/>
    <n v="37.56"/>
    <x v="1"/>
    <s v="US"/>
    <s v="USD"/>
    <n v="1439298052"/>
    <n v="1436965252"/>
    <b v="0"/>
    <n v="9"/>
    <b v="0"/>
    <s v="film &amp; video/science fiction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n v="5.7499999999999999E-3"/>
    <n v="38.33"/>
    <x v="1"/>
    <s v="US"/>
    <s v="USD"/>
    <n v="1484698998"/>
    <n v="1479514998"/>
    <b v="0"/>
    <n v="3"/>
    <b v="0"/>
    <s v="film &amp; video/science fiction"/>
    <x v="0"/>
    <s v="science fiction"/>
    <x v="146"/>
    <x v="146"/>
  </r>
  <r>
    <n v="147"/>
    <s v="Consumed (Static Air) (Canceled)"/>
    <s v="Film makers catch live footage beyond their wildest dreams."/>
    <n v="7000"/>
    <n v="0"/>
    <n v="0"/>
    <s v="N/A"/>
    <x v="1"/>
    <s v="GB"/>
    <s v="GBP"/>
    <n v="1420741080"/>
    <n v="1417026340"/>
    <b v="0"/>
    <n v="0"/>
    <b v="0"/>
    <s v="film &amp; video/science fiction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n v="8.0000000000000004E-4"/>
    <n v="20"/>
    <x v="1"/>
    <s v="US"/>
    <s v="USD"/>
    <n v="1456555536"/>
    <n v="1453963536"/>
    <b v="0"/>
    <n v="2"/>
    <b v="0"/>
    <s v="film &amp; video/science fiction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n v="9.1999999999999998E-3"/>
    <n v="15.33"/>
    <x v="1"/>
    <s v="US"/>
    <s v="USD"/>
    <n v="1419494400"/>
    <n v="1416888470"/>
    <b v="0"/>
    <n v="6"/>
    <b v="0"/>
    <s v="film &amp; video/science fiction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n v="0.23163076923076922"/>
    <n v="449.43"/>
    <x v="1"/>
    <s v="US"/>
    <s v="USD"/>
    <n v="1432612382"/>
    <n v="1427428382"/>
    <b v="0"/>
    <n v="67"/>
    <b v="0"/>
    <s v="film &amp; video/science fiction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5.5999999999999995E-4"/>
    <n v="28"/>
    <x v="1"/>
    <s v="AU"/>
    <s v="AUD"/>
    <n v="1434633191"/>
    <n v="1429449191"/>
    <b v="0"/>
    <n v="5"/>
    <b v="0"/>
    <s v="film &amp; video/science fiction"/>
    <x v="0"/>
    <s v="science fiction"/>
    <x v="151"/>
    <x v="151"/>
  </r>
  <r>
    <n v="152"/>
    <s v="The Great Dark (Canceled)"/>
    <s v="The Great Dark is a journey through the unimaginable...and un foreseeable..."/>
    <n v="380000"/>
    <n v="30"/>
    <n v="7.8947368421052633E-5"/>
    <n v="15"/>
    <x v="1"/>
    <s v="US"/>
    <s v="USD"/>
    <n v="1411437100"/>
    <n v="1408845100"/>
    <b v="0"/>
    <n v="2"/>
    <b v="0"/>
    <s v="film &amp; video/science fiction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n v="7.1799999999999998E-3"/>
    <n v="35.9"/>
    <x v="1"/>
    <s v="US"/>
    <s v="USD"/>
    <n v="1417532644"/>
    <n v="1413900244"/>
    <b v="0"/>
    <n v="10"/>
    <b v="0"/>
    <s v="film &amp; video/science fiction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n v="2.6666666666666668E-2"/>
    <n v="13.33"/>
    <x v="1"/>
    <s v="US"/>
    <s v="USD"/>
    <n v="1433336895"/>
    <n v="1429621695"/>
    <b v="0"/>
    <n v="3"/>
    <b v="0"/>
    <s v="film &amp; video/science fiction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n v="6.0000000000000002E-5"/>
    <n v="20.25"/>
    <x v="1"/>
    <s v="US"/>
    <s v="USD"/>
    <n v="1437657935"/>
    <n v="1434201935"/>
    <b v="0"/>
    <n v="4"/>
    <b v="0"/>
    <s v="film &amp; video/science fiction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7E-2"/>
    <n v="119"/>
    <x v="1"/>
    <s v="CA"/>
    <s v="CAD"/>
    <n v="1407034796"/>
    <n v="1401850796"/>
    <b v="0"/>
    <n v="15"/>
    <b v="0"/>
    <s v="film &amp; video/science fiction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n v="2.671118530884808E-3"/>
    <n v="4"/>
    <x v="1"/>
    <s v="US"/>
    <s v="USD"/>
    <n v="1456523572"/>
    <n v="1453931572"/>
    <b v="0"/>
    <n v="2"/>
    <b v="0"/>
    <s v="film &amp; video/science fiction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s v="N/A"/>
    <x v="1"/>
    <s v="US"/>
    <s v="USD"/>
    <n v="1413942628"/>
    <n v="1411350628"/>
    <b v="0"/>
    <n v="0"/>
    <b v="0"/>
    <s v="film &amp; video/science fiction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2.0000000000000002E-5"/>
    <n v="10"/>
    <x v="1"/>
    <s v="US"/>
    <s v="USD"/>
    <n v="1467541545"/>
    <n v="1464085545"/>
    <b v="0"/>
    <n v="1"/>
    <b v="0"/>
    <s v="film &amp; video/science fiction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s v="N/A"/>
    <x v="2"/>
    <s v="US"/>
    <s v="USD"/>
    <n v="1439675691"/>
    <n v="1434491691"/>
    <b v="0"/>
    <n v="0"/>
    <b v="0"/>
    <s v="film &amp; video/drama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n v="1E-4"/>
    <n v="5"/>
    <x v="2"/>
    <s v="US"/>
    <s v="USD"/>
    <n v="1404318595"/>
    <n v="1401726595"/>
    <b v="0"/>
    <n v="1"/>
    <b v="0"/>
    <s v="film &amp; video/drama"/>
    <x v="0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n v="0.15535714285714286"/>
    <n v="43.5"/>
    <x v="2"/>
    <s v="US"/>
    <s v="USD"/>
    <n v="1408232520"/>
    <n v="1405393356"/>
    <b v="0"/>
    <n v="10"/>
    <b v="0"/>
    <s v="film &amp; video/drama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s v="N/A"/>
    <x v="2"/>
    <s v="US"/>
    <s v="USD"/>
    <n v="1443657600"/>
    <n v="1440716654"/>
    <b v="0"/>
    <n v="0"/>
    <b v="0"/>
    <s v="film &amp; video/drama"/>
    <x v="0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n v="5.3333333333333332E-3"/>
    <n v="91.43"/>
    <x v="2"/>
    <s v="US"/>
    <s v="USD"/>
    <n v="1411150701"/>
    <n v="1405966701"/>
    <b v="0"/>
    <n v="7"/>
    <b v="0"/>
    <s v="film &amp; video/drama"/>
    <x v="0"/>
    <s v="drama"/>
    <x v="164"/>
    <x v="164"/>
  </r>
  <r>
    <n v="165"/>
    <s v="NET"/>
    <s v="A teacher. A boy. The beach and a heatwave that drove them all insane."/>
    <n v="17000"/>
    <n v="0"/>
    <n v="0"/>
    <s v="N/A"/>
    <x v="2"/>
    <s v="GB"/>
    <s v="GBP"/>
    <n v="1452613724"/>
    <n v="1450021724"/>
    <b v="0"/>
    <n v="0"/>
    <b v="0"/>
    <s v="film &amp; video/drama"/>
    <x v="0"/>
    <s v="drama"/>
    <x v="165"/>
    <x v="165"/>
  </r>
  <r>
    <n v="166"/>
    <s v="Pressure"/>
    <s v="A young teen makes a bad decision after joining gang and the film expresses his choices that led him to that point."/>
    <n v="5000"/>
    <n v="3000"/>
    <n v="0.6"/>
    <n v="3000"/>
    <x v="2"/>
    <s v="US"/>
    <s v="USD"/>
    <n v="1484531362"/>
    <n v="1481939362"/>
    <b v="0"/>
    <n v="1"/>
    <b v="0"/>
    <s v="film &amp; video/drama"/>
    <x v="0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n v="1E-4"/>
    <n v="5.5"/>
    <x v="2"/>
    <s v="US"/>
    <s v="USD"/>
    <n v="1438726535"/>
    <n v="1433542535"/>
    <b v="0"/>
    <n v="2"/>
    <b v="0"/>
    <s v="film &amp; video/drama"/>
    <x v="0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n v="4.0625000000000001E-2"/>
    <n v="108.33"/>
    <x v="2"/>
    <s v="US"/>
    <s v="USD"/>
    <n v="1426791770"/>
    <n v="1424203370"/>
    <b v="0"/>
    <n v="3"/>
    <b v="0"/>
    <s v="film &amp; video/drama"/>
    <x v="0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n v="0.224"/>
    <n v="56"/>
    <x v="2"/>
    <s v="GB"/>
    <s v="GBP"/>
    <n v="1413634059"/>
    <n v="1411042059"/>
    <b v="0"/>
    <n v="10"/>
    <b v="0"/>
    <s v="film &amp; video/drama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n v="3.2500000000000001E-2"/>
    <n v="32.5"/>
    <x v="2"/>
    <s v="US"/>
    <s v="USD"/>
    <n v="1440912480"/>
    <n v="1438385283"/>
    <b v="0"/>
    <n v="10"/>
    <b v="0"/>
    <s v="film &amp; video/drama"/>
    <x v="0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n v="2.0000000000000002E-5"/>
    <n v="1"/>
    <x v="2"/>
    <s v="US"/>
    <s v="USD"/>
    <n v="1470975614"/>
    <n v="1465791614"/>
    <b v="0"/>
    <n v="1"/>
    <b v="0"/>
    <s v="film &amp; video/drama"/>
    <x v="0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n v="0"/>
    <s v="N/A"/>
    <x v="2"/>
    <s v="US"/>
    <s v="USD"/>
    <n v="1426753723"/>
    <n v="1423733323"/>
    <b v="0"/>
    <n v="0"/>
    <b v="0"/>
    <s v="film &amp; video/drama"/>
    <x v="0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n v="0"/>
    <s v="N/A"/>
    <x v="2"/>
    <s v="GB"/>
    <s v="GBP"/>
    <n v="1425131108"/>
    <n v="1422539108"/>
    <b v="0"/>
    <n v="0"/>
    <b v="0"/>
    <s v="film &amp; video/drama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n v="0"/>
    <s v="N/A"/>
    <x v="2"/>
    <s v="NL"/>
    <s v="EUR"/>
    <n v="1431108776"/>
    <n v="1425924776"/>
    <b v="0"/>
    <n v="0"/>
    <b v="0"/>
    <s v="film &amp; video/drama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n v="6.4850000000000005E-2"/>
    <n v="49.88"/>
    <x v="2"/>
    <s v="GB"/>
    <s v="GBP"/>
    <n v="1409337611"/>
    <n v="1407177611"/>
    <b v="0"/>
    <n v="26"/>
    <b v="0"/>
    <s v="film &amp; video/drama"/>
    <x v="0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n v="0"/>
    <s v="N/A"/>
    <x v="2"/>
    <s v="US"/>
    <s v="USD"/>
    <n v="1438803999"/>
    <n v="1436211999"/>
    <b v="0"/>
    <n v="0"/>
    <b v="0"/>
    <s v="film &amp; video/drama"/>
    <x v="0"/>
    <s v="drama"/>
    <x v="176"/>
    <x v="176"/>
  </r>
  <r>
    <n v="177"/>
    <s v="The Good Samaritan"/>
    <s v="I'm making a modern day version of the bible story &quot; The Good Samaritan&quot;"/>
    <n v="450"/>
    <n v="180"/>
    <n v="0.4"/>
    <n v="25.71"/>
    <x v="2"/>
    <s v="US"/>
    <s v="USD"/>
    <n v="1427155726"/>
    <n v="1425690526"/>
    <b v="0"/>
    <n v="7"/>
    <b v="0"/>
    <s v="film &amp; video/drama"/>
    <x v="0"/>
    <s v="drama"/>
    <x v="177"/>
    <x v="177"/>
  </r>
  <r>
    <n v="178"/>
    <s v="El viaje de LucÃ­a"/>
    <s v="El viaje de LucÃ­a es un largometraje de ficciÃ³n con temÃ¡tica sobre el cÃ¡ncer infantil."/>
    <n v="500000"/>
    <n v="0"/>
    <n v="0"/>
    <s v="N/A"/>
    <x v="2"/>
    <s v="ES"/>
    <s v="EUR"/>
    <n v="1448582145"/>
    <n v="1445986545"/>
    <b v="0"/>
    <n v="0"/>
    <b v="0"/>
    <s v="film &amp; video/drama"/>
    <x v="0"/>
    <s v="drama"/>
    <x v="178"/>
    <x v="178"/>
  </r>
  <r>
    <n v="179"/>
    <s v="Sustain: A Film About Survival"/>
    <s v="A feature-length film about how three people survive in a diseased world."/>
    <n v="1000"/>
    <n v="200"/>
    <n v="0.2"/>
    <n v="100"/>
    <x v="2"/>
    <s v="US"/>
    <s v="USD"/>
    <n v="1457056555"/>
    <n v="1454464555"/>
    <b v="0"/>
    <n v="2"/>
    <b v="0"/>
    <s v="film &amp; video/drama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n v="0.33416666666666667"/>
    <n v="30.85"/>
    <x v="2"/>
    <s v="GB"/>
    <s v="GBP"/>
    <n v="1428951600"/>
    <n v="1425512843"/>
    <b v="0"/>
    <n v="13"/>
    <b v="0"/>
    <s v="film &amp; video/drama"/>
    <x v="0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n v="0.21092608822670172"/>
    <n v="180.5"/>
    <x v="2"/>
    <s v="GB"/>
    <s v="GBP"/>
    <n v="1434995295"/>
    <n v="1432403295"/>
    <b v="0"/>
    <n v="4"/>
    <b v="0"/>
    <s v="film &amp; video/drama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s v="N/A"/>
    <x v="2"/>
    <s v="US"/>
    <s v="USD"/>
    <n v="1483748232"/>
    <n v="1481156232"/>
    <b v="0"/>
    <n v="0"/>
    <b v="0"/>
    <s v="film &amp; video/drama"/>
    <x v="0"/>
    <s v="drama"/>
    <x v="182"/>
    <x v="182"/>
  </r>
  <r>
    <n v="183"/>
    <s v="Three Little Words"/>
    <s v="Don't kill me until I meet my Dad"/>
    <n v="12500"/>
    <n v="4482"/>
    <n v="0.35855999999999999"/>
    <n v="373.5"/>
    <x v="2"/>
    <s v="GB"/>
    <s v="GBP"/>
    <n v="1417033610"/>
    <n v="1414438010"/>
    <b v="0"/>
    <n v="12"/>
    <b v="0"/>
    <s v="film &amp; video/drama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2E-2"/>
    <n v="25.5"/>
    <x v="2"/>
    <s v="CA"/>
    <s v="CAD"/>
    <n v="1409543940"/>
    <n v="1404586762"/>
    <b v="0"/>
    <n v="2"/>
    <b v="0"/>
    <s v="film &amp; video/drama"/>
    <x v="0"/>
    <s v="drama"/>
    <x v="184"/>
    <x v="184"/>
  </r>
  <r>
    <n v="185"/>
    <s v="BLANK Short Movie"/>
    <s v="Love has no boundaries!"/>
    <n v="40000"/>
    <n v="2200"/>
    <n v="5.5E-2"/>
    <n v="220"/>
    <x v="2"/>
    <s v="NO"/>
    <s v="NOK"/>
    <n v="1471557139"/>
    <n v="1468965139"/>
    <b v="0"/>
    <n v="10"/>
    <b v="0"/>
    <s v="film &amp; video/drama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n v="0"/>
    <s v="N/A"/>
    <x v="2"/>
    <s v="US"/>
    <s v="USD"/>
    <n v="1488571200"/>
    <n v="1485977434"/>
    <b v="0"/>
    <n v="0"/>
    <b v="0"/>
    <s v="film &amp; video/drama"/>
    <x v="0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n v="0.16"/>
    <n v="160"/>
    <x v="2"/>
    <s v="US"/>
    <s v="USD"/>
    <n v="1437461940"/>
    <n v="1435383457"/>
    <b v="0"/>
    <n v="5"/>
    <b v="0"/>
    <s v="film &amp; video/drama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n v="0"/>
    <s v="N/A"/>
    <x v="2"/>
    <s v="US"/>
    <s v="USD"/>
    <n v="1409891015"/>
    <n v="1407299015"/>
    <b v="0"/>
    <n v="0"/>
    <b v="0"/>
    <s v="film &amp; video/drama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n v="6.8999999999999997E-4"/>
    <n v="69"/>
    <x v="2"/>
    <s v="US"/>
    <s v="USD"/>
    <n v="1472920477"/>
    <n v="1467736477"/>
    <b v="0"/>
    <n v="5"/>
    <b v="0"/>
    <s v="film &amp; video/drama"/>
    <x v="0"/>
    <s v="drama"/>
    <x v="189"/>
    <x v="189"/>
  </r>
  <r>
    <n v="190"/>
    <s v="REGIONRAT, the movie"/>
    <s v="Because hope can be a 4 letter word"/>
    <n v="12000"/>
    <n v="50"/>
    <n v="4.1666666666666666E-3"/>
    <n v="50"/>
    <x v="2"/>
    <s v="US"/>
    <s v="USD"/>
    <n v="1466091446"/>
    <n v="1465227446"/>
    <b v="0"/>
    <n v="1"/>
    <b v="0"/>
    <s v="film &amp; video/drama"/>
    <x v="0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n v="0.05"/>
    <n v="83.33"/>
    <x v="2"/>
    <s v="AU"/>
    <s v="AUD"/>
    <n v="1443782138"/>
    <n v="1440326138"/>
    <b v="0"/>
    <n v="3"/>
    <b v="0"/>
    <s v="film &amp; video/drama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1.7E-5"/>
    <n v="5.67"/>
    <x v="2"/>
    <s v="US"/>
    <s v="USD"/>
    <n v="1413572432"/>
    <n v="1410980432"/>
    <b v="0"/>
    <n v="3"/>
    <b v="0"/>
    <s v="film &amp; video/drama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s v="N/A"/>
    <x v="2"/>
    <s v="GB"/>
    <s v="GBP"/>
    <n v="1417217166"/>
    <n v="1412029566"/>
    <b v="0"/>
    <n v="0"/>
    <b v="0"/>
    <s v="film &amp; video/drama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n v="1.1999999999999999E-3"/>
    <n v="1"/>
    <x v="2"/>
    <s v="GB"/>
    <s v="GBP"/>
    <n v="1457308531"/>
    <n v="1452124531"/>
    <b v="0"/>
    <n v="3"/>
    <b v="0"/>
    <s v="film &amp; video/drama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s v="N/A"/>
    <x v="2"/>
    <s v="US"/>
    <s v="USD"/>
    <n v="1436544332"/>
    <n v="1431360332"/>
    <b v="0"/>
    <n v="0"/>
    <b v="0"/>
    <s v="film &amp; video/drama"/>
    <x v="0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n v="0.41857142857142859"/>
    <n v="77.11"/>
    <x v="2"/>
    <s v="GB"/>
    <s v="GBP"/>
    <n v="1444510800"/>
    <n v="1442062898"/>
    <b v="0"/>
    <n v="19"/>
    <b v="0"/>
    <s v="film &amp; video/drama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n v="0.1048"/>
    <n v="32.75"/>
    <x v="2"/>
    <s v="GB"/>
    <s v="GBP"/>
    <n v="1487365200"/>
    <n v="1483734100"/>
    <b v="0"/>
    <n v="8"/>
    <b v="0"/>
    <s v="film &amp; video/drama"/>
    <x v="0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n v="1.116E-2"/>
    <n v="46.5"/>
    <x v="2"/>
    <s v="US"/>
    <s v="USD"/>
    <n v="1412500322"/>
    <n v="1409908322"/>
    <b v="0"/>
    <n v="6"/>
    <b v="0"/>
    <s v="film &amp; video/drama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s v="N/A"/>
    <x v="2"/>
    <s v="US"/>
    <s v="USD"/>
    <n v="1472698702"/>
    <n v="1470106702"/>
    <b v="0"/>
    <n v="0"/>
    <b v="0"/>
    <s v="film &amp; video/drama"/>
    <x v="0"/>
    <s v="drama"/>
    <x v="199"/>
    <x v="199"/>
  </r>
  <r>
    <n v="200"/>
    <s v="The Crossing Shore"/>
    <s v="A film dedicated to an AAF Pilot's struggle to survive behind enemy lines during WWII."/>
    <n v="6000"/>
    <n v="1571.55"/>
    <n v="0.26192500000000002"/>
    <n v="87.31"/>
    <x v="2"/>
    <s v="US"/>
    <s v="USD"/>
    <n v="1410746403"/>
    <n v="1408154403"/>
    <b v="0"/>
    <n v="18"/>
    <b v="0"/>
    <s v="film &amp; video/drama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n v="0.58461538461538465"/>
    <n v="54.29"/>
    <x v="2"/>
    <s v="US"/>
    <s v="USD"/>
    <n v="1423424329"/>
    <n v="1421696329"/>
    <b v="0"/>
    <n v="7"/>
    <b v="0"/>
    <s v="film &amp; video/drama"/>
    <x v="0"/>
    <s v="drama"/>
    <x v="201"/>
    <x v="201"/>
  </r>
  <r>
    <n v="202"/>
    <s v="Modern Gangsters"/>
    <s v="new web series created by jonney terry"/>
    <n v="6000"/>
    <n v="0"/>
    <n v="0"/>
    <s v="N/A"/>
    <x v="2"/>
    <s v="US"/>
    <s v="USD"/>
    <n v="1444337940"/>
    <n v="1441750564"/>
    <b v="0"/>
    <n v="0"/>
    <b v="0"/>
    <s v="film &amp; video/drama"/>
    <x v="0"/>
    <s v="drama"/>
    <x v="202"/>
    <x v="202"/>
  </r>
  <r>
    <n v="203"/>
    <s v="TheM"/>
    <s v="We are aiming to make a Web Series based on Youth Culture and the misrepresentation of socially stereotyped people."/>
    <n v="2500"/>
    <n v="746"/>
    <n v="0.2984"/>
    <n v="93.25"/>
    <x v="2"/>
    <s v="GB"/>
    <s v="GBP"/>
    <n v="1422562864"/>
    <n v="1417378864"/>
    <b v="0"/>
    <n v="8"/>
    <b v="0"/>
    <s v="film &amp; video/drama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n v="0.50721666666666665"/>
    <n v="117.68"/>
    <x v="2"/>
    <s v="AU"/>
    <s v="AUD"/>
    <n v="1470319203"/>
    <n v="1467727203"/>
    <b v="0"/>
    <n v="1293"/>
    <b v="0"/>
    <s v="film &amp; video/drama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n v="0.16250000000000001"/>
    <n v="76.47"/>
    <x v="2"/>
    <s v="US"/>
    <s v="USD"/>
    <n v="1444144222"/>
    <n v="1441120222"/>
    <b v="0"/>
    <n v="17"/>
    <b v="0"/>
    <s v="film &amp; video/drama"/>
    <x v="0"/>
    <s v="drama"/>
    <x v="205"/>
    <x v="205"/>
  </r>
  <r>
    <n v="206"/>
    <s v="Blood Bond Movie Development"/>
    <s v="A love story featuring adoption,struggle,dysfunction,grace, healing, and restoration."/>
    <n v="12700"/>
    <n v="0"/>
    <n v="0"/>
    <s v="N/A"/>
    <x v="2"/>
    <s v="US"/>
    <s v="USD"/>
    <n v="1470441983"/>
    <n v="1468627583"/>
    <b v="0"/>
    <n v="0"/>
    <b v="0"/>
    <s v="film &amp; video/drama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n v="0.15214285714285714"/>
    <n v="163.85"/>
    <x v="2"/>
    <s v="CA"/>
    <s v="CAD"/>
    <n v="1420346638"/>
    <n v="1417754638"/>
    <b v="0"/>
    <n v="13"/>
    <b v="0"/>
    <s v="film &amp; video/drama"/>
    <x v="0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n v="0"/>
    <s v="N/A"/>
    <x v="2"/>
    <s v="AU"/>
    <s v="AUD"/>
    <n v="1418719967"/>
    <n v="1416127967"/>
    <b v="0"/>
    <n v="0"/>
    <b v="0"/>
    <s v="film &amp; video/drama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s v="N/A"/>
    <x v="2"/>
    <s v="US"/>
    <s v="USD"/>
    <n v="1436566135"/>
    <n v="1433974135"/>
    <b v="0"/>
    <n v="0"/>
    <b v="0"/>
    <s v="film &amp; video/drama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n v="0.2525"/>
    <n v="91.82"/>
    <x v="2"/>
    <s v="US"/>
    <s v="USD"/>
    <n v="1443675600"/>
    <n v="1441157592"/>
    <b v="0"/>
    <n v="33"/>
    <b v="0"/>
    <s v="film &amp; video/drama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0.44600000000000001"/>
    <n v="185.83"/>
    <x v="2"/>
    <s v="US"/>
    <s v="USD"/>
    <n v="1442634617"/>
    <n v="1440042617"/>
    <b v="0"/>
    <n v="12"/>
    <b v="0"/>
    <s v="film &amp; video/drama"/>
    <x v="0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n v="1.5873015873015873E-4"/>
    <n v="1"/>
    <x v="2"/>
    <s v="US"/>
    <s v="USD"/>
    <n v="1460837320"/>
    <n v="1455656920"/>
    <b v="0"/>
    <n v="1"/>
    <b v="0"/>
    <s v="film &amp; video/drama"/>
    <x v="0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n v="4.0000000000000002E-4"/>
    <n v="20"/>
    <x v="2"/>
    <s v="US"/>
    <s v="USD"/>
    <n v="1439734001"/>
    <n v="1437142547"/>
    <b v="0"/>
    <n v="1"/>
    <b v="0"/>
    <s v="film &amp; video/drama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8.0000000000000007E-5"/>
    <n v="1"/>
    <x v="2"/>
    <s v="US"/>
    <s v="USD"/>
    <n v="1425655349"/>
    <n v="1420471349"/>
    <b v="0"/>
    <n v="1"/>
    <b v="0"/>
    <s v="film &amp; video/drama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n v="2.2727272727272726E-3"/>
    <n v="10"/>
    <x v="2"/>
    <s v="GB"/>
    <s v="GBP"/>
    <n v="1455753540"/>
    <n v="1452058282"/>
    <b v="0"/>
    <n v="1"/>
    <b v="0"/>
    <s v="film &amp; video/drama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0.55698440000000005"/>
    <n v="331.54"/>
    <x v="2"/>
    <s v="US"/>
    <s v="USD"/>
    <n v="1429740037"/>
    <n v="1425423637"/>
    <b v="0"/>
    <n v="84"/>
    <b v="0"/>
    <s v="film &amp; video/drama"/>
    <x v="0"/>
    <s v="drama"/>
    <x v="216"/>
    <x v="216"/>
  </r>
  <r>
    <n v="217"/>
    <s v="Bitch"/>
    <s v="A roadmovie by paw"/>
    <n v="100000"/>
    <n v="11943"/>
    <n v="0.11942999999999999"/>
    <n v="314.29000000000002"/>
    <x v="2"/>
    <s v="SE"/>
    <s v="SEK"/>
    <n v="1419780149"/>
    <n v="1417101749"/>
    <b v="0"/>
    <n v="38"/>
    <b v="0"/>
    <s v="film &amp; video/drama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n v="0.02"/>
    <n v="100"/>
    <x v="2"/>
    <s v="US"/>
    <s v="USD"/>
    <n v="1431702289"/>
    <n v="1426518289"/>
    <b v="0"/>
    <n v="1"/>
    <b v="0"/>
    <s v="film &amp; video/drama"/>
    <x v="0"/>
    <s v="drama"/>
    <x v="218"/>
    <x v="218"/>
  </r>
  <r>
    <n v="219"/>
    <s v="True Colors"/>
    <s v="An hour-long pilot about a group of suburban LGBT teens coming of age in the early 90's."/>
    <n v="50000"/>
    <n v="8815"/>
    <n v="0.17630000000000001"/>
    <n v="115.99"/>
    <x v="2"/>
    <s v="US"/>
    <s v="USD"/>
    <n v="1459493940"/>
    <n v="1456732225"/>
    <b v="0"/>
    <n v="76"/>
    <b v="0"/>
    <s v="film &amp; video/drama"/>
    <x v="0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n v="7.1999999999999998E-3"/>
    <n v="120"/>
    <x v="2"/>
    <s v="US"/>
    <s v="USD"/>
    <n v="1440101160"/>
    <n v="1436542030"/>
    <b v="0"/>
    <n v="3"/>
    <b v="0"/>
    <s v="film &amp; video/drama"/>
    <x v="0"/>
    <s v="drama"/>
    <x v="220"/>
    <x v="220"/>
  </r>
  <r>
    <n v="221"/>
    <s v="Archetypes"/>
    <s v="Film about Schizophrenia with Surreal Twists!"/>
    <n v="50000"/>
    <n v="0"/>
    <n v="0"/>
    <s v="N/A"/>
    <x v="2"/>
    <s v="US"/>
    <s v="USD"/>
    <n v="1427569564"/>
    <n v="1422389164"/>
    <b v="0"/>
    <n v="0"/>
    <b v="0"/>
    <s v="film &amp; video/drama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n v="0.13"/>
    <n v="65"/>
    <x v="2"/>
    <s v="US"/>
    <s v="USD"/>
    <n v="1427423940"/>
    <n v="1422383318"/>
    <b v="0"/>
    <n v="2"/>
    <b v="0"/>
    <s v="film &amp; video/drama"/>
    <x v="0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n v="0"/>
    <s v="N/A"/>
    <x v="2"/>
    <s v="US"/>
    <s v="USD"/>
    <n v="1463879100"/>
    <n v="1461287350"/>
    <b v="0"/>
    <n v="0"/>
    <b v="0"/>
    <s v="film &amp; video/drama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s v="N/A"/>
    <x v="2"/>
    <s v="AU"/>
    <s v="AUD"/>
    <n v="1436506726"/>
    <n v="1431322726"/>
    <b v="0"/>
    <n v="0"/>
    <b v="0"/>
    <s v="film &amp; video/drama"/>
    <x v="0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n v="0"/>
    <s v="N/A"/>
    <x v="2"/>
    <s v="US"/>
    <s v="USD"/>
    <n v="1460153054"/>
    <n v="1457564654"/>
    <b v="0"/>
    <n v="0"/>
    <b v="0"/>
    <s v="film &amp; video/drama"/>
    <x v="0"/>
    <s v="drama"/>
    <x v="225"/>
    <x v="225"/>
  </r>
  <r>
    <n v="226"/>
    <s v="MAGGIE Film"/>
    <s v="A TRUE STORY OF DOMESTIC VILOLENCE THAT SEEKS TO OFFER THE VIEWER OUTLEST OF SUPPORT."/>
    <n v="29000"/>
    <n v="250"/>
    <n v="8.6206896551724137E-3"/>
    <n v="125"/>
    <x v="2"/>
    <s v="GB"/>
    <s v="GBP"/>
    <n v="1433064540"/>
    <n v="1428854344"/>
    <b v="0"/>
    <n v="2"/>
    <b v="0"/>
    <s v="film &amp; video/drama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n v="0"/>
    <s v="N/A"/>
    <x v="2"/>
    <s v="US"/>
    <s v="USD"/>
    <n v="1436477241"/>
    <n v="1433885241"/>
    <b v="0"/>
    <n v="0"/>
    <b v="0"/>
    <s v="film &amp; video/drama"/>
    <x v="0"/>
    <s v="drama"/>
    <x v="227"/>
    <x v="227"/>
  </r>
  <r>
    <n v="228"/>
    <s v="Facets of a Geek life"/>
    <s v="I am making a film from one one of my books called facets of a Geek life."/>
    <n v="8000"/>
    <n v="0"/>
    <n v="0"/>
    <s v="N/A"/>
    <x v="2"/>
    <s v="GB"/>
    <s v="GBP"/>
    <n v="1433176105"/>
    <n v="1427992105"/>
    <b v="0"/>
    <n v="0"/>
    <b v="0"/>
    <s v="film &amp; video/drama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n v="0"/>
    <s v="N/A"/>
    <x v="2"/>
    <s v="DE"/>
    <s v="EUR"/>
    <n v="1455402297"/>
    <n v="1452810297"/>
    <b v="0"/>
    <n v="0"/>
    <b v="0"/>
    <s v="film &amp; video/drama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n v="4.0000000000000001E-3"/>
    <n v="30"/>
    <x v="2"/>
    <s v="US"/>
    <s v="USD"/>
    <n v="1433443151"/>
    <n v="1430851151"/>
    <b v="0"/>
    <n v="2"/>
    <b v="0"/>
    <s v="film &amp; video/drama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s v="N/A"/>
    <x v="2"/>
    <s v="US"/>
    <s v="USD"/>
    <n v="1451775651"/>
    <n v="1449183651"/>
    <b v="0"/>
    <n v="0"/>
    <b v="0"/>
    <s v="film &amp; video/drama"/>
    <x v="0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n v="2.75E-2"/>
    <n v="15.71"/>
    <x v="2"/>
    <s v="GB"/>
    <s v="GBP"/>
    <n v="1425066546"/>
    <n v="1422474546"/>
    <b v="0"/>
    <n v="7"/>
    <b v="0"/>
    <s v="film &amp; video/drama"/>
    <x v="0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n v="0"/>
    <s v="N/A"/>
    <x v="2"/>
    <s v="US"/>
    <s v="USD"/>
    <n v="1475185972"/>
    <n v="1472593972"/>
    <b v="0"/>
    <n v="0"/>
    <b v="0"/>
    <s v="film &amp; video/drama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n v="0.40100000000000002"/>
    <n v="80.2"/>
    <x v="2"/>
    <s v="US"/>
    <s v="USD"/>
    <n v="1434847859"/>
    <n v="1431391859"/>
    <b v="0"/>
    <n v="5"/>
    <b v="0"/>
    <s v="film &amp; video/drama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n v="0"/>
    <s v="N/A"/>
    <x v="2"/>
    <s v="US"/>
    <s v="USD"/>
    <n v="1436478497"/>
    <n v="1433886497"/>
    <b v="0"/>
    <n v="0"/>
    <b v="0"/>
    <s v="film &amp; video/drama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s v="N/A"/>
    <x v="2"/>
    <s v="US"/>
    <s v="USD"/>
    <n v="1451952000"/>
    <n v="1447380099"/>
    <b v="0"/>
    <n v="0"/>
    <b v="0"/>
    <s v="film &amp; video/drama"/>
    <x v="0"/>
    <s v="drama"/>
    <x v="236"/>
    <x v="236"/>
  </r>
  <r>
    <n v="237"/>
    <s v="Making The Choice"/>
    <s v="Making The Choice is a christian short film series."/>
    <n v="15000"/>
    <n v="50"/>
    <n v="3.3333333333333335E-3"/>
    <n v="50"/>
    <x v="2"/>
    <s v="US"/>
    <s v="USD"/>
    <n v="1457445069"/>
    <n v="1452261069"/>
    <b v="0"/>
    <n v="1"/>
    <b v="0"/>
    <s v="film &amp; video/drama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n v="0"/>
    <s v="N/A"/>
    <x v="2"/>
    <s v="US"/>
    <s v="USD"/>
    <n v="1483088400"/>
    <n v="1481324760"/>
    <b v="0"/>
    <n v="0"/>
    <b v="0"/>
    <s v="film &amp; video/drama"/>
    <x v="0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n v="0.25"/>
    <n v="50"/>
    <x v="2"/>
    <s v="AU"/>
    <s v="AUD"/>
    <n v="1446984000"/>
    <n v="1445308730"/>
    <b v="0"/>
    <n v="5"/>
    <b v="0"/>
    <s v="film &amp; video/drama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.0763413333333334"/>
    <n v="117.85"/>
    <x v="0"/>
    <s v="US"/>
    <s v="USD"/>
    <n v="1367773211"/>
    <n v="1363885211"/>
    <b v="1"/>
    <n v="137"/>
    <b v="1"/>
    <s v="film &amp; video/documentary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n v="1.1263736263736264"/>
    <n v="109.04"/>
    <x v="0"/>
    <s v="US"/>
    <s v="USD"/>
    <n v="1419180304"/>
    <n v="1415292304"/>
    <b v="1"/>
    <n v="376"/>
    <b v="1"/>
    <s v="film &amp; video/documentary"/>
    <x v="0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n v="1.1346153846153846"/>
    <n v="73.02"/>
    <x v="0"/>
    <s v="US"/>
    <s v="USD"/>
    <n v="1324381790"/>
    <n v="1321357790"/>
    <b v="1"/>
    <n v="202"/>
    <b v="1"/>
    <s v="film &amp; video/documentary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n v="1.0259199999999999"/>
    <n v="78.2"/>
    <x v="0"/>
    <s v="US"/>
    <s v="USD"/>
    <n v="1393031304"/>
    <n v="1390439304"/>
    <b v="1"/>
    <n v="328"/>
    <b v="1"/>
    <s v="film &amp; video/documentary"/>
    <x v="0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n v="1.1375714285714287"/>
    <n v="47.4"/>
    <x v="0"/>
    <s v="US"/>
    <s v="USD"/>
    <n v="1268723160"/>
    <n v="1265269559"/>
    <b v="1"/>
    <n v="84"/>
    <b v="1"/>
    <s v="film &amp; video/documentary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.0371999999999999"/>
    <n v="54.02"/>
    <x v="0"/>
    <s v="US"/>
    <s v="USD"/>
    <n v="1345079785"/>
    <n v="1342487785"/>
    <b v="1"/>
    <n v="96"/>
    <b v="1"/>
    <s v="film &amp; video/documentary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n v="3.0546000000000002"/>
    <n v="68.489999999999995"/>
    <x v="0"/>
    <s v="US"/>
    <s v="USD"/>
    <n v="1292665405"/>
    <n v="1288341805"/>
    <b v="1"/>
    <n v="223"/>
    <b v="1"/>
    <s v="film &amp; video/documentary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n v="1.341"/>
    <n v="108.15"/>
    <x v="0"/>
    <s v="US"/>
    <s v="USD"/>
    <n v="1287200340"/>
    <n v="1284042614"/>
    <b v="1"/>
    <n v="62"/>
    <b v="1"/>
    <s v="film &amp; video/documentary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.0133294117647058"/>
    <n v="589.95000000000005"/>
    <x v="0"/>
    <s v="US"/>
    <s v="USD"/>
    <n v="1325961309"/>
    <n v="1322073309"/>
    <b v="1"/>
    <n v="146"/>
    <b v="1"/>
    <s v="film &amp; video/documentary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.1292"/>
    <n v="48.05"/>
    <x v="0"/>
    <s v="US"/>
    <s v="USD"/>
    <n v="1282498800"/>
    <n v="1275603020"/>
    <b v="1"/>
    <n v="235"/>
    <b v="1"/>
    <s v="film &amp; video/documentary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n v="1.0558333333333334"/>
    <n v="72.48"/>
    <x v="0"/>
    <s v="US"/>
    <s v="USD"/>
    <n v="1370525691"/>
    <n v="1367933691"/>
    <b v="1"/>
    <n v="437"/>
    <b v="1"/>
    <s v="film &amp; video/documentary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n v="1.2557142857142858"/>
    <n v="57.08"/>
    <x v="0"/>
    <s v="US"/>
    <s v="USD"/>
    <n v="1337194800"/>
    <n v="1334429646"/>
    <b v="1"/>
    <n v="77"/>
    <b v="1"/>
    <s v="film &amp; video/documentary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.8455999999999999"/>
    <n v="85.44"/>
    <x v="0"/>
    <s v="US"/>
    <s v="USD"/>
    <n v="1275364740"/>
    <n v="1269878058"/>
    <b v="1"/>
    <n v="108"/>
    <b v="1"/>
    <s v="film &amp; video/documentary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.0073333333333334"/>
    <n v="215.86"/>
    <x v="0"/>
    <s v="US"/>
    <s v="USD"/>
    <n v="1329320235"/>
    <n v="1326728235"/>
    <b v="1"/>
    <n v="7"/>
    <b v="1"/>
    <s v="film &amp; video/documentary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n v="1.1694724999999999"/>
    <n v="89.39"/>
    <x v="0"/>
    <s v="US"/>
    <s v="USD"/>
    <n v="1445047200"/>
    <n v="1442443910"/>
    <b v="1"/>
    <n v="314"/>
    <b v="1"/>
    <s v="film &amp; video/documentary"/>
    <x v="0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n v="1.0673325"/>
    <n v="45.42"/>
    <x v="0"/>
    <s v="US"/>
    <s v="USD"/>
    <n v="1300275482"/>
    <n v="1297687082"/>
    <b v="1"/>
    <n v="188"/>
    <b v="1"/>
    <s v="film &amp; video/documentary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n v="1.391"/>
    <n v="65.760000000000005"/>
    <x v="0"/>
    <s v="US"/>
    <s v="USD"/>
    <n v="1363458467"/>
    <n v="1360866467"/>
    <b v="1"/>
    <n v="275"/>
    <b v="1"/>
    <s v="film &amp; video/documentary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.0672648571428571"/>
    <n v="66.7"/>
    <x v="0"/>
    <s v="US"/>
    <s v="USD"/>
    <n v="1463670162"/>
    <n v="1461078162"/>
    <b v="1"/>
    <n v="560"/>
    <b v="1"/>
    <s v="film &amp; video/documentary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.9114"/>
    <n v="83.35"/>
    <x v="0"/>
    <s v="US"/>
    <s v="USD"/>
    <n v="1308359666"/>
    <n v="1305767666"/>
    <b v="1"/>
    <n v="688"/>
    <b v="1"/>
    <s v="film &amp; video/documentary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.3193789333333332"/>
    <n v="105.05"/>
    <x v="0"/>
    <s v="US"/>
    <s v="USD"/>
    <n v="1428514969"/>
    <n v="1425922969"/>
    <b v="1"/>
    <n v="942"/>
    <b v="1"/>
    <s v="film &amp; video/documentary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n v="1.0640000000000001"/>
    <n v="120.91"/>
    <x v="0"/>
    <s v="US"/>
    <s v="USD"/>
    <n v="1279360740"/>
    <n v="1275415679"/>
    <b v="1"/>
    <n v="88"/>
    <b v="1"/>
    <s v="film &amp; video/documentary"/>
    <x v="0"/>
    <s v="documentary"/>
    <x v="260"/>
    <x v="260"/>
  </r>
  <r>
    <n v="261"/>
    <s v="Empires: The Film"/>
    <s v="Empires explores the impact of networks on histories and philosophies of political thought."/>
    <n v="20000"/>
    <n v="21480"/>
    <n v="1.0740000000000001"/>
    <n v="97.64"/>
    <x v="0"/>
    <s v="US"/>
    <s v="USD"/>
    <n v="1339080900"/>
    <n v="1334783704"/>
    <b v="1"/>
    <n v="220"/>
    <b v="1"/>
    <s v="film &amp; video/documentary"/>
    <x v="0"/>
    <s v="documentary"/>
    <x v="261"/>
    <x v="261"/>
  </r>
  <r>
    <n v="262"/>
    <s v="The Last Cosmonaut"/>
    <s v="He can never die. He will live forever. He is the last cosmonaut, and this is his story."/>
    <n v="2500"/>
    <n v="6000"/>
    <n v="2.4"/>
    <n v="41.38"/>
    <x v="0"/>
    <s v="US"/>
    <s v="USD"/>
    <n v="1298699828"/>
    <n v="1294811828"/>
    <b v="1"/>
    <n v="145"/>
    <b v="1"/>
    <s v="film &amp; video/documentary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.1808107999999999"/>
    <n v="30.65"/>
    <x v="0"/>
    <s v="US"/>
    <s v="USD"/>
    <n v="1348786494"/>
    <n v="1346194494"/>
    <b v="1"/>
    <n v="963"/>
    <b v="1"/>
    <s v="film &amp; video/documentary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.1819999999999999"/>
    <n v="64.95"/>
    <x v="0"/>
    <s v="US"/>
    <s v="USD"/>
    <n v="1336747995"/>
    <n v="1334155995"/>
    <b v="1"/>
    <n v="91"/>
    <b v="1"/>
    <s v="film &amp; video/documentary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n v="1.111"/>
    <n v="95.78"/>
    <x v="0"/>
    <s v="US"/>
    <s v="USD"/>
    <n v="1273522560"/>
    <n v="1269928430"/>
    <b v="1"/>
    <n v="58"/>
    <b v="1"/>
    <s v="film &amp; video/documentary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.4550000000000001"/>
    <n v="40.42"/>
    <x v="0"/>
    <s v="US"/>
    <s v="USD"/>
    <n v="1271994660"/>
    <n v="1264565507"/>
    <b v="1"/>
    <n v="36"/>
    <b v="1"/>
    <s v="film &amp; video/documentary"/>
    <x v="0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n v="1.3162883248730965"/>
    <n v="78.58"/>
    <x v="0"/>
    <s v="GB"/>
    <s v="GBP"/>
    <n v="1403693499"/>
    <n v="1401101499"/>
    <b v="1"/>
    <n v="165"/>
    <b v="1"/>
    <s v="film &amp; video/documentary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n v="1.1140000000000001"/>
    <n v="50.18"/>
    <x v="0"/>
    <s v="US"/>
    <s v="USD"/>
    <n v="1320640778"/>
    <n v="1316749178"/>
    <b v="1"/>
    <n v="111"/>
    <b v="1"/>
    <s v="film &amp; video/documentary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.4723377"/>
    <n v="92.25"/>
    <x v="0"/>
    <s v="AU"/>
    <s v="AUD"/>
    <n v="1487738622"/>
    <n v="1485146622"/>
    <b v="1"/>
    <n v="1596"/>
    <b v="1"/>
    <s v="film &amp; video/documentary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.5260869565217392"/>
    <n v="57.54"/>
    <x v="0"/>
    <s v="US"/>
    <s v="USD"/>
    <n v="1306296000"/>
    <n v="1301950070"/>
    <b v="1"/>
    <n v="61"/>
    <b v="1"/>
    <s v="film &amp; video/documentary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n v="1.0468"/>
    <n v="109.42"/>
    <x v="0"/>
    <s v="US"/>
    <s v="USD"/>
    <n v="1388649600"/>
    <n v="1386123861"/>
    <b v="1"/>
    <n v="287"/>
    <b v="1"/>
    <s v="film &amp; video/documentary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.7743366666666667"/>
    <n v="81.89"/>
    <x v="0"/>
    <s v="US"/>
    <s v="USD"/>
    <n v="1272480540"/>
    <n v="1267220191"/>
    <b v="1"/>
    <n v="65"/>
    <b v="1"/>
    <s v="film &amp; video/documentary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.077758"/>
    <n v="45.67"/>
    <x v="0"/>
    <s v="US"/>
    <s v="USD"/>
    <n v="1309694266"/>
    <n v="1307102266"/>
    <b v="1"/>
    <n v="118"/>
    <b v="1"/>
    <s v="film &amp; video/documentary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n v="1.56"/>
    <n v="55.22"/>
    <x v="0"/>
    <s v="US"/>
    <s v="USD"/>
    <n v="1333609140"/>
    <n v="1330638829"/>
    <b v="1"/>
    <n v="113"/>
    <b v="1"/>
    <s v="film &amp; video/documentary"/>
    <x v="0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n v="1.08395"/>
    <n v="65.3"/>
    <x v="0"/>
    <s v="US"/>
    <s v="USD"/>
    <n v="1352511966"/>
    <n v="1349916366"/>
    <b v="1"/>
    <n v="332"/>
    <b v="1"/>
    <s v="film &amp; video/documentary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n v="1.476"/>
    <n v="95.23"/>
    <x v="0"/>
    <s v="US"/>
    <s v="USD"/>
    <n v="1335574674"/>
    <n v="1330394274"/>
    <b v="1"/>
    <n v="62"/>
    <b v="1"/>
    <s v="film &amp; video/documentary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n v="1.1038153846153846"/>
    <n v="75.44"/>
    <x v="0"/>
    <s v="US"/>
    <s v="USD"/>
    <n v="1432416219"/>
    <n v="1429824219"/>
    <b v="1"/>
    <n v="951"/>
    <b v="1"/>
    <s v="film &amp; video/documentary"/>
    <x v="0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n v="1.5034814814814814"/>
    <n v="97.82"/>
    <x v="0"/>
    <s v="US"/>
    <s v="USD"/>
    <n v="1350003539"/>
    <n v="1347411539"/>
    <b v="1"/>
    <n v="415"/>
    <b v="1"/>
    <s v="film &amp; video/documentary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n v="1.5731829411764706"/>
    <n v="87.69"/>
    <x v="0"/>
    <s v="US"/>
    <s v="USD"/>
    <n v="1488160860"/>
    <n v="1485237096"/>
    <b v="1"/>
    <n v="305"/>
    <b v="1"/>
    <s v="film &amp; video/documentary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n v="1.5614399999999999"/>
    <n v="54.75"/>
    <x v="0"/>
    <s v="US"/>
    <s v="USD"/>
    <n v="1401459035"/>
    <n v="1397571035"/>
    <b v="1"/>
    <n v="2139"/>
    <b v="1"/>
    <s v="film &amp; video/documentary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.2058763636363636"/>
    <n v="83.95"/>
    <x v="0"/>
    <s v="US"/>
    <s v="USD"/>
    <n v="1249932360"/>
    <n v="1242532513"/>
    <b v="1"/>
    <n v="79"/>
    <b v="1"/>
    <s v="film &amp; video/documentary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n v="1.0118888888888888"/>
    <n v="254.39"/>
    <x v="0"/>
    <s v="US"/>
    <s v="USD"/>
    <n v="1266876000"/>
    <n v="1263679492"/>
    <b v="1"/>
    <n v="179"/>
    <b v="1"/>
    <s v="film &amp; video/documentary"/>
    <x v="0"/>
    <s v="documentary"/>
    <x v="282"/>
    <x v="282"/>
  </r>
  <r>
    <n v="283"/>
    <s v="SOLE SURVIVOR"/>
    <s v="What is the impact of survivorship on the human condition?"/>
    <n v="18000"/>
    <n v="20569.05"/>
    <n v="1.142725"/>
    <n v="101.83"/>
    <x v="0"/>
    <s v="US"/>
    <s v="USD"/>
    <n v="1306904340"/>
    <n v="1305219744"/>
    <b v="1"/>
    <n v="202"/>
    <b v="1"/>
    <s v="film &amp; video/documentary"/>
    <x v="0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n v="1.0462615"/>
    <n v="55.07"/>
    <x v="0"/>
    <s v="US"/>
    <s v="USD"/>
    <n v="1327167780"/>
    <n v="1325007780"/>
    <b v="1"/>
    <n v="760"/>
    <b v="1"/>
    <s v="film &amp; video/documentary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.2882507142857142"/>
    <n v="56.9"/>
    <x v="0"/>
    <s v="US"/>
    <s v="USD"/>
    <n v="1379614128"/>
    <n v="1377022128"/>
    <b v="1"/>
    <n v="563"/>
    <b v="1"/>
    <s v="film &amp; video/documentary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n v="1.0915333333333332"/>
    <n v="121.28"/>
    <x v="0"/>
    <s v="US"/>
    <s v="USD"/>
    <n v="1364236524"/>
    <n v="1360352124"/>
    <b v="1"/>
    <n v="135"/>
    <b v="1"/>
    <s v="film &amp; video/documentary"/>
    <x v="0"/>
    <s v="documentary"/>
    <x v="286"/>
    <x v="286"/>
  </r>
  <r>
    <n v="287"/>
    <s v="In Country: A Documentary Film (POSTPRODUCTION)"/>
    <s v="War is hell. Why would anyone want to spend their weekends there?"/>
    <n v="15000"/>
    <n v="26445"/>
    <n v="1.7629999999999999"/>
    <n v="91.19"/>
    <x v="0"/>
    <s v="US"/>
    <s v="USD"/>
    <n v="1351828800"/>
    <n v="1349160018"/>
    <b v="1"/>
    <n v="290"/>
    <b v="1"/>
    <s v="film &amp; video/documentary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.0321061999999999"/>
    <n v="115.45"/>
    <x v="0"/>
    <s v="US"/>
    <s v="USD"/>
    <n v="1340683393"/>
    <n v="1337659393"/>
    <b v="1"/>
    <n v="447"/>
    <b v="1"/>
    <s v="film &amp; video/documentary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n v="1.0482"/>
    <n v="67.77"/>
    <x v="0"/>
    <s v="GB"/>
    <s v="GBP"/>
    <n v="1383389834"/>
    <n v="1380797834"/>
    <b v="1"/>
    <n v="232"/>
    <b v="1"/>
    <s v="film &amp; video/documentary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n v="1.0668444444444445"/>
    <n v="28.58"/>
    <x v="0"/>
    <s v="US"/>
    <s v="USD"/>
    <n v="1296633540"/>
    <n v="1292316697"/>
    <b v="1"/>
    <n v="168"/>
    <b v="1"/>
    <s v="film &amp; video/documentary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.2001999999999999"/>
    <n v="46.88"/>
    <x v="0"/>
    <s v="US"/>
    <s v="USD"/>
    <n v="1367366460"/>
    <n v="1365791246"/>
    <b v="1"/>
    <n v="128"/>
    <b v="1"/>
    <s v="film &amp; video/documentary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n v="1.0150693333333334"/>
    <n v="154.41999999999999"/>
    <x v="0"/>
    <s v="US"/>
    <s v="USD"/>
    <n v="1319860740"/>
    <n v="1317064599"/>
    <b v="1"/>
    <n v="493"/>
    <b v="1"/>
    <s v="film &amp; video/documentary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.0138461538461538"/>
    <n v="201.22"/>
    <x v="0"/>
    <s v="US"/>
    <s v="USD"/>
    <n v="1398009714"/>
    <n v="1395417714"/>
    <b v="1"/>
    <n v="131"/>
    <b v="1"/>
    <s v="film &amp; video/documentary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"/>
    <n v="100"/>
    <x v="0"/>
    <s v="US"/>
    <s v="USD"/>
    <n v="1279555200"/>
    <n v="1276480894"/>
    <b v="1"/>
    <n v="50"/>
    <b v="1"/>
    <s v="film &amp; video/documentary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.3310911999999999"/>
    <n v="100.08"/>
    <x v="0"/>
    <s v="US"/>
    <s v="USD"/>
    <n v="1383264000"/>
    <n v="1378080409"/>
    <b v="1"/>
    <n v="665"/>
    <b v="1"/>
    <s v="film &amp; video/documentary"/>
    <x v="0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n v="1.187262"/>
    <n v="230.09"/>
    <x v="0"/>
    <s v="US"/>
    <s v="USD"/>
    <n v="1347017083"/>
    <n v="1344857083"/>
    <b v="1"/>
    <n v="129"/>
    <b v="1"/>
    <s v="film &amp; video/documentary"/>
    <x v="0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n v="1.0064"/>
    <n v="141.75"/>
    <x v="0"/>
    <s v="US"/>
    <s v="USD"/>
    <n v="1430452740"/>
    <n v="1427390901"/>
    <b v="1"/>
    <n v="142"/>
    <b v="1"/>
    <s v="film &amp; video/documentary"/>
    <x v="0"/>
    <s v="documentary"/>
    <x v="297"/>
    <x v="297"/>
  </r>
  <r>
    <n v="298"/>
    <s v="DisHonesty - A Documentary Feature Film"/>
    <s v="The truth is, we all lie - and by &quot;we,&quot; we mean everyone!"/>
    <n v="126000"/>
    <n v="137254.84"/>
    <n v="1.089324126984127"/>
    <n v="56.34"/>
    <x v="0"/>
    <s v="US"/>
    <s v="USD"/>
    <n v="1399669200"/>
    <n v="1394536048"/>
    <b v="1"/>
    <n v="2436"/>
    <b v="1"/>
    <s v="film &amp; video/documentary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.789525"/>
    <n v="73.34"/>
    <x v="0"/>
    <s v="US"/>
    <s v="USD"/>
    <n v="1289975060"/>
    <n v="1287379460"/>
    <b v="1"/>
    <n v="244"/>
    <b v="1"/>
    <s v="film &amp; video/documentary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n v="1.0172264"/>
    <n v="85.34"/>
    <x v="0"/>
    <s v="US"/>
    <s v="USD"/>
    <n v="1303686138"/>
    <n v="1301007738"/>
    <b v="1"/>
    <n v="298"/>
    <b v="1"/>
    <s v="film &amp; video/documentary"/>
    <x v="0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n v="1.1873499999999999"/>
    <n v="61.5"/>
    <x v="0"/>
    <s v="US"/>
    <s v="USD"/>
    <n v="1363711335"/>
    <n v="1360258935"/>
    <b v="1"/>
    <n v="251"/>
    <b v="1"/>
    <s v="film &amp; video/documentary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n v="1.0045999999999999"/>
    <n v="93.02"/>
    <x v="0"/>
    <s v="US"/>
    <s v="USD"/>
    <n v="1330115638"/>
    <n v="1327523638"/>
    <b v="1"/>
    <n v="108"/>
    <b v="1"/>
    <s v="film &amp; video/documentary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n v="1.3746666666666667"/>
    <n v="50.29"/>
    <x v="0"/>
    <s v="US"/>
    <s v="USD"/>
    <n v="1338601346"/>
    <n v="1336009346"/>
    <b v="1"/>
    <n v="82"/>
    <b v="1"/>
    <s v="film &amp; video/documentary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n v="2.3164705882352941"/>
    <n v="106.43"/>
    <x v="0"/>
    <s v="US"/>
    <s v="USD"/>
    <n v="1346464800"/>
    <n v="1343096197"/>
    <b v="1"/>
    <n v="74"/>
    <b v="1"/>
    <s v="film &amp; video/documentary"/>
    <x v="0"/>
    <s v="documentary"/>
    <x v="304"/>
    <x v="304"/>
  </r>
  <r>
    <n v="305"/>
    <s v="My Friend Mott-ly"/>
    <s v="A documentary that I am making about the difficult, but inspiring, life of a late friend of mine."/>
    <n v="7500"/>
    <n v="9775"/>
    <n v="1.3033333333333332"/>
    <n v="51.72"/>
    <x v="0"/>
    <s v="US"/>
    <s v="USD"/>
    <n v="1331392049"/>
    <n v="1328800049"/>
    <b v="1"/>
    <n v="189"/>
    <b v="1"/>
    <s v="film &amp; video/documentary"/>
    <x v="0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n v="2.9289999999999998"/>
    <n v="36.61"/>
    <x v="0"/>
    <s v="US"/>
    <s v="USD"/>
    <n v="1363806333"/>
    <n v="1362081933"/>
    <b v="1"/>
    <n v="80"/>
    <b v="1"/>
    <s v="film &amp; video/documentary"/>
    <x v="0"/>
    <s v="documentary"/>
    <x v="306"/>
    <x v="306"/>
  </r>
  <r>
    <n v="307"/>
    <s v="Grammar Revolution"/>
    <s v="Why is grammar important?"/>
    <n v="22000"/>
    <n v="24490"/>
    <n v="1.1131818181818183"/>
    <n v="42.52"/>
    <x v="0"/>
    <s v="US"/>
    <s v="USD"/>
    <n v="1360276801"/>
    <n v="1357684801"/>
    <b v="1"/>
    <n v="576"/>
    <b v="1"/>
    <s v="film &amp; video/documentary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.0556666666666668"/>
    <n v="62.71"/>
    <x v="0"/>
    <s v="US"/>
    <s v="USD"/>
    <n v="1299775210"/>
    <n v="1295887210"/>
    <b v="1"/>
    <n v="202"/>
    <b v="1"/>
    <s v="film &amp; video/documentary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n v="1.1894444444444445"/>
    <n v="89.96"/>
    <x v="0"/>
    <s v="US"/>
    <s v="USD"/>
    <n v="1346695334"/>
    <n v="1344880934"/>
    <b v="1"/>
    <n v="238"/>
    <b v="1"/>
    <s v="film &amp; video/documentary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n v="1.04129"/>
    <n v="28.92"/>
    <x v="0"/>
    <s v="US"/>
    <s v="USD"/>
    <n v="1319076000"/>
    <n v="1317788623"/>
    <b v="1"/>
    <n v="36"/>
    <b v="1"/>
    <s v="film &amp; video/documentary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n v="1.0410165"/>
    <n v="138.80000000000001"/>
    <x v="0"/>
    <s v="US"/>
    <s v="USD"/>
    <n v="1325404740"/>
    <n v="1321852592"/>
    <b v="1"/>
    <n v="150"/>
    <b v="1"/>
    <s v="film &amp; video/documentary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.1187499999999999"/>
    <n v="61.3"/>
    <x v="0"/>
    <s v="US"/>
    <s v="USD"/>
    <n v="1365973432"/>
    <n v="1363381432"/>
    <b v="1"/>
    <n v="146"/>
    <b v="1"/>
    <s v="film &amp; video/documentary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n v="1.0473529411764706"/>
    <n v="80.2"/>
    <x v="0"/>
    <s v="US"/>
    <s v="USD"/>
    <n v="1281542340"/>
    <n v="1277702894"/>
    <b v="1"/>
    <n v="222"/>
    <b v="1"/>
    <s v="film &amp; video/documentary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n v="3.8515000000000001"/>
    <n v="32.1"/>
    <x v="0"/>
    <s v="US"/>
    <s v="USD"/>
    <n v="1362167988"/>
    <n v="1359575988"/>
    <b v="1"/>
    <n v="120"/>
    <b v="1"/>
    <s v="film &amp; video/documentary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n v="1.01248"/>
    <n v="200.89"/>
    <x v="0"/>
    <s v="US"/>
    <s v="USD"/>
    <n v="1345660334"/>
    <n v="1343068334"/>
    <b v="1"/>
    <n v="126"/>
    <b v="1"/>
    <s v="film &amp; video/documentary"/>
    <x v="0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n v="1.1377333333333333"/>
    <n v="108.01"/>
    <x v="0"/>
    <s v="CA"/>
    <s v="CAD"/>
    <n v="1418273940"/>
    <n v="1415398197"/>
    <b v="1"/>
    <n v="158"/>
    <b v="1"/>
    <s v="film &amp; video/documentary"/>
    <x v="0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n v="1.0080333333333333"/>
    <n v="95.7"/>
    <x v="0"/>
    <s v="US"/>
    <s v="USD"/>
    <n v="1386778483"/>
    <n v="1384186483"/>
    <b v="1"/>
    <n v="316"/>
    <b v="1"/>
    <s v="film &amp; video/documentary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n v="2.8332000000000002"/>
    <n v="49.88"/>
    <x v="0"/>
    <s v="US"/>
    <s v="USD"/>
    <n v="1364342151"/>
    <n v="1361753751"/>
    <b v="1"/>
    <n v="284"/>
    <b v="1"/>
    <s v="film &amp; video/documentary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.1268"/>
    <n v="110.47"/>
    <x v="0"/>
    <s v="US"/>
    <s v="USD"/>
    <n v="1265097540"/>
    <n v="1257538029"/>
    <b v="1"/>
    <n v="51"/>
    <b v="1"/>
    <s v="film &amp; video/documentary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.0658000000000001"/>
    <n v="134.91"/>
    <x v="0"/>
    <s v="GB"/>
    <s v="GBP"/>
    <n v="1450825200"/>
    <n v="1448284433"/>
    <b v="1"/>
    <n v="158"/>
    <b v="1"/>
    <s v="film &amp; video/documentary"/>
    <x v="0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n v="1.0266285714285714"/>
    <n v="106.62"/>
    <x v="0"/>
    <s v="DE"/>
    <s v="EUR"/>
    <n v="1478605386"/>
    <n v="1475577786"/>
    <b v="1"/>
    <n v="337"/>
    <b v="1"/>
    <s v="film &amp; video/documentary"/>
    <x v="0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n v="1.0791200000000001"/>
    <n v="145.04"/>
    <x v="0"/>
    <s v="US"/>
    <s v="USD"/>
    <n v="1463146848"/>
    <n v="1460554848"/>
    <b v="1"/>
    <n v="186"/>
    <b v="1"/>
    <s v="film &amp; video/documentary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.2307407407407407"/>
    <n v="114.59"/>
    <x v="0"/>
    <s v="US"/>
    <s v="USD"/>
    <n v="1482307140"/>
    <n v="1479886966"/>
    <b v="1"/>
    <n v="58"/>
    <b v="1"/>
    <s v="film &amp; video/documentary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n v="1.016"/>
    <n v="105.32"/>
    <x v="0"/>
    <s v="US"/>
    <s v="USD"/>
    <n v="1438441308"/>
    <n v="1435590108"/>
    <b v="1"/>
    <n v="82"/>
    <b v="1"/>
    <s v="film &amp; video/documentary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.04396"/>
    <n v="70.92"/>
    <x v="0"/>
    <s v="US"/>
    <s v="USD"/>
    <n v="1482208233"/>
    <n v="1479184233"/>
    <b v="1"/>
    <n v="736"/>
    <b v="1"/>
    <s v="film &amp; video/documentary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.1292973333333334"/>
    <n v="147.16999999999999"/>
    <x v="0"/>
    <s v="US"/>
    <s v="USD"/>
    <n v="1489532220"/>
    <n v="1486625606"/>
    <b v="1"/>
    <n v="1151"/>
    <b v="1"/>
    <s v="film &amp; video/documentary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n v="1.3640000000000001"/>
    <n v="160.47"/>
    <x v="0"/>
    <s v="US"/>
    <s v="USD"/>
    <n v="1427011200"/>
    <n v="1424669929"/>
    <b v="1"/>
    <n v="34"/>
    <b v="1"/>
    <s v="film &amp; video/documentary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n v="1.036144"/>
    <n v="156.05000000000001"/>
    <x v="0"/>
    <s v="US"/>
    <s v="USD"/>
    <n v="1446350400"/>
    <n v="1443739388"/>
    <b v="1"/>
    <n v="498"/>
    <b v="1"/>
    <s v="film &amp; video/documentary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n v="1.0549999999999999"/>
    <n v="63.17"/>
    <x v="0"/>
    <s v="US"/>
    <s v="USD"/>
    <n v="1446868800"/>
    <n v="1444821127"/>
    <b v="1"/>
    <n v="167"/>
    <b v="1"/>
    <s v="film &amp; video/documentary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n v="1.0182857142857142"/>
    <n v="104.82"/>
    <x v="0"/>
    <s v="US"/>
    <s v="USD"/>
    <n v="1368763140"/>
    <n v="1366028563"/>
    <b v="1"/>
    <n v="340"/>
    <b v="1"/>
    <s v="film &amp; video/documentary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n v="1.0660499999999999"/>
    <n v="97.36"/>
    <x v="0"/>
    <s v="US"/>
    <s v="USD"/>
    <n v="1466171834"/>
    <n v="1463493434"/>
    <b v="1"/>
    <n v="438"/>
    <b v="1"/>
    <s v="film &amp; video/documentary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n v="1.13015"/>
    <n v="203.63"/>
    <x v="0"/>
    <s v="US"/>
    <s v="USD"/>
    <n v="1446019200"/>
    <n v="1442420377"/>
    <b v="1"/>
    <n v="555"/>
    <b v="1"/>
    <s v="film &amp; video/documentary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n v="1.252275"/>
    <n v="188.31"/>
    <x v="0"/>
    <s v="US"/>
    <s v="USD"/>
    <n v="1460038591"/>
    <n v="1457450191"/>
    <b v="1"/>
    <n v="266"/>
    <b v="1"/>
    <s v="film &amp; video/documentary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.0119"/>
    <n v="146.65"/>
    <x v="0"/>
    <s v="US"/>
    <s v="USD"/>
    <n v="1431716400"/>
    <n v="1428423757"/>
    <b v="1"/>
    <n v="69"/>
    <b v="1"/>
    <s v="film &amp; video/documentary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.0276470588235294"/>
    <n v="109.19"/>
    <x v="0"/>
    <s v="US"/>
    <s v="USD"/>
    <n v="1431122400"/>
    <n v="1428428515"/>
    <b v="1"/>
    <n v="80"/>
    <b v="1"/>
    <s v="film &amp; video/documentary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.1683911999999999"/>
    <n v="59.25"/>
    <x v="0"/>
    <s v="US"/>
    <s v="USD"/>
    <n v="1447427918"/>
    <n v="1444832318"/>
    <b v="1"/>
    <n v="493"/>
    <b v="1"/>
    <s v="film &amp; video/documentary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.0116833333333335"/>
    <n v="97.9"/>
    <x v="0"/>
    <s v="US"/>
    <s v="USD"/>
    <n v="1426298708"/>
    <n v="1423710308"/>
    <b v="1"/>
    <n v="31"/>
    <b v="1"/>
    <s v="film &amp; video/documentary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n v="1.1013360000000001"/>
    <n v="70"/>
    <x v="0"/>
    <s v="US"/>
    <s v="USD"/>
    <n v="1472864400"/>
    <n v="1468001290"/>
    <b v="1"/>
    <n v="236"/>
    <b v="1"/>
    <s v="film &amp; video/documentary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n v="1.0808333333333333"/>
    <n v="72.87"/>
    <x v="0"/>
    <s v="US"/>
    <s v="USD"/>
    <n v="1430331268"/>
    <n v="1427739268"/>
    <b v="1"/>
    <n v="89"/>
    <b v="1"/>
    <s v="film &amp; video/documentary"/>
    <x v="0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n v="1.2502285714285715"/>
    <n v="146.35"/>
    <x v="0"/>
    <s v="US"/>
    <s v="USD"/>
    <n v="1489006800"/>
    <n v="1486397007"/>
    <b v="1"/>
    <n v="299"/>
    <b v="1"/>
    <s v="film &amp; video/documentary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n v="1.0671428571428572"/>
    <n v="67.91"/>
    <x v="0"/>
    <s v="US"/>
    <s v="USD"/>
    <n v="1412135940"/>
    <n v="1410555998"/>
    <b v="1"/>
    <n v="55"/>
    <b v="1"/>
    <s v="film &amp; video/documentary"/>
    <x v="0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n v="1.0036639999999999"/>
    <n v="169.85"/>
    <x v="0"/>
    <s v="US"/>
    <s v="USD"/>
    <n v="1461955465"/>
    <n v="1459363465"/>
    <b v="1"/>
    <n v="325"/>
    <b v="1"/>
    <s v="film &amp; video/documentary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.0202863333333334"/>
    <n v="58.41"/>
    <x v="0"/>
    <s v="US"/>
    <s v="USD"/>
    <n v="1415934000"/>
    <n v="1413308545"/>
    <b v="1"/>
    <n v="524"/>
    <b v="1"/>
    <s v="film &amp; video/documentary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.0208358208955224"/>
    <n v="119.99"/>
    <x v="0"/>
    <s v="US"/>
    <s v="USD"/>
    <n v="1433125200"/>
    <n v="1429312694"/>
    <b v="1"/>
    <n v="285"/>
    <b v="1"/>
    <s v="film &amp; video/documentary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n v="1.2327586206896552"/>
    <n v="99.86"/>
    <x v="0"/>
    <s v="US"/>
    <s v="USD"/>
    <n v="1432161590"/>
    <n v="1429569590"/>
    <b v="1"/>
    <n v="179"/>
    <b v="1"/>
    <s v="film &amp; video/documentary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n v="1.7028880000000002"/>
    <n v="90.58"/>
    <x v="0"/>
    <s v="US"/>
    <s v="USD"/>
    <n v="1444824021"/>
    <n v="1442232021"/>
    <b v="1"/>
    <n v="188"/>
    <b v="1"/>
    <s v="film &amp; video/documentary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.1159049999999999"/>
    <n v="117.77"/>
    <x v="0"/>
    <s v="US"/>
    <s v="USD"/>
    <n v="1447505609"/>
    <n v="1444910009"/>
    <b v="1"/>
    <n v="379"/>
    <b v="1"/>
    <s v="film &amp; video/documentary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.03"/>
    <n v="86.55"/>
    <x v="0"/>
    <s v="US"/>
    <s v="USD"/>
    <n v="1440165916"/>
    <n v="1437573916"/>
    <b v="1"/>
    <n v="119"/>
    <b v="1"/>
    <s v="film &amp; video/documentary"/>
    <x v="0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n v="1.0663570159857905"/>
    <n v="71.900000000000006"/>
    <x v="0"/>
    <s v="US"/>
    <s v="USD"/>
    <n v="1487937508"/>
    <n v="1485345508"/>
    <b v="1"/>
    <n v="167"/>
    <b v="1"/>
    <s v="film &amp; video/documentary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.1476"/>
    <n v="129.82"/>
    <x v="0"/>
    <s v="US"/>
    <s v="USD"/>
    <n v="1473566340"/>
    <n v="1470274509"/>
    <b v="1"/>
    <n v="221"/>
    <b v="1"/>
    <s v="film &amp; video/documentary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.2734117647058822"/>
    <n v="44.91"/>
    <x v="0"/>
    <s v="ES"/>
    <s v="EUR"/>
    <n v="1460066954"/>
    <n v="1456614554"/>
    <b v="1"/>
    <n v="964"/>
    <b v="1"/>
    <s v="film &amp; video/documentary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n v="1.1656"/>
    <n v="40.76"/>
    <x v="0"/>
    <s v="US"/>
    <s v="USD"/>
    <n v="1412740868"/>
    <n v="1410148868"/>
    <b v="1"/>
    <n v="286"/>
    <b v="1"/>
    <s v="film &amp; video/documentary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.0861819426615318"/>
    <n v="103.52"/>
    <x v="0"/>
    <s v="US"/>
    <s v="USD"/>
    <n v="1447963219"/>
    <n v="1445367619"/>
    <b v="1"/>
    <n v="613"/>
    <b v="1"/>
    <s v="film &amp; video/documentary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.0394285714285714"/>
    <n v="125.45"/>
    <x v="0"/>
    <s v="US"/>
    <s v="USD"/>
    <n v="1460141521"/>
    <n v="1457553121"/>
    <b v="1"/>
    <n v="29"/>
    <b v="1"/>
    <s v="film &amp; video/documentary"/>
    <x v="0"/>
    <s v="documentary"/>
    <x v="354"/>
    <x v="354"/>
  </r>
  <r>
    <n v="355"/>
    <s v="REZA ABDOH -Theatre Visionary"/>
    <s v="A documentary film about the late REZA ABDOH and his performance company DAR A LUZ."/>
    <n v="35000"/>
    <n v="40690"/>
    <n v="1.1625714285714286"/>
    <n v="246.61"/>
    <x v="0"/>
    <s v="US"/>
    <s v="USD"/>
    <n v="1417420994"/>
    <n v="1414738994"/>
    <b v="1"/>
    <n v="165"/>
    <b v="1"/>
    <s v="film &amp; video/documentary"/>
    <x v="0"/>
    <s v="documentary"/>
    <x v="355"/>
    <x v="355"/>
  </r>
  <r>
    <n v="356"/>
    <s v="43 and 80"/>
    <s v="A documentary about halibut conservation and how it impacts communities of Southeast Alaska."/>
    <n v="7500"/>
    <n v="7701.93"/>
    <n v="1.0269239999999999"/>
    <n v="79.400000000000006"/>
    <x v="0"/>
    <s v="US"/>
    <s v="USD"/>
    <n v="1458152193"/>
    <n v="1455563793"/>
    <b v="1"/>
    <n v="97"/>
    <b v="1"/>
    <s v="film &amp; video/documentary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.74"/>
    <n v="86.14"/>
    <x v="0"/>
    <s v="US"/>
    <s v="USD"/>
    <n v="1429852797"/>
    <n v="1426396797"/>
    <b v="1"/>
    <n v="303"/>
    <b v="1"/>
    <s v="film &amp; video/documentary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n v="1.03088"/>
    <n v="193.05"/>
    <x v="0"/>
    <s v="US"/>
    <s v="USD"/>
    <n v="1466002800"/>
    <n v="1463517521"/>
    <b v="1"/>
    <n v="267"/>
    <b v="1"/>
    <s v="film &amp; video/documentary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n v="1.0485537190082646"/>
    <n v="84.02"/>
    <x v="0"/>
    <s v="US"/>
    <s v="USD"/>
    <n v="1415941920"/>
    <n v="1414028490"/>
    <b v="1"/>
    <n v="302"/>
    <b v="1"/>
    <s v="film &amp; video/documentary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n v="1.0137499999999999"/>
    <n v="139.83000000000001"/>
    <x v="0"/>
    <s v="US"/>
    <s v="USD"/>
    <n v="1437621060"/>
    <n v="1433799180"/>
    <b v="0"/>
    <n v="87"/>
    <b v="1"/>
    <s v="film &amp; video/documentary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.1107699999999998"/>
    <n v="109.82"/>
    <x v="0"/>
    <s v="US"/>
    <s v="USD"/>
    <n v="1416704506"/>
    <n v="1414108906"/>
    <b v="0"/>
    <n v="354"/>
    <b v="1"/>
    <s v="film &amp; video/documentary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n v="1.2415933781686497"/>
    <n v="139.53"/>
    <x v="0"/>
    <s v="US"/>
    <s v="USD"/>
    <n v="1407456000"/>
    <n v="1405573391"/>
    <b v="0"/>
    <n v="86"/>
    <b v="1"/>
    <s v="film &amp; video/documentary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.0133333333333334"/>
    <n v="347.85"/>
    <x v="0"/>
    <s v="US"/>
    <s v="USD"/>
    <n v="1272828120"/>
    <n v="1268934736"/>
    <b v="0"/>
    <n v="26"/>
    <b v="1"/>
    <s v="film &amp; video/documentary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.1016142857142857"/>
    <n v="68.239999999999995"/>
    <x v="0"/>
    <s v="US"/>
    <s v="USD"/>
    <n v="1403323140"/>
    <n v="1400704672"/>
    <b v="0"/>
    <n v="113"/>
    <b v="1"/>
    <s v="film &amp; video/documentary"/>
    <x v="0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n v="1.0397333333333334"/>
    <n v="239.94"/>
    <x v="0"/>
    <s v="GB"/>
    <s v="GBP"/>
    <n v="1393597999"/>
    <n v="1391005999"/>
    <b v="0"/>
    <n v="65"/>
    <b v="1"/>
    <s v="film &amp; video/documentary"/>
    <x v="0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n v="1.013157894736842"/>
    <n v="287.31"/>
    <x v="0"/>
    <s v="US"/>
    <s v="USD"/>
    <n v="1337540518"/>
    <n v="1334948518"/>
    <b v="0"/>
    <n v="134"/>
    <b v="1"/>
    <s v="film &amp; video/documentary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.033501"/>
    <n v="86.85"/>
    <x v="0"/>
    <s v="US"/>
    <s v="USD"/>
    <n v="1367384340"/>
    <n v="1363960278"/>
    <b v="0"/>
    <n v="119"/>
    <b v="1"/>
    <s v="film &amp; video/documentary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.04112"/>
    <n v="81.849999999999994"/>
    <x v="0"/>
    <s v="US"/>
    <s v="USD"/>
    <n v="1426426322"/>
    <n v="1423405922"/>
    <b v="0"/>
    <n v="159"/>
    <b v="1"/>
    <s v="film &amp; video/documentary"/>
    <x v="0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n v="1.1015569230769231"/>
    <n v="42.87"/>
    <x v="0"/>
    <s v="US"/>
    <s v="USD"/>
    <n v="1326633269"/>
    <n v="1324041269"/>
    <b v="0"/>
    <n v="167"/>
    <b v="1"/>
    <s v="film &amp; video/documentary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.2202"/>
    <n v="709.42"/>
    <x v="0"/>
    <s v="US"/>
    <s v="USD"/>
    <n v="1483729500"/>
    <n v="1481137500"/>
    <b v="0"/>
    <n v="43"/>
    <b v="1"/>
    <s v="film &amp; video/documentary"/>
    <x v="0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n v="1.1416866666666667"/>
    <n v="161.26"/>
    <x v="0"/>
    <s v="US"/>
    <s v="USD"/>
    <n v="1359743139"/>
    <n v="1355855139"/>
    <b v="0"/>
    <n v="1062"/>
    <b v="1"/>
    <s v="film &amp; video/documentary"/>
    <x v="0"/>
    <s v="documentary"/>
    <x v="371"/>
    <x v="371"/>
  </r>
  <r>
    <n v="372"/>
    <s v="Wild Equus"/>
    <s v="A short documentary exploring the uses of 'Natural Horsemanship' across Europe"/>
    <n v="300"/>
    <n v="376"/>
    <n v="1.2533333333333334"/>
    <n v="41.78"/>
    <x v="0"/>
    <s v="GB"/>
    <s v="GBP"/>
    <n v="1459872000"/>
    <n v="1456408244"/>
    <b v="0"/>
    <n v="9"/>
    <b v="1"/>
    <s v="film &amp; video/documentary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n v="1.0666666666666667"/>
    <n v="89.89"/>
    <x v="0"/>
    <s v="US"/>
    <s v="USD"/>
    <n v="1342648398"/>
    <n v="1340056398"/>
    <b v="0"/>
    <n v="89"/>
    <b v="1"/>
    <s v="film &amp; video/documentary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.3065"/>
    <n v="45.05"/>
    <x v="0"/>
    <s v="US"/>
    <s v="USD"/>
    <n v="1316208031"/>
    <n v="1312320031"/>
    <b v="0"/>
    <n v="174"/>
    <b v="1"/>
    <s v="film &amp; video/documentary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.2"/>
    <n v="42.86"/>
    <x v="0"/>
    <s v="US"/>
    <s v="USD"/>
    <n v="1393694280"/>
    <n v="1390088311"/>
    <b v="0"/>
    <n v="14"/>
    <b v="1"/>
    <s v="film &amp; video/documentary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n v="1.0595918367346939"/>
    <n v="54.08"/>
    <x v="0"/>
    <s v="GB"/>
    <s v="GBP"/>
    <n v="1472122316"/>
    <n v="1469443916"/>
    <b v="0"/>
    <n v="48"/>
    <b v="1"/>
    <s v="film &amp; video/documentary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n v="1.1439999999999999"/>
    <n v="103.22"/>
    <x v="0"/>
    <s v="US"/>
    <s v="USD"/>
    <n v="1447484460"/>
    <n v="1444888868"/>
    <b v="0"/>
    <n v="133"/>
    <b v="1"/>
    <s v="film &amp; video/documentary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n v="1.1176666666666666"/>
    <n v="40.4"/>
    <x v="0"/>
    <s v="CA"/>
    <s v="CAD"/>
    <n v="1453765920"/>
    <n v="1451655808"/>
    <b v="0"/>
    <n v="83"/>
    <b v="1"/>
    <s v="film &amp; video/documentary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n v="1.1608000000000001"/>
    <n v="116.86"/>
    <x v="0"/>
    <s v="US"/>
    <s v="USD"/>
    <n v="1336062672"/>
    <n v="1332174672"/>
    <b v="0"/>
    <n v="149"/>
    <b v="1"/>
    <s v="film &amp; video/documentary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n v="1.415"/>
    <n v="115.51"/>
    <x v="0"/>
    <s v="US"/>
    <s v="USD"/>
    <n v="1453569392"/>
    <n v="1451409392"/>
    <b v="0"/>
    <n v="49"/>
    <b v="1"/>
    <s v="film &amp; video/documentary"/>
    <x v="0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n v="1.0472999999999999"/>
    <n v="104.31"/>
    <x v="0"/>
    <s v="US"/>
    <s v="USD"/>
    <n v="1343624400"/>
    <n v="1340642717"/>
    <b v="0"/>
    <n v="251"/>
    <b v="1"/>
    <s v="film &amp; video/documentary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n v="2.5583333333333331"/>
    <n v="69.77"/>
    <x v="0"/>
    <s v="US"/>
    <s v="USD"/>
    <n v="1346950900"/>
    <n v="1345741300"/>
    <b v="0"/>
    <n v="22"/>
    <b v="1"/>
    <s v="film &amp; video/documentary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n v="2.0670670670670672"/>
    <n v="43.02"/>
    <x v="0"/>
    <s v="US"/>
    <s v="USD"/>
    <n v="1400467759"/>
    <n v="1398480559"/>
    <b v="0"/>
    <n v="48"/>
    <b v="1"/>
    <s v="film &amp; video/documentary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n v="1.1210500000000001"/>
    <n v="58.54"/>
    <x v="0"/>
    <s v="US"/>
    <s v="USD"/>
    <n v="1420569947"/>
    <n v="1417977947"/>
    <b v="0"/>
    <n v="383"/>
    <b v="1"/>
    <s v="film &amp; video/documentary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n v="1.05982"/>
    <n v="111.8"/>
    <x v="0"/>
    <s v="US"/>
    <s v="USD"/>
    <n v="1416582101"/>
    <n v="1413986501"/>
    <b v="0"/>
    <n v="237"/>
    <b v="1"/>
    <s v="film &amp; video/documentary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n v="1.0016666666666667"/>
    <n v="46.23"/>
    <x v="0"/>
    <s v="US"/>
    <s v="USD"/>
    <n v="1439246991"/>
    <n v="1437950991"/>
    <b v="0"/>
    <n v="13"/>
    <b v="1"/>
    <s v="film &amp; video/documentary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n v="2.1398947368421051"/>
    <n v="144.69"/>
    <x v="0"/>
    <s v="US"/>
    <s v="USD"/>
    <n v="1439618400"/>
    <n v="1436976858"/>
    <b v="0"/>
    <n v="562"/>
    <b v="1"/>
    <s v="film &amp; video/documentary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n v="1.2616000000000001"/>
    <n v="88.85"/>
    <x v="0"/>
    <s v="US"/>
    <s v="USD"/>
    <n v="1469670580"/>
    <n v="1467078580"/>
    <b v="0"/>
    <n v="71"/>
    <b v="1"/>
    <s v="film &amp; video/documentary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n v="1.8153547058823529"/>
    <n v="81.75"/>
    <x v="0"/>
    <s v="US"/>
    <s v="USD"/>
    <n v="1394233140"/>
    <n v="1391477450"/>
    <b v="0"/>
    <n v="1510"/>
    <b v="1"/>
    <s v="film &amp; video/documentary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n v="1"/>
    <n v="71.430000000000007"/>
    <x v="0"/>
    <s v="US"/>
    <s v="USD"/>
    <n v="1431046372"/>
    <n v="1429318372"/>
    <b v="0"/>
    <n v="14"/>
    <b v="1"/>
    <s v="film &amp; video/documentary"/>
    <x v="0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n v="1.0061"/>
    <n v="104.26"/>
    <x v="0"/>
    <s v="US"/>
    <s v="USD"/>
    <n v="1324169940"/>
    <n v="1321578051"/>
    <b v="0"/>
    <n v="193"/>
    <b v="1"/>
    <s v="film &amp; video/documentary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.009027027027027"/>
    <n v="90.62"/>
    <x v="0"/>
    <s v="US"/>
    <s v="USD"/>
    <n v="1315450800"/>
    <n v="1312823571"/>
    <b v="0"/>
    <n v="206"/>
    <b v="1"/>
    <s v="film &amp; video/documentary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n v="1.10446"/>
    <n v="157.33000000000001"/>
    <x v="0"/>
    <s v="US"/>
    <s v="USD"/>
    <n v="1381424452"/>
    <n v="1378746052"/>
    <b v="0"/>
    <n v="351"/>
    <b v="1"/>
    <s v="film &amp; video/documentary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.118936170212766"/>
    <n v="105.18"/>
    <x v="0"/>
    <s v="ES"/>
    <s v="EUR"/>
    <n v="1460918282"/>
    <n v="1455737882"/>
    <b v="0"/>
    <n v="50"/>
    <b v="1"/>
    <s v="film &amp; video/documentary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.0804450000000001"/>
    <n v="58.72"/>
    <x v="0"/>
    <s v="US"/>
    <s v="USD"/>
    <n v="1335562320"/>
    <n v="1332452960"/>
    <b v="0"/>
    <n v="184"/>
    <b v="1"/>
    <s v="film &amp; video/documentary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n v="1.0666666666666667"/>
    <n v="81.63"/>
    <x v="0"/>
    <s v="US"/>
    <s v="USD"/>
    <n v="1341668006"/>
    <n v="1340372006"/>
    <b v="0"/>
    <n v="196"/>
    <b v="1"/>
    <s v="film &amp; video/documentary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.0390027322404372"/>
    <n v="56.46"/>
    <x v="0"/>
    <s v="US"/>
    <s v="USD"/>
    <n v="1283312640"/>
    <n v="1279651084"/>
    <b v="0"/>
    <n v="229"/>
    <b v="1"/>
    <s v="film &amp; video/documentary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.2516"/>
    <n v="140.1"/>
    <x v="0"/>
    <s v="US"/>
    <s v="USD"/>
    <n v="1430334126"/>
    <n v="1426446126"/>
    <b v="0"/>
    <n v="67"/>
    <b v="1"/>
    <s v="film &amp; video/documentary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.0680499999999999"/>
    <n v="224.85"/>
    <x v="0"/>
    <s v="GB"/>
    <s v="GBP"/>
    <n v="1481716800"/>
    <n v="1479070867"/>
    <b v="0"/>
    <n v="95"/>
    <b v="1"/>
    <s v="film &amp; video/documentary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.1230249999999999"/>
    <n v="181.13"/>
    <x v="0"/>
    <s v="US"/>
    <s v="USD"/>
    <n v="1400297400"/>
    <n v="1397661347"/>
    <b v="0"/>
    <n v="62"/>
    <b v="1"/>
    <s v="film &amp; video/documentary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.0381199999999999"/>
    <n v="711.04"/>
    <x v="0"/>
    <s v="US"/>
    <s v="USD"/>
    <n v="1312747970"/>
    <n v="1310155970"/>
    <b v="0"/>
    <n v="73"/>
    <b v="1"/>
    <s v="film &amp; video/documentary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.4165000000000001"/>
    <n v="65.88"/>
    <x v="0"/>
    <s v="US"/>
    <s v="USD"/>
    <n v="1446731817"/>
    <n v="1444913817"/>
    <b v="0"/>
    <n v="43"/>
    <b v="1"/>
    <s v="film &amp; video/documentary"/>
    <x v="0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n v="1.0526"/>
    <n v="75.19"/>
    <x v="0"/>
    <s v="US"/>
    <s v="USD"/>
    <n v="1312960080"/>
    <n v="1308900441"/>
    <b v="0"/>
    <n v="70"/>
    <b v="1"/>
    <s v="film &amp; video/documentary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n v="1.0309142857142857"/>
    <n v="133.13999999999999"/>
    <x v="0"/>
    <s v="US"/>
    <s v="USD"/>
    <n v="1391641440"/>
    <n v="1389107062"/>
    <b v="0"/>
    <n v="271"/>
    <b v="1"/>
    <s v="film &amp; video/documentary"/>
    <x v="0"/>
    <s v="documentary"/>
    <x v="404"/>
    <x v="404"/>
  </r>
  <r>
    <n v="405"/>
    <s v="The Healing Effect Movie"/>
    <s v="Come, join our movie movement.  A new documentary about the healing power of food."/>
    <n v="2820"/>
    <n v="3036"/>
    <n v="1.0765957446808512"/>
    <n v="55.2"/>
    <x v="0"/>
    <s v="US"/>
    <s v="USD"/>
    <n v="1394071339"/>
    <n v="1391479339"/>
    <b v="0"/>
    <n v="55"/>
    <b v="1"/>
    <s v="film &amp; video/documentary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n v="1.0770464285714285"/>
    <n v="86.16"/>
    <x v="0"/>
    <s v="US"/>
    <s v="USD"/>
    <n v="1304920740"/>
    <n v="1301975637"/>
    <b v="0"/>
    <n v="35"/>
    <b v="1"/>
    <s v="film &amp; video/documentary"/>
    <x v="0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n v="1.0155000000000001"/>
    <n v="92.32"/>
    <x v="0"/>
    <s v="US"/>
    <s v="USD"/>
    <n v="1321739650"/>
    <n v="1316552050"/>
    <b v="0"/>
    <n v="22"/>
    <b v="1"/>
    <s v="film &amp; video/documentary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n v="1.0143766666666667"/>
    <n v="160.16"/>
    <x v="0"/>
    <s v="US"/>
    <s v="USD"/>
    <n v="1383676790"/>
    <n v="1380217190"/>
    <b v="0"/>
    <n v="38"/>
    <b v="1"/>
    <s v="film &amp; video/documentary"/>
    <x v="0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n v="1.3680000000000001"/>
    <n v="45.6"/>
    <x v="0"/>
    <s v="GB"/>
    <s v="GBP"/>
    <n v="1469220144"/>
    <n v="1466628144"/>
    <b v="0"/>
    <n v="15"/>
    <b v="1"/>
    <s v="film &amp; video/documentary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.2829999999999999"/>
    <n v="183.29"/>
    <x v="0"/>
    <s v="CA"/>
    <s v="CAD"/>
    <n v="1434670397"/>
    <n v="1429486397"/>
    <b v="0"/>
    <n v="7"/>
    <b v="1"/>
    <s v="film &amp; video/documentary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n v="1.0105"/>
    <n v="125.79"/>
    <x v="0"/>
    <s v="US"/>
    <s v="USD"/>
    <n v="1387688400"/>
    <n v="1384920804"/>
    <b v="0"/>
    <n v="241"/>
    <b v="1"/>
    <s v="film &amp; video/documentary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n v="1.2684"/>
    <n v="57.65"/>
    <x v="0"/>
    <s v="US"/>
    <s v="USD"/>
    <n v="1343238578"/>
    <n v="1341856178"/>
    <b v="0"/>
    <n v="55"/>
    <b v="1"/>
    <s v="film &amp; video/documentary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n v="1.0508593749999999"/>
    <n v="78.66"/>
    <x v="0"/>
    <s v="US"/>
    <s v="USD"/>
    <n v="1342731811"/>
    <n v="1340139811"/>
    <b v="0"/>
    <n v="171"/>
    <b v="1"/>
    <s v="film &amp; video/documentary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n v="1.0285405405405406"/>
    <n v="91.48"/>
    <x v="0"/>
    <s v="US"/>
    <s v="USD"/>
    <n v="1381541465"/>
    <n v="1378949465"/>
    <b v="0"/>
    <n v="208"/>
    <b v="1"/>
    <s v="film &amp; video/documentary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.0214714285714286"/>
    <n v="68.099999999999994"/>
    <x v="0"/>
    <s v="CA"/>
    <s v="CAD"/>
    <n v="1413547200"/>
    <n v="1411417602"/>
    <b v="0"/>
    <n v="21"/>
    <b v="1"/>
    <s v="film &amp; video/documentary"/>
    <x v="0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n v="1.2021700000000002"/>
    <n v="48.09"/>
    <x v="0"/>
    <s v="US"/>
    <s v="USD"/>
    <n v="1391851831"/>
    <n v="1389259831"/>
    <b v="0"/>
    <n v="25"/>
    <b v="1"/>
    <s v="film &amp; video/documentary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n v="1.0024761904761905"/>
    <n v="202.42"/>
    <x v="0"/>
    <s v="US"/>
    <s v="USD"/>
    <n v="1365395580"/>
    <n v="1364426260"/>
    <b v="0"/>
    <n v="52"/>
    <b v="1"/>
    <s v="film &amp; video/documentary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n v="1.0063392857142857"/>
    <n v="216.75"/>
    <x v="0"/>
    <s v="US"/>
    <s v="USD"/>
    <n v="1437633997"/>
    <n v="1435041997"/>
    <b v="0"/>
    <n v="104"/>
    <b v="1"/>
    <s v="film &amp; video/documentary"/>
    <x v="0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n v="1.004375"/>
    <n v="110.07"/>
    <x v="0"/>
    <s v="US"/>
    <s v="USD"/>
    <n v="1372536787"/>
    <n v="1367352787"/>
    <b v="0"/>
    <n v="73"/>
    <b v="1"/>
    <s v="film &amp; video/documentary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3939393939393936E-3"/>
    <n v="4.83"/>
    <x v="2"/>
    <s v="US"/>
    <s v="USD"/>
    <n v="1394772031"/>
    <n v="1392183631"/>
    <b v="0"/>
    <n v="3"/>
    <b v="0"/>
    <s v="film &amp; video/animation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n v="2.0066666666666667E-2"/>
    <n v="50.17"/>
    <x v="2"/>
    <s v="US"/>
    <s v="USD"/>
    <n v="1440157656"/>
    <n v="1434973656"/>
    <b v="0"/>
    <n v="6"/>
    <b v="0"/>
    <s v="film &amp; video/animation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749999999999999E-2"/>
    <n v="35.83"/>
    <x v="2"/>
    <s v="US"/>
    <s v="USD"/>
    <n v="1410416097"/>
    <n v="1407824097"/>
    <b v="0"/>
    <n v="12"/>
    <b v="0"/>
    <s v="film &amp; video/animation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n v="7.6499999999999997E-3"/>
    <n v="11.77"/>
    <x v="2"/>
    <s v="US"/>
    <s v="USD"/>
    <n v="1370470430"/>
    <n v="1367878430"/>
    <b v="0"/>
    <n v="13"/>
    <b v="0"/>
    <s v="film &amp; video/animation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n v="6.7966666666666675E-2"/>
    <n v="40.78"/>
    <x v="2"/>
    <s v="US"/>
    <s v="USD"/>
    <n v="1332748899"/>
    <n v="1327568499"/>
    <b v="0"/>
    <n v="5"/>
    <b v="0"/>
    <s v="film &amp; video/animation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n v="1.2E-4"/>
    <n v="3"/>
    <x v="2"/>
    <s v="US"/>
    <s v="USD"/>
    <n v="1448660404"/>
    <n v="1443472804"/>
    <b v="0"/>
    <n v="2"/>
    <b v="0"/>
    <s v="film &amp; video/animation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n v="1.3299999999999999E-2"/>
    <n v="16.63"/>
    <x v="2"/>
    <s v="US"/>
    <s v="USD"/>
    <n v="1456851914"/>
    <n v="1454259914"/>
    <b v="0"/>
    <n v="8"/>
    <b v="0"/>
    <s v="film &amp; video/animation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s v="N/A"/>
    <x v="2"/>
    <s v="US"/>
    <s v="USD"/>
    <n v="1445540340"/>
    <n v="1444340940"/>
    <b v="0"/>
    <n v="0"/>
    <b v="0"/>
    <s v="film &amp; video/animation"/>
    <x v="0"/>
    <s v="animation"/>
    <x v="427"/>
    <x v="427"/>
  </r>
  <r>
    <n v="428"/>
    <s v="Little Clay Bible - Zacchaeus"/>
    <s v="Fresh, fun, entertaining Bible stories on YouTube, stop-motion style."/>
    <n v="12000"/>
    <n v="676"/>
    <n v="5.6333333333333332E-2"/>
    <n v="52"/>
    <x v="2"/>
    <s v="US"/>
    <s v="USD"/>
    <n v="1402956000"/>
    <n v="1400523845"/>
    <b v="0"/>
    <n v="13"/>
    <b v="0"/>
    <s v="film &amp; video/animation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n v="0"/>
    <s v="N/A"/>
    <x v="2"/>
    <s v="US"/>
    <s v="USD"/>
    <n v="1259297940"/>
    <n v="1252964282"/>
    <b v="0"/>
    <n v="0"/>
    <b v="0"/>
    <s v="film &amp; video/animation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E-2"/>
    <n v="4.8"/>
    <x v="2"/>
    <s v="US"/>
    <s v="USD"/>
    <n v="1378866867"/>
    <n v="1377570867"/>
    <b v="0"/>
    <n v="5"/>
    <b v="0"/>
    <s v="film &amp; video/animation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n v="0.13833333333333334"/>
    <n v="51.88"/>
    <x v="2"/>
    <s v="GB"/>
    <s v="GBP"/>
    <n v="1467752083"/>
    <n v="1465160083"/>
    <b v="0"/>
    <n v="8"/>
    <b v="0"/>
    <s v="film &amp; video/animation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n v="9.5000000000000001E-2"/>
    <n v="71.25"/>
    <x v="2"/>
    <s v="US"/>
    <s v="USD"/>
    <n v="1445448381"/>
    <n v="1440264381"/>
    <b v="0"/>
    <n v="8"/>
    <b v="0"/>
    <s v="film &amp; video/animation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s v="N/A"/>
    <x v="2"/>
    <s v="US"/>
    <s v="USD"/>
    <n v="1444576022"/>
    <n v="1439392022"/>
    <b v="0"/>
    <n v="0"/>
    <b v="0"/>
    <s v="film &amp; video/animation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n v="0.05"/>
    <n v="62.5"/>
    <x v="2"/>
    <s v="US"/>
    <s v="USD"/>
    <n v="1385931702"/>
    <n v="1383076902"/>
    <b v="0"/>
    <n v="2"/>
    <b v="0"/>
    <s v="film &amp; video/animation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n v="2.7272727272727273E-5"/>
    <n v="1"/>
    <x v="2"/>
    <s v="US"/>
    <s v="USD"/>
    <n v="1379094980"/>
    <n v="1376502980"/>
    <b v="0"/>
    <n v="3"/>
    <b v="0"/>
    <s v="film &amp; video/animation"/>
    <x v="0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n v="0"/>
    <s v="N/A"/>
    <x v="2"/>
    <s v="US"/>
    <s v="USD"/>
    <n v="1375260113"/>
    <n v="1372668113"/>
    <b v="0"/>
    <n v="0"/>
    <b v="0"/>
    <s v="film &amp; video/animation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s v="N/A"/>
    <x v="2"/>
    <s v="CA"/>
    <s v="CAD"/>
    <n v="1475912326"/>
    <n v="1470728326"/>
    <b v="0"/>
    <n v="0"/>
    <b v="0"/>
    <s v="film &amp; video/animation"/>
    <x v="0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n v="9.3799999999999994E-2"/>
    <n v="170.55"/>
    <x v="2"/>
    <s v="US"/>
    <s v="USD"/>
    <n v="1447830958"/>
    <n v="1445235358"/>
    <b v="0"/>
    <n v="11"/>
    <b v="0"/>
    <s v="film &amp; video/animation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n v="0"/>
    <s v="N/A"/>
    <x v="2"/>
    <s v="US"/>
    <s v="USD"/>
    <n v="1413569818"/>
    <n v="1412705818"/>
    <b v="0"/>
    <n v="0"/>
    <b v="0"/>
    <s v="film &amp; video/animation"/>
    <x v="0"/>
    <s v="animation"/>
    <x v="439"/>
    <x v="439"/>
  </r>
  <r>
    <n v="440"/>
    <s v="Consumed"/>
    <s v="A stop-motion animation made by a one girl team, with a camera, creativity, and a lot of determination."/>
    <n v="5000"/>
    <n v="5"/>
    <n v="1E-3"/>
    <n v="5"/>
    <x v="2"/>
    <s v="US"/>
    <s v="USD"/>
    <n v="1458859153"/>
    <n v="1456270753"/>
    <b v="0"/>
    <n v="1"/>
    <b v="0"/>
    <s v="film &amp; video/animation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n v="0"/>
    <s v="N/A"/>
    <x v="2"/>
    <s v="GB"/>
    <s v="GBP"/>
    <n v="1383418996"/>
    <n v="1380826996"/>
    <b v="0"/>
    <n v="0"/>
    <b v="0"/>
    <s v="film &amp; video/animation"/>
    <x v="0"/>
    <s v="animation"/>
    <x v="441"/>
    <x v="441"/>
  </r>
  <r>
    <n v="442"/>
    <s v="The Paranormal Idiot"/>
    <s v="Doomsday is here"/>
    <n v="17000"/>
    <n v="6691"/>
    <n v="0.39358823529411763"/>
    <n v="393.59"/>
    <x v="2"/>
    <s v="US"/>
    <s v="USD"/>
    <n v="1424380783"/>
    <n v="1421788783"/>
    <b v="0"/>
    <n v="17"/>
    <b v="0"/>
    <s v="film &amp; video/animation"/>
    <x v="0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n v="1E-3"/>
    <n v="5"/>
    <x v="2"/>
    <s v="CA"/>
    <s v="CAD"/>
    <n v="1391991701"/>
    <n v="1389399701"/>
    <b v="0"/>
    <n v="2"/>
    <b v="0"/>
    <s v="film &amp; video/animation"/>
    <x v="0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n v="0.05"/>
    <n v="50"/>
    <x v="2"/>
    <s v="US"/>
    <s v="USD"/>
    <n v="1329342361"/>
    <n v="1324158361"/>
    <b v="0"/>
    <n v="1"/>
    <b v="0"/>
    <s v="film &amp; video/animation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3.3333333333333335E-5"/>
    <n v="1"/>
    <x v="2"/>
    <s v="US"/>
    <s v="USD"/>
    <n v="1432195375"/>
    <n v="1430899375"/>
    <b v="0"/>
    <n v="2"/>
    <b v="0"/>
    <s v="film &amp; video/animation"/>
    <x v="0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n v="7.2952380952380949E-2"/>
    <n v="47.88"/>
    <x v="2"/>
    <s v="US"/>
    <s v="USD"/>
    <n v="1425434420"/>
    <n v="1422842420"/>
    <b v="0"/>
    <n v="16"/>
    <b v="0"/>
    <s v="film &amp; video/animation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n v="1.6666666666666666E-4"/>
    <n v="5"/>
    <x v="2"/>
    <s v="GB"/>
    <s v="GBP"/>
    <n v="1364041163"/>
    <n v="1361884763"/>
    <b v="0"/>
    <n v="1"/>
    <b v="0"/>
    <s v="film &amp; video/animation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n v="3.2804E-2"/>
    <n v="20.5"/>
    <x v="2"/>
    <s v="US"/>
    <s v="USD"/>
    <n v="1400091095"/>
    <n v="1398363095"/>
    <b v="0"/>
    <n v="4"/>
    <b v="0"/>
    <s v="film &amp; video/animation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n v="2.2499999999999999E-2"/>
    <n v="9"/>
    <x v="2"/>
    <s v="GB"/>
    <s v="GBP"/>
    <n v="1382017085"/>
    <n v="1379425085"/>
    <b v="0"/>
    <n v="5"/>
    <b v="0"/>
    <s v="film &amp; video/animation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n v="7.92E-3"/>
    <n v="56.57"/>
    <x v="2"/>
    <s v="US"/>
    <s v="USD"/>
    <n v="1392417800"/>
    <n v="1389825800"/>
    <b v="0"/>
    <n v="7"/>
    <b v="0"/>
    <s v="film &amp; video/animation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n v="0"/>
    <s v="N/A"/>
    <x v="2"/>
    <s v="US"/>
    <s v="USD"/>
    <n v="1390669791"/>
    <n v="1388077791"/>
    <b v="0"/>
    <n v="0"/>
    <b v="0"/>
    <s v="film &amp; video/animation"/>
    <x v="0"/>
    <s v="animation"/>
    <x v="451"/>
    <x v="451"/>
  </r>
  <r>
    <n v="452"/>
    <s v="Lost in the Shadows"/>
    <s v="A man must find his way out of the depths of the shadows by using the aid of a little girl."/>
    <n v="750"/>
    <n v="480"/>
    <n v="0.64"/>
    <n v="40"/>
    <x v="2"/>
    <s v="US"/>
    <s v="USD"/>
    <n v="1431536015"/>
    <n v="1428944015"/>
    <b v="0"/>
    <n v="12"/>
    <b v="0"/>
    <s v="film &amp; video/animation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n v="2.740447957839262E-4"/>
    <n v="13"/>
    <x v="2"/>
    <s v="US"/>
    <s v="USD"/>
    <n v="1424375279"/>
    <n v="1422992879"/>
    <b v="0"/>
    <n v="2"/>
    <b v="0"/>
    <s v="film &amp; video/animation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n v="8.2000000000000007E-3"/>
    <n v="16.399999999999999"/>
    <x v="2"/>
    <s v="US"/>
    <s v="USD"/>
    <n v="1417007640"/>
    <n v="1414343571"/>
    <b v="0"/>
    <n v="5"/>
    <b v="0"/>
    <s v="film &amp; video/animation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n v="6.9230769230769226E-4"/>
    <n v="22.5"/>
    <x v="2"/>
    <s v="US"/>
    <s v="USD"/>
    <n v="1334622660"/>
    <n v="1330733022"/>
    <b v="0"/>
    <n v="2"/>
    <b v="0"/>
    <s v="film &amp; video/animation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6.8631863186318634E-3"/>
    <n v="20.329999999999998"/>
    <x v="2"/>
    <s v="US"/>
    <s v="USD"/>
    <n v="1382414340"/>
    <n v="1380559201"/>
    <b v="0"/>
    <n v="3"/>
    <b v="0"/>
    <s v="film &amp; video/animation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n v="0"/>
    <s v="N/A"/>
    <x v="2"/>
    <s v="CA"/>
    <s v="CAD"/>
    <n v="1408213512"/>
    <n v="1405621512"/>
    <b v="0"/>
    <n v="0"/>
    <b v="0"/>
    <s v="film &amp; video/animation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n v="8.2100000000000006E-2"/>
    <n v="16.760000000000002"/>
    <x v="2"/>
    <s v="GB"/>
    <s v="GBP"/>
    <n v="1368550060"/>
    <n v="1365958060"/>
    <b v="0"/>
    <n v="49"/>
    <b v="0"/>
    <s v="film &amp; video/animation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6.4102564102564103E-4"/>
    <n v="25"/>
    <x v="2"/>
    <s v="US"/>
    <s v="USD"/>
    <n v="1321201327"/>
    <n v="1316013727"/>
    <b v="0"/>
    <n v="1"/>
    <b v="0"/>
    <s v="film &amp; video/animation"/>
    <x v="0"/>
    <s v="animation"/>
    <x v="459"/>
    <x v="459"/>
  </r>
  <r>
    <n v="460"/>
    <s v="Darwin's Kiss"/>
    <s v="An animated web series about biological evolution gone haywire."/>
    <n v="8500"/>
    <n v="25"/>
    <n v="2.9411764705882353E-3"/>
    <n v="12.5"/>
    <x v="2"/>
    <s v="US"/>
    <s v="USD"/>
    <n v="1401595200"/>
    <n v="1398862875"/>
    <b v="0"/>
    <n v="2"/>
    <b v="0"/>
    <s v="film &amp; video/animation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s v="N/A"/>
    <x v="2"/>
    <s v="GB"/>
    <s v="GBP"/>
    <n v="1370204367"/>
    <n v="1368476367"/>
    <b v="0"/>
    <n v="0"/>
    <b v="0"/>
    <s v="film &amp; video/animation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n v="0"/>
    <s v="N/A"/>
    <x v="2"/>
    <s v="US"/>
    <s v="USD"/>
    <n v="1312945341"/>
    <n v="1307761341"/>
    <b v="0"/>
    <n v="0"/>
    <b v="0"/>
    <s v="film &amp; video/animation"/>
    <x v="0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n v="2.2727272727272728E-2"/>
    <n v="113.64"/>
    <x v="2"/>
    <s v="US"/>
    <s v="USD"/>
    <n v="1316883753"/>
    <n v="1311699753"/>
    <b v="0"/>
    <n v="11"/>
    <b v="0"/>
    <s v="film &amp; video/animation"/>
    <x v="0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n v="9.9009900990099011E-4"/>
    <n v="1"/>
    <x v="2"/>
    <s v="DE"/>
    <s v="EUR"/>
    <n v="1463602935"/>
    <n v="1461874935"/>
    <b v="0"/>
    <n v="1"/>
    <b v="0"/>
    <s v="film &amp; video/animation"/>
    <x v="0"/>
    <s v="animation"/>
    <x v="464"/>
    <x v="464"/>
  </r>
  <r>
    <n v="465"/>
    <s v="&quot;Amp&quot; A Story About a Robot"/>
    <s v="&quot;Amp&quot; is a short film about a robot with needs."/>
    <n v="512"/>
    <n v="138"/>
    <n v="0.26953125"/>
    <n v="17.25"/>
    <x v="2"/>
    <s v="US"/>
    <s v="USD"/>
    <n v="1403837574"/>
    <n v="1402455174"/>
    <b v="0"/>
    <n v="8"/>
    <b v="0"/>
    <s v="film &amp; video/animation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n v="7.6E-3"/>
    <n v="15.2"/>
    <x v="2"/>
    <s v="US"/>
    <s v="USD"/>
    <n v="1347057464"/>
    <n v="1344465464"/>
    <b v="0"/>
    <n v="5"/>
    <b v="0"/>
    <s v="film &amp; video/animation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0.21575"/>
    <n v="110.64"/>
    <x v="2"/>
    <s v="US"/>
    <s v="USD"/>
    <n v="1348849134"/>
    <n v="1344961134"/>
    <b v="0"/>
    <n v="39"/>
    <b v="0"/>
    <s v="film &amp; video/animation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s v="N/A"/>
    <x v="2"/>
    <s v="US"/>
    <s v="USD"/>
    <n v="1341978665"/>
    <n v="1336795283"/>
    <b v="0"/>
    <n v="0"/>
    <b v="0"/>
    <s v="film &amp; video/animation"/>
    <x v="0"/>
    <s v="animation"/>
    <x v="468"/>
    <x v="468"/>
  </r>
  <r>
    <n v="469"/>
    <s v="Dreamland PERSONALISED Animated Shorts Film"/>
    <s v="Create a personalised animation film using your child's name and photo."/>
    <n v="6000"/>
    <n v="0"/>
    <n v="0"/>
    <s v="N/A"/>
    <x v="2"/>
    <s v="GB"/>
    <s v="GBP"/>
    <n v="1409960724"/>
    <n v="1404776724"/>
    <b v="0"/>
    <n v="0"/>
    <b v="0"/>
    <s v="film &amp; video/animation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.0200000000000001E-2"/>
    <n v="25.5"/>
    <x v="2"/>
    <s v="US"/>
    <s v="USD"/>
    <n v="1389844800"/>
    <n v="1385524889"/>
    <b v="0"/>
    <n v="2"/>
    <b v="0"/>
    <s v="film &amp; video/animation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n v="0.11892727272727273"/>
    <n v="38.479999999999997"/>
    <x v="2"/>
    <s v="US"/>
    <s v="USD"/>
    <n v="1397924379"/>
    <n v="1394039979"/>
    <b v="0"/>
    <n v="170"/>
    <b v="0"/>
    <s v="film &amp; video/animation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0.17624999999999999"/>
    <n v="28.2"/>
    <x v="2"/>
    <s v="US"/>
    <s v="USD"/>
    <n v="1408831718"/>
    <n v="1406239718"/>
    <b v="0"/>
    <n v="5"/>
    <b v="0"/>
    <s v="film &amp; video/animation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87E-2"/>
    <n v="61.5"/>
    <x v="2"/>
    <s v="US"/>
    <s v="USD"/>
    <n v="1410972319"/>
    <n v="1408380319"/>
    <b v="0"/>
    <n v="14"/>
    <b v="0"/>
    <s v="film &amp; video/animation"/>
    <x v="0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n v="3.0303030303030303E-4"/>
    <n v="1"/>
    <x v="2"/>
    <s v="US"/>
    <s v="USD"/>
    <n v="1487318029"/>
    <n v="1484726029"/>
    <b v="0"/>
    <n v="1"/>
    <b v="0"/>
    <s v="film &amp; video/animation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s v="N/A"/>
    <x v="2"/>
    <s v="US"/>
    <s v="USD"/>
    <n v="1430877843"/>
    <n v="1428285843"/>
    <b v="0"/>
    <n v="0"/>
    <b v="0"/>
    <s v="film &amp; video/animation"/>
    <x v="0"/>
    <s v="animation"/>
    <x v="475"/>
    <x v="475"/>
  </r>
  <r>
    <n v="476"/>
    <s v="Sight Word Music Videos"/>
    <s v="Animated Music Videos that teach kids how to read."/>
    <n v="220000"/>
    <n v="4906.59"/>
    <n v="2.2302681818181819E-2"/>
    <n v="39.57"/>
    <x v="2"/>
    <s v="US"/>
    <s v="USD"/>
    <n v="1401767940"/>
    <n v="1398727441"/>
    <b v="0"/>
    <n v="124"/>
    <b v="0"/>
    <s v="film &amp; video/animation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n v="0"/>
    <s v="N/A"/>
    <x v="2"/>
    <s v="US"/>
    <s v="USD"/>
    <n v="1337371334"/>
    <n v="1332187334"/>
    <b v="0"/>
    <n v="0"/>
    <b v="0"/>
    <s v="film &amp; video/animation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s v="N/A"/>
    <x v="2"/>
    <s v="US"/>
    <s v="USD"/>
    <n v="1427921509"/>
    <n v="1425333109"/>
    <b v="0"/>
    <n v="0"/>
    <b v="0"/>
    <s v="film &amp; video/animation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n v="0.3256"/>
    <n v="88.8"/>
    <x v="2"/>
    <s v="US"/>
    <s v="USD"/>
    <n v="1416566835"/>
    <n v="1411379235"/>
    <b v="0"/>
    <n v="55"/>
    <b v="0"/>
    <s v="film &amp; video/animation"/>
    <x v="0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n v="0.19409999999999999"/>
    <n v="55.46"/>
    <x v="2"/>
    <s v="US"/>
    <s v="USD"/>
    <n v="1376049615"/>
    <n v="1373457615"/>
    <b v="0"/>
    <n v="140"/>
    <b v="0"/>
    <s v="film &amp; video/animation"/>
    <x v="0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n v="6.0999999999999999E-2"/>
    <n v="87.14"/>
    <x v="2"/>
    <s v="US"/>
    <s v="USD"/>
    <n v="1349885289"/>
    <n v="1347293289"/>
    <b v="0"/>
    <n v="21"/>
    <b v="0"/>
    <s v="film &amp; video/animation"/>
    <x v="0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n v="1E-3"/>
    <n v="10"/>
    <x v="2"/>
    <s v="US"/>
    <s v="USD"/>
    <n v="1460644440"/>
    <n v="1458336690"/>
    <b v="0"/>
    <n v="1"/>
    <b v="0"/>
    <s v="film &amp; video/animation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0.502"/>
    <n v="51.22"/>
    <x v="2"/>
    <s v="GB"/>
    <s v="GBP"/>
    <n v="1359434672"/>
    <n v="1354250672"/>
    <b v="0"/>
    <n v="147"/>
    <b v="0"/>
    <s v="film &amp; video/animation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1.8625E-3"/>
    <n v="13.55"/>
    <x v="2"/>
    <s v="GB"/>
    <s v="GBP"/>
    <n v="1446766372"/>
    <n v="1443220372"/>
    <b v="0"/>
    <n v="11"/>
    <b v="0"/>
    <s v="film &amp; video/animation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n v="0.21906971229845085"/>
    <n v="66.52"/>
    <x v="2"/>
    <s v="GB"/>
    <s v="GBP"/>
    <n v="1368792499"/>
    <n v="1366200499"/>
    <b v="0"/>
    <n v="125"/>
    <b v="0"/>
    <s v="film &amp; video/animation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9.0909090909090904E-5"/>
    <n v="50"/>
    <x v="2"/>
    <s v="AU"/>
    <s v="AUD"/>
    <n v="1401662239"/>
    <n v="1399070239"/>
    <b v="0"/>
    <n v="1"/>
    <b v="0"/>
    <s v="film &amp; video/animation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s v="N/A"/>
    <x v="2"/>
    <s v="CA"/>
    <s v="CAD"/>
    <n v="1482678994"/>
    <n v="1477491394"/>
    <b v="0"/>
    <n v="0"/>
    <b v="0"/>
    <s v="film &amp; video/animation"/>
    <x v="0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n v="0"/>
    <s v="N/A"/>
    <x v="2"/>
    <s v="US"/>
    <s v="USD"/>
    <n v="1483924700"/>
    <n v="1481332700"/>
    <b v="0"/>
    <n v="0"/>
    <b v="0"/>
    <s v="film &amp; video/animation"/>
    <x v="0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n v="2.8667813379201833E-3"/>
    <n v="71.67"/>
    <x v="2"/>
    <s v="US"/>
    <s v="USD"/>
    <n v="1325763180"/>
    <n v="1323084816"/>
    <b v="0"/>
    <n v="3"/>
    <b v="0"/>
    <s v="film &amp; video/animation"/>
    <x v="0"/>
    <s v="animation"/>
    <x v="489"/>
    <x v="489"/>
  </r>
  <r>
    <n v="490"/>
    <s v="PROJECT IS CANCELLED"/>
    <s v="Cancelled"/>
    <n v="1000"/>
    <n v="0"/>
    <n v="0"/>
    <s v="N/A"/>
    <x v="2"/>
    <s v="US"/>
    <s v="USD"/>
    <n v="1345677285"/>
    <n v="1343085285"/>
    <b v="0"/>
    <n v="0"/>
    <b v="0"/>
    <s v="film &amp; video/animation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n v="0"/>
    <s v="N/A"/>
    <x v="2"/>
    <s v="US"/>
    <s v="USD"/>
    <n v="1453937699"/>
    <n v="1451345699"/>
    <b v="0"/>
    <n v="0"/>
    <b v="0"/>
    <s v="film &amp; video/animation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s v="N/A"/>
    <x v="2"/>
    <s v="SE"/>
    <s v="SEK"/>
    <n v="1476319830"/>
    <n v="1471135830"/>
    <b v="0"/>
    <n v="0"/>
    <b v="0"/>
    <s v="film &amp; video/animation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n v="0"/>
    <s v="N/A"/>
    <x v="2"/>
    <s v="GB"/>
    <s v="GBP"/>
    <n v="1432142738"/>
    <n v="1429550738"/>
    <b v="0"/>
    <n v="0"/>
    <b v="0"/>
    <s v="film &amp; video/animation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n v="1.5499999999999999E-3"/>
    <n v="10.33"/>
    <x v="2"/>
    <s v="US"/>
    <s v="USD"/>
    <n v="1404356400"/>
    <n v="1402343765"/>
    <b v="0"/>
    <n v="3"/>
    <b v="0"/>
    <s v="film &amp; video/animation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n v="0"/>
    <s v="N/A"/>
    <x v="2"/>
    <s v="US"/>
    <s v="USD"/>
    <n v="1437076305"/>
    <n v="1434484305"/>
    <b v="0"/>
    <n v="0"/>
    <b v="0"/>
    <s v="film &amp; video/animation"/>
    <x v="0"/>
    <s v="animation"/>
    <x v="495"/>
    <x v="495"/>
  </r>
  <r>
    <n v="496"/>
    <s v="Airships and Anatasia: The Movie"/>
    <s v="The movie is about the adventures of Ethan, Danna, The mysterious inventor and more."/>
    <n v="60000"/>
    <n v="1"/>
    <n v="1.6666666666666667E-5"/>
    <n v="1"/>
    <x v="2"/>
    <s v="US"/>
    <s v="USD"/>
    <n v="1392070874"/>
    <n v="1386886874"/>
    <b v="0"/>
    <n v="1"/>
    <b v="0"/>
    <s v="film &amp; video/animation"/>
    <x v="0"/>
    <s v="animation"/>
    <x v="496"/>
    <x v="496"/>
  </r>
  <r>
    <n v="497"/>
    <s v="Galaxy Probe Kids"/>
    <s v="live-action/animated series pilot."/>
    <n v="4480"/>
    <n v="30"/>
    <n v="6.6964285714285711E-3"/>
    <n v="10"/>
    <x v="2"/>
    <s v="US"/>
    <s v="USD"/>
    <n v="1419483600"/>
    <n v="1414889665"/>
    <b v="0"/>
    <n v="3"/>
    <b v="0"/>
    <s v="film &amp; video/animation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85132395404561E-2"/>
    <n v="136.09"/>
    <x v="2"/>
    <s v="US"/>
    <s v="USD"/>
    <n v="1324664249"/>
    <n v="1321035449"/>
    <b v="0"/>
    <n v="22"/>
    <b v="0"/>
    <s v="film &amp; video/animation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9.5500000000000002E-2"/>
    <n v="73.459999999999994"/>
    <x v="2"/>
    <s v="US"/>
    <s v="USD"/>
    <n v="1255381140"/>
    <n v="1250630968"/>
    <b v="0"/>
    <n v="26"/>
    <b v="0"/>
    <s v="film &amp; video/animation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7692307692308E-2"/>
    <n v="53.75"/>
    <x v="2"/>
    <s v="US"/>
    <s v="USD"/>
    <n v="1273356960"/>
    <n v="1268255751"/>
    <b v="0"/>
    <n v="4"/>
    <b v="0"/>
    <s v="film &amp; video/animation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n v="0"/>
    <s v="N/A"/>
    <x v="2"/>
    <s v="US"/>
    <s v="USD"/>
    <n v="1310189851"/>
    <n v="1307597851"/>
    <b v="0"/>
    <n v="0"/>
    <b v="0"/>
    <s v="film &amp; video/animation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n v="1.15E-2"/>
    <n v="57.5"/>
    <x v="2"/>
    <s v="US"/>
    <s v="USD"/>
    <n v="1332073025"/>
    <n v="1329484625"/>
    <b v="0"/>
    <n v="4"/>
    <b v="0"/>
    <s v="film &amp; video/animation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n v="1.7538461538461537E-2"/>
    <n v="12.67"/>
    <x v="2"/>
    <s v="GB"/>
    <s v="GBP"/>
    <n v="1421498303"/>
    <n v="1418906303"/>
    <b v="0"/>
    <n v="9"/>
    <b v="0"/>
    <s v="film &amp; video/animation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3673469387755101E-2"/>
    <n v="67"/>
    <x v="2"/>
    <s v="US"/>
    <s v="USD"/>
    <n v="1334097387"/>
    <n v="1328916987"/>
    <b v="0"/>
    <n v="5"/>
    <b v="0"/>
    <s v="film &amp; video/animation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n v="4.3333333333333331E-3"/>
    <n v="3.71"/>
    <x v="2"/>
    <s v="US"/>
    <s v="USD"/>
    <n v="1451010086"/>
    <n v="1447122086"/>
    <b v="0"/>
    <n v="14"/>
    <b v="0"/>
    <s v="film &amp; video/animation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n v="1.25E-3"/>
    <n v="250"/>
    <x v="2"/>
    <s v="US"/>
    <s v="USD"/>
    <n v="1376140520"/>
    <n v="1373548520"/>
    <b v="0"/>
    <n v="1"/>
    <b v="0"/>
    <s v="film &amp; video/animation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n v="3.2000000000000001E-2"/>
    <n v="64"/>
    <x v="2"/>
    <s v="US"/>
    <s v="USD"/>
    <n v="1350687657"/>
    <n v="1346799657"/>
    <b v="0"/>
    <n v="10"/>
    <b v="0"/>
    <s v="film &amp; video/animation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n v="8.0000000000000002E-3"/>
    <n v="133.33000000000001"/>
    <x v="2"/>
    <s v="US"/>
    <s v="USD"/>
    <n v="1337955240"/>
    <n v="1332808501"/>
    <b v="0"/>
    <n v="3"/>
    <b v="0"/>
    <s v="film &amp; video/animation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n v="2E-3"/>
    <n v="10"/>
    <x v="2"/>
    <s v="GB"/>
    <s v="GBP"/>
    <n v="1435504170"/>
    <n v="1432912170"/>
    <b v="0"/>
    <n v="1"/>
    <b v="0"/>
    <s v="film &amp; video/animation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n v="0"/>
    <s v="N/A"/>
    <x v="2"/>
    <s v="US"/>
    <s v="USD"/>
    <n v="1456805639"/>
    <n v="1454213639"/>
    <b v="0"/>
    <n v="0"/>
    <b v="0"/>
    <s v="film &amp; video/animation"/>
    <x v="0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n v="0.03"/>
    <n v="30"/>
    <x v="2"/>
    <s v="US"/>
    <s v="USD"/>
    <n v="1365228982"/>
    <n v="1362640582"/>
    <b v="0"/>
    <n v="5"/>
    <b v="0"/>
    <s v="film &amp; video/animation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n v="1.3749999999999999E-3"/>
    <n v="5.5"/>
    <x v="2"/>
    <s v="US"/>
    <s v="USD"/>
    <n v="1479667727"/>
    <n v="1475776127"/>
    <b v="0"/>
    <n v="2"/>
    <b v="0"/>
    <s v="film &amp; video/animation"/>
    <x v="0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n v="0.13924"/>
    <n v="102.38"/>
    <x v="2"/>
    <s v="US"/>
    <s v="USD"/>
    <n v="1471244400"/>
    <n v="1467387705"/>
    <b v="0"/>
    <n v="68"/>
    <b v="0"/>
    <s v="film &amp; video/animation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n v="3.3333333333333333E-2"/>
    <n v="16.670000000000002"/>
    <x v="2"/>
    <s v="CA"/>
    <s v="CAD"/>
    <n v="1407595447"/>
    <n v="1405003447"/>
    <b v="0"/>
    <n v="3"/>
    <b v="0"/>
    <s v="film &amp; video/animation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n v="0.25413402061855672"/>
    <n v="725.03"/>
    <x v="2"/>
    <s v="US"/>
    <s v="USD"/>
    <n v="1451389601"/>
    <n v="1447933601"/>
    <b v="0"/>
    <n v="34"/>
    <b v="0"/>
    <s v="film &amp; video/animation"/>
    <x v="0"/>
    <s v="animation"/>
    <x v="515"/>
    <x v="515"/>
  </r>
  <r>
    <n v="516"/>
    <s v="Shipmates"/>
    <s v="A big brother style comedy animation series starring famous seafarers"/>
    <n v="5000"/>
    <n v="0"/>
    <n v="0"/>
    <s v="N/A"/>
    <x v="2"/>
    <s v="GB"/>
    <s v="GBP"/>
    <n v="1432752080"/>
    <n v="1427568080"/>
    <b v="0"/>
    <n v="0"/>
    <b v="0"/>
    <s v="film &amp; video/animation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3666666666666667E-2"/>
    <n v="68.33"/>
    <x v="2"/>
    <s v="US"/>
    <s v="USD"/>
    <n v="1486046761"/>
    <n v="1483454761"/>
    <b v="0"/>
    <n v="3"/>
    <b v="0"/>
    <s v="film &amp; video/animation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n v="0"/>
    <s v="N/A"/>
    <x v="2"/>
    <s v="US"/>
    <s v="USD"/>
    <n v="1441550760"/>
    <n v="1438958824"/>
    <b v="0"/>
    <n v="0"/>
    <b v="0"/>
    <s v="film &amp; video/animation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0.22881426547787684"/>
    <n v="39.229999999999997"/>
    <x v="2"/>
    <s v="US"/>
    <s v="USD"/>
    <n v="1354699421"/>
    <n v="1352107421"/>
    <b v="0"/>
    <n v="70"/>
    <b v="0"/>
    <s v="film &amp; video/animation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n v="1.0209999999999999"/>
    <n v="150.15"/>
    <x v="0"/>
    <s v="GB"/>
    <s v="GBP"/>
    <n v="1449766261"/>
    <n v="1447174261"/>
    <b v="0"/>
    <n v="34"/>
    <b v="1"/>
    <s v="theater/plays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.0464"/>
    <n v="93.43"/>
    <x v="0"/>
    <s v="US"/>
    <s v="USD"/>
    <n v="1477976340"/>
    <n v="1475460819"/>
    <b v="0"/>
    <n v="56"/>
    <b v="1"/>
    <s v="theater/plays"/>
    <x v="1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n v="1.1466666666666667"/>
    <n v="110.97"/>
    <x v="0"/>
    <s v="US"/>
    <s v="USD"/>
    <n v="1458518325"/>
    <n v="1456793925"/>
    <b v="0"/>
    <n v="31"/>
    <b v="1"/>
    <s v="theater/plays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.206"/>
    <n v="71.790000000000006"/>
    <x v="0"/>
    <s v="US"/>
    <s v="USD"/>
    <n v="1442805076"/>
    <n v="1440213076"/>
    <b v="0"/>
    <n v="84"/>
    <b v="1"/>
    <s v="theater/plays"/>
    <x v="1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n v="1.0867285714285715"/>
    <n v="29.26"/>
    <x v="0"/>
    <s v="GB"/>
    <s v="GBP"/>
    <n v="1464801169"/>
    <n v="1462209169"/>
    <b v="0"/>
    <n v="130"/>
    <b v="1"/>
    <s v="theater/plays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"/>
    <n v="1000"/>
    <x v="0"/>
    <s v="US"/>
    <s v="USD"/>
    <n v="1410601041"/>
    <n v="1406713041"/>
    <b v="0"/>
    <n v="12"/>
    <b v="1"/>
    <s v="theater/plays"/>
    <x v="1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n v="1.1399999999999999"/>
    <n v="74.349999999999994"/>
    <x v="0"/>
    <s v="GB"/>
    <s v="GBP"/>
    <n v="1438966800"/>
    <n v="1436278344"/>
    <b v="0"/>
    <n v="23"/>
    <b v="1"/>
    <s v="theater/plays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n v="1.0085"/>
    <n v="63.83"/>
    <x v="0"/>
    <s v="US"/>
    <s v="USD"/>
    <n v="1487347500"/>
    <n v="1484715366"/>
    <b v="0"/>
    <n v="158"/>
    <b v="1"/>
    <s v="theater/plays"/>
    <x v="1"/>
    <s v="plays"/>
    <x v="527"/>
    <x v="527"/>
  </r>
  <r>
    <n v="528"/>
    <s v="Devastated No Matter What"/>
    <s v="A Festival Backed Production of a Full-Length Play."/>
    <n v="1150"/>
    <n v="1330"/>
    <n v="1.1565217391304348"/>
    <n v="44.33"/>
    <x v="0"/>
    <s v="US"/>
    <s v="USD"/>
    <n v="1434921600"/>
    <n v="1433109907"/>
    <b v="0"/>
    <n v="30"/>
    <b v="1"/>
    <s v="theater/plays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.3041666666666667"/>
    <n v="86.94"/>
    <x v="0"/>
    <s v="CA"/>
    <s v="CAD"/>
    <n v="1484110800"/>
    <n v="1482281094"/>
    <b v="0"/>
    <n v="18"/>
    <b v="1"/>
    <s v="theater/plays"/>
    <x v="1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n v="1.0778267254038179"/>
    <n v="126.55"/>
    <x v="0"/>
    <s v="US"/>
    <s v="USD"/>
    <n v="1435111200"/>
    <n v="1433254268"/>
    <b v="0"/>
    <n v="29"/>
    <b v="1"/>
    <s v="theater/plays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"/>
    <n v="129.03"/>
    <x v="0"/>
    <s v="US"/>
    <s v="USD"/>
    <n v="1481957940"/>
    <n v="1478050429"/>
    <b v="0"/>
    <n v="31"/>
    <b v="1"/>
    <s v="theater/plays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n v="1.2324999999999999"/>
    <n v="71.239999999999995"/>
    <x v="0"/>
    <s v="US"/>
    <s v="USD"/>
    <n v="1463098208"/>
    <n v="1460506208"/>
    <b v="0"/>
    <n v="173"/>
    <b v="1"/>
    <s v="theater/plays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n v="1.002"/>
    <n v="117.88"/>
    <x v="0"/>
    <s v="GB"/>
    <s v="GBP"/>
    <n v="1463394365"/>
    <n v="1461320765"/>
    <b v="0"/>
    <n v="17"/>
    <b v="1"/>
    <s v="theater/plays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.0466666666666666"/>
    <n v="327.08"/>
    <x v="0"/>
    <s v="NO"/>
    <s v="NOK"/>
    <n v="1446418800"/>
    <n v="1443036470"/>
    <b v="0"/>
    <n v="48"/>
    <b v="1"/>
    <s v="theater/plays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n v="1.0249999999999999"/>
    <n v="34.75"/>
    <x v="0"/>
    <s v="GB"/>
    <s v="GBP"/>
    <n v="1483707905"/>
    <n v="1481115905"/>
    <b v="0"/>
    <n v="59"/>
    <b v="1"/>
    <s v="theater/plays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.1825757575757576"/>
    <n v="100.06"/>
    <x v="0"/>
    <s v="GB"/>
    <s v="GBP"/>
    <n v="1438624800"/>
    <n v="1435133807"/>
    <b v="0"/>
    <n v="39"/>
    <b v="1"/>
    <s v="theater/plays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.2050000000000001"/>
    <n v="40.85"/>
    <x v="0"/>
    <s v="US"/>
    <s v="USD"/>
    <n v="1446665191"/>
    <n v="1444069591"/>
    <b v="0"/>
    <n v="59"/>
    <b v="1"/>
    <s v="theater/plays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.0242"/>
    <n v="252.02"/>
    <x v="0"/>
    <s v="US"/>
    <s v="USD"/>
    <n v="1463166263"/>
    <n v="1460574263"/>
    <b v="0"/>
    <n v="60"/>
    <b v="1"/>
    <s v="theater/plays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.00644"/>
    <n v="25.16"/>
    <x v="0"/>
    <s v="GB"/>
    <s v="GBP"/>
    <n v="1467681107"/>
    <n v="1465866707"/>
    <b v="0"/>
    <n v="20"/>
    <b v="1"/>
    <s v="theater/plays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n v="6.666666666666667E-5"/>
    <n v="1"/>
    <x v="2"/>
    <s v="US"/>
    <s v="USD"/>
    <n v="1423078606"/>
    <n v="1420486606"/>
    <b v="0"/>
    <n v="1"/>
    <b v="0"/>
    <s v="technology/web"/>
    <x v="2"/>
    <s v="web"/>
    <x v="540"/>
    <x v="540"/>
  </r>
  <r>
    <n v="541"/>
    <s v="Deviations"/>
    <s v="A website dedicated to local Kink Communities; to find others with matching interests and bring them together."/>
    <n v="4500"/>
    <n v="25"/>
    <n v="5.5555555555555558E-3"/>
    <n v="25"/>
    <x v="2"/>
    <s v="US"/>
    <s v="USD"/>
    <n v="1446080834"/>
    <n v="1443488834"/>
    <b v="0"/>
    <n v="1"/>
    <b v="0"/>
    <s v="technology/web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3.9999999999999998E-6"/>
    <n v="1"/>
    <x v="2"/>
    <s v="US"/>
    <s v="USD"/>
    <n v="1462293716"/>
    <n v="1457113316"/>
    <b v="0"/>
    <n v="1"/>
    <b v="0"/>
    <s v="technology/web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.1818181818181819E-3"/>
    <n v="35"/>
    <x v="2"/>
    <s v="AU"/>
    <s v="AUD"/>
    <n v="1414807962"/>
    <n v="1412215962"/>
    <b v="0"/>
    <n v="2"/>
    <b v="0"/>
    <s v="technology/web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E-2"/>
    <n v="3"/>
    <x v="2"/>
    <s v="US"/>
    <s v="USD"/>
    <n v="1467647160"/>
    <n v="1465055160"/>
    <b v="0"/>
    <n v="2"/>
    <b v="0"/>
    <s v="technology/web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0.27383999999999997"/>
    <n v="402.71"/>
    <x v="2"/>
    <s v="FR"/>
    <s v="EUR"/>
    <n v="1447600389"/>
    <n v="1444140789"/>
    <b v="0"/>
    <n v="34"/>
    <b v="0"/>
    <s v="technology/web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8.6666666666666663E-4"/>
    <n v="26"/>
    <x v="2"/>
    <s v="US"/>
    <s v="USD"/>
    <n v="1445097715"/>
    <n v="1441209715"/>
    <b v="0"/>
    <n v="2"/>
    <b v="0"/>
    <s v="technology/web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n v="0"/>
    <s v="N/A"/>
    <x v="2"/>
    <s v="GB"/>
    <s v="GBP"/>
    <n v="1455122564"/>
    <n v="1452530564"/>
    <b v="0"/>
    <n v="0"/>
    <b v="0"/>
    <s v="technology/web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8.9999999999999998E-4"/>
    <n v="9"/>
    <x v="2"/>
    <s v="GB"/>
    <s v="GBP"/>
    <n v="1446154848"/>
    <n v="1443562848"/>
    <b v="0"/>
    <n v="1"/>
    <b v="0"/>
    <s v="technology/web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199999999999998E-2"/>
    <n v="8.5"/>
    <x v="2"/>
    <s v="GB"/>
    <s v="GBP"/>
    <n v="1436368622"/>
    <n v="1433776622"/>
    <b v="0"/>
    <n v="8"/>
    <b v="0"/>
    <s v="technology/web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7.0000000000000001E-3"/>
    <n v="8.75"/>
    <x v="2"/>
    <s v="CA"/>
    <s v="CAD"/>
    <n v="1485838800"/>
    <n v="1484756245"/>
    <b v="0"/>
    <n v="4"/>
    <b v="0"/>
    <s v="technology/web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.0413333333333331E-2"/>
    <n v="135.04"/>
    <x v="2"/>
    <s v="US"/>
    <s v="USD"/>
    <n v="1438451580"/>
    <n v="1434609424"/>
    <b v="0"/>
    <n v="28"/>
    <b v="0"/>
    <s v="technology/web"/>
    <x v="2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n v="0"/>
    <s v="N/A"/>
    <x v="2"/>
    <s v="CA"/>
    <s v="CAD"/>
    <n v="1452350896"/>
    <n v="1447166896"/>
    <b v="0"/>
    <n v="0"/>
    <b v="0"/>
    <s v="technology/web"/>
    <x v="2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n v="4.9199999999999999E-3"/>
    <n v="20.5"/>
    <x v="2"/>
    <s v="US"/>
    <s v="USD"/>
    <n v="1415988991"/>
    <n v="1413393391"/>
    <b v="0"/>
    <n v="6"/>
    <b v="0"/>
    <s v="technology/web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0.36589147286821705"/>
    <n v="64.36"/>
    <x v="2"/>
    <s v="US"/>
    <s v="USD"/>
    <n v="1413735972"/>
    <n v="1411143972"/>
    <b v="0"/>
    <n v="22"/>
    <b v="0"/>
    <s v="technology/web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s v="N/A"/>
    <x v="2"/>
    <s v="GB"/>
    <s v="GBP"/>
    <n v="1465720143"/>
    <n v="1463128143"/>
    <b v="0"/>
    <n v="0"/>
    <b v="0"/>
    <s v="technology/web"/>
    <x v="2"/>
    <s v="web"/>
    <x v="555"/>
    <x v="555"/>
  </r>
  <r>
    <n v="556"/>
    <s v="Braille Academy"/>
    <s v="An educational platform for learning Unified English Braille Code"/>
    <n v="8000"/>
    <n v="200"/>
    <n v="2.5000000000000001E-2"/>
    <n v="200"/>
    <x v="2"/>
    <s v="US"/>
    <s v="USD"/>
    <n v="1452112717"/>
    <n v="1449520717"/>
    <b v="0"/>
    <n v="1"/>
    <b v="0"/>
    <s v="technology/web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9.1066666666666674E-3"/>
    <n v="68.3"/>
    <x v="2"/>
    <s v="DE"/>
    <s v="EUR"/>
    <n v="1480721803"/>
    <n v="1478126203"/>
    <b v="0"/>
    <n v="20"/>
    <b v="0"/>
    <s v="technology/web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s v="N/A"/>
    <x v="2"/>
    <s v="US"/>
    <s v="USD"/>
    <n v="1427227905"/>
    <n v="1424639505"/>
    <b v="0"/>
    <n v="0"/>
    <b v="0"/>
    <s v="technology/web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2.0833333333333335E-4"/>
    <n v="50"/>
    <x v="2"/>
    <s v="US"/>
    <s v="USD"/>
    <n v="1449989260"/>
    <n v="1447397260"/>
    <b v="0"/>
    <n v="1"/>
    <b v="0"/>
    <s v="technology/web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n v="1.2E-4"/>
    <n v="4"/>
    <x v="2"/>
    <s v="CA"/>
    <s v="CAD"/>
    <n v="1418841045"/>
    <n v="1416249045"/>
    <b v="0"/>
    <n v="3"/>
    <b v="0"/>
    <s v="technology/web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n v="3.6666666666666666E-3"/>
    <n v="27.5"/>
    <x v="2"/>
    <s v="US"/>
    <s v="USD"/>
    <n v="1445874513"/>
    <n v="1442850513"/>
    <b v="0"/>
    <n v="2"/>
    <b v="0"/>
    <s v="technology/web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s v="N/A"/>
    <x v="2"/>
    <s v="NL"/>
    <s v="EUR"/>
    <n v="1482052815"/>
    <n v="1479460815"/>
    <b v="0"/>
    <n v="0"/>
    <b v="0"/>
    <s v="technology/web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9.0666666666666662E-4"/>
    <n v="34"/>
    <x v="2"/>
    <s v="AU"/>
    <s v="AUD"/>
    <n v="1424137247"/>
    <n v="1421545247"/>
    <b v="0"/>
    <n v="2"/>
    <b v="0"/>
    <s v="technology/web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n v="5.5555555555555558E-5"/>
    <n v="1"/>
    <x v="2"/>
    <s v="FR"/>
    <s v="EUR"/>
    <n v="1457822275"/>
    <n v="1455230275"/>
    <b v="0"/>
    <n v="1"/>
    <b v="0"/>
    <s v="technology/web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n v="0"/>
    <s v="N/A"/>
    <x v="2"/>
    <s v="GB"/>
    <s v="GBP"/>
    <n v="1436554249"/>
    <n v="1433962249"/>
    <b v="0"/>
    <n v="0"/>
    <b v="0"/>
    <s v="technology/web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n v="2.0000000000000001E-4"/>
    <n v="1"/>
    <x v="2"/>
    <s v="US"/>
    <s v="USD"/>
    <n v="1468513533"/>
    <n v="1465921533"/>
    <b v="0"/>
    <n v="1"/>
    <b v="0"/>
    <s v="technology/web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s v="N/A"/>
    <x v="2"/>
    <s v="US"/>
    <s v="USD"/>
    <n v="1420143194"/>
    <n v="1417551194"/>
    <b v="0"/>
    <n v="0"/>
    <b v="0"/>
    <s v="technology/web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0.01"/>
    <n v="49"/>
    <x v="2"/>
    <s v="NZ"/>
    <s v="NZD"/>
    <n v="1452942000"/>
    <n v="1449785223"/>
    <b v="0"/>
    <n v="5"/>
    <b v="0"/>
    <s v="technology/web"/>
    <x v="2"/>
    <s v="web"/>
    <x v="568"/>
    <x v="568"/>
  </r>
  <r>
    <n v="569"/>
    <s v="Mioti"/>
    <s v="Mioti is an indie game marketplace that doubles as a community for developers to join networks and discuss projects."/>
    <n v="2500"/>
    <n v="20"/>
    <n v="8.0000000000000002E-3"/>
    <n v="20"/>
    <x v="2"/>
    <s v="CA"/>
    <s v="CAD"/>
    <n v="1451679612"/>
    <n v="1449087612"/>
    <b v="0"/>
    <n v="1"/>
    <b v="0"/>
    <s v="technology/web"/>
    <x v="2"/>
    <s v="web"/>
    <x v="569"/>
    <x v="569"/>
  </r>
  <r>
    <n v="570"/>
    <s v="Relaunching in May"/>
    <s v="Humans have AM/FM/Satellite radio, kids have radio Disney, pets have DogCatRadio."/>
    <n v="85000"/>
    <n v="142"/>
    <n v="1.6705882352941177E-3"/>
    <n v="142"/>
    <x v="2"/>
    <s v="US"/>
    <s v="USD"/>
    <n v="1455822569"/>
    <n v="1453230569"/>
    <b v="0"/>
    <n v="1"/>
    <b v="0"/>
    <s v="technology/web"/>
    <x v="2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n v="4.2399999999999998E-3"/>
    <n v="53"/>
    <x v="2"/>
    <s v="US"/>
    <s v="USD"/>
    <n v="1437969540"/>
    <n v="1436297723"/>
    <b v="0"/>
    <n v="2"/>
    <b v="0"/>
    <s v="technology/web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s v="N/A"/>
    <x v="2"/>
    <s v="US"/>
    <s v="USD"/>
    <n v="1446660688"/>
    <n v="1444065088"/>
    <b v="0"/>
    <n v="0"/>
    <b v="0"/>
    <s v="technology/web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3.892538925389254E-3"/>
    <n v="38.44"/>
    <x v="2"/>
    <s v="US"/>
    <s v="USD"/>
    <n v="1421543520"/>
    <n v="1416445931"/>
    <b v="0"/>
    <n v="9"/>
    <b v="0"/>
    <s v="technology/web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n v="7.1556350626118068E-3"/>
    <n v="20"/>
    <x v="2"/>
    <s v="GB"/>
    <s v="GBP"/>
    <n v="1476873507"/>
    <n v="1474281507"/>
    <b v="0"/>
    <n v="4"/>
    <b v="0"/>
    <s v="technology/web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4.3166666666666666E-3"/>
    <n v="64.75"/>
    <x v="2"/>
    <s v="DE"/>
    <s v="EUR"/>
    <n v="1434213443"/>
    <n v="1431621443"/>
    <b v="0"/>
    <n v="4"/>
    <b v="0"/>
    <s v="technology/web"/>
    <x v="2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n v="1.2500000000000001E-5"/>
    <n v="1"/>
    <x v="2"/>
    <s v="US"/>
    <s v="USD"/>
    <n v="1427537952"/>
    <n v="1422357552"/>
    <b v="0"/>
    <n v="1"/>
    <b v="0"/>
    <s v="technology/web"/>
    <x v="2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n v="2E-3"/>
    <n v="10"/>
    <x v="2"/>
    <s v="US"/>
    <s v="USD"/>
    <n v="1463753302"/>
    <n v="1458569302"/>
    <b v="0"/>
    <n v="1"/>
    <b v="0"/>
    <s v="technology/web"/>
    <x v="2"/>
    <s v="web"/>
    <x v="577"/>
    <x v="577"/>
  </r>
  <r>
    <n v="578"/>
    <s v="weBuy Crowdsourced Shopping"/>
    <s v="weBuy trade built on technology and Crowd Sourced Power"/>
    <n v="125000"/>
    <n v="14"/>
    <n v="1.12E-4"/>
    <n v="2"/>
    <x v="2"/>
    <s v="GB"/>
    <s v="GBP"/>
    <n v="1441633993"/>
    <n v="1439560393"/>
    <b v="0"/>
    <n v="7"/>
    <b v="0"/>
    <s v="technology/web"/>
    <x v="2"/>
    <s v="web"/>
    <x v="578"/>
    <x v="578"/>
  </r>
  <r>
    <n v="579"/>
    <s v="Course: Learn Cryptography"/>
    <s v="Learn classic and public key cryptography with a full proof-of-concept system in JavaScript."/>
    <n v="12000"/>
    <n v="175"/>
    <n v="1.4583333333333334E-2"/>
    <n v="35"/>
    <x v="2"/>
    <s v="US"/>
    <s v="USD"/>
    <n v="1419539223"/>
    <n v="1416947223"/>
    <b v="0"/>
    <n v="5"/>
    <b v="0"/>
    <s v="technology/web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n v="3.3333333333333332E-4"/>
    <n v="1"/>
    <x v="2"/>
    <s v="US"/>
    <s v="USD"/>
    <n v="1474580867"/>
    <n v="1471988867"/>
    <b v="0"/>
    <n v="1"/>
    <b v="0"/>
    <s v="technology/web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n v="0"/>
    <s v="N/A"/>
    <x v="2"/>
    <s v="US"/>
    <s v="USD"/>
    <n v="1438474704"/>
    <n v="1435882704"/>
    <b v="0"/>
    <n v="0"/>
    <b v="0"/>
    <s v="technology/web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n v="0"/>
    <s v="N/A"/>
    <x v="2"/>
    <s v="US"/>
    <s v="USD"/>
    <n v="1426442400"/>
    <n v="1424454319"/>
    <b v="0"/>
    <n v="0"/>
    <b v="0"/>
    <s v="technology/web"/>
    <x v="2"/>
    <s v="web"/>
    <x v="582"/>
    <x v="582"/>
  </r>
  <r>
    <n v="583"/>
    <s v="HackersArchive.com"/>
    <s v="HackersArchive.com will help rid the web of viruses and scams found everywhere else you look!"/>
    <n v="9000"/>
    <n v="1"/>
    <n v="1.1111111111111112E-4"/>
    <n v="1"/>
    <x v="2"/>
    <s v="US"/>
    <s v="USD"/>
    <n v="1426800687"/>
    <n v="1424212287"/>
    <b v="0"/>
    <n v="1"/>
    <b v="0"/>
    <s v="technology/web"/>
    <x v="2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n v="0.01"/>
    <n v="5"/>
    <x v="2"/>
    <s v="US"/>
    <s v="USD"/>
    <n v="1426522316"/>
    <n v="1423933916"/>
    <b v="0"/>
    <n v="2"/>
    <b v="0"/>
    <s v="technology/web"/>
    <x v="2"/>
    <s v="web"/>
    <x v="584"/>
    <x v="584"/>
  </r>
  <r>
    <n v="585"/>
    <s v="Link Card"/>
    <s v="SAVE UP TO 40% WHEN YOU SPEND!_x000a__x000a_PRE-ORDER YOUR LINK CARD TODAY"/>
    <n v="9000"/>
    <n v="0"/>
    <n v="0"/>
    <s v="N/A"/>
    <x v="2"/>
    <s v="GB"/>
    <s v="GBP"/>
    <n v="1448928000"/>
    <n v="1444123377"/>
    <b v="0"/>
    <n v="0"/>
    <b v="0"/>
    <s v="technology/web"/>
    <x v="2"/>
    <s v="web"/>
    <x v="585"/>
    <x v="585"/>
  </r>
  <r>
    <n v="586"/>
    <s v="Employ College 2K"/>
    <s v="Employ College is a movement for companies to hire college graduates from their respected institutions."/>
    <n v="10000"/>
    <n v="56"/>
    <n v="5.5999999999999999E-3"/>
    <n v="14"/>
    <x v="2"/>
    <s v="US"/>
    <s v="USD"/>
    <n v="1424032207"/>
    <n v="1421440207"/>
    <b v="0"/>
    <n v="4"/>
    <b v="0"/>
    <s v="technology/web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n v="9.0833333333333335E-2"/>
    <n v="389.29"/>
    <x v="2"/>
    <s v="CA"/>
    <s v="CAD"/>
    <n v="1429207833"/>
    <n v="1426615833"/>
    <b v="0"/>
    <n v="7"/>
    <b v="0"/>
    <s v="technology/web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444444444444443E-2"/>
    <n v="150.5"/>
    <x v="2"/>
    <s v="IT"/>
    <s v="EUR"/>
    <n v="1479410886"/>
    <n v="1474223286"/>
    <b v="0"/>
    <n v="2"/>
    <b v="0"/>
    <s v="technology/web"/>
    <x v="2"/>
    <s v="web"/>
    <x v="588"/>
    <x v="588"/>
  </r>
  <r>
    <n v="589"/>
    <s v="Get Neighborly"/>
    <s v="Services closer than you think..."/>
    <n v="7500"/>
    <n v="1"/>
    <n v="1.3333333333333334E-4"/>
    <n v="1"/>
    <x v="2"/>
    <s v="US"/>
    <s v="USD"/>
    <n v="1436366699"/>
    <n v="1435070699"/>
    <b v="0"/>
    <n v="1"/>
    <b v="0"/>
    <s v="technology/web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600000000000001E-2"/>
    <n v="24.78"/>
    <x v="2"/>
    <s v="GB"/>
    <s v="GBP"/>
    <n v="1454936460"/>
    <n v="1452259131"/>
    <b v="0"/>
    <n v="9"/>
    <b v="0"/>
    <s v="technology/web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6.0999999999999997E-4"/>
    <n v="30.5"/>
    <x v="2"/>
    <s v="US"/>
    <s v="USD"/>
    <n v="1437570130"/>
    <n v="1434978130"/>
    <b v="0"/>
    <n v="2"/>
    <b v="0"/>
    <s v="technology/web"/>
    <x v="2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n v="3.3333333333333333E-2"/>
    <n v="250"/>
    <x v="2"/>
    <s v="US"/>
    <s v="USD"/>
    <n v="1417584860"/>
    <n v="1414992860"/>
    <b v="0"/>
    <n v="1"/>
    <b v="0"/>
    <s v="technology/web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0.23"/>
    <n v="16.43"/>
    <x v="2"/>
    <s v="GB"/>
    <s v="GBP"/>
    <n v="1428333345"/>
    <n v="1425744945"/>
    <b v="0"/>
    <n v="7"/>
    <b v="0"/>
    <s v="technology/web"/>
    <x v="2"/>
    <s v="web"/>
    <x v="593"/>
    <x v="593"/>
  </r>
  <r>
    <n v="594"/>
    <s v="Unleashed Fitness"/>
    <s v="Creating a fitness site that will change the fitness game forever!"/>
    <n v="25000"/>
    <n v="26"/>
    <n v="1.0399999999999999E-3"/>
    <n v="13"/>
    <x v="2"/>
    <s v="US"/>
    <s v="USD"/>
    <n v="1460832206"/>
    <n v="1458240206"/>
    <b v="0"/>
    <n v="2"/>
    <b v="0"/>
    <s v="technology/web"/>
    <x v="2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n v="4.2599999999999999E-3"/>
    <n v="53.25"/>
    <x v="2"/>
    <s v="US"/>
    <s v="USD"/>
    <n v="1430703638"/>
    <n v="1426815638"/>
    <b v="0"/>
    <n v="8"/>
    <b v="0"/>
    <s v="technology/web"/>
    <x v="2"/>
    <s v="web"/>
    <x v="595"/>
    <x v="595"/>
  </r>
  <r>
    <n v="596"/>
    <s v="DigitaliBook free library"/>
    <s v="We present digitaibook,com site which can become a free electronic library with your help,"/>
    <n v="20000"/>
    <n v="6"/>
    <n v="2.9999999999999997E-4"/>
    <n v="3"/>
    <x v="2"/>
    <s v="US"/>
    <s v="USD"/>
    <n v="1478122292"/>
    <n v="1475530292"/>
    <b v="0"/>
    <n v="2"/>
    <b v="0"/>
    <s v="technology/web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n v="2.6666666666666666E-3"/>
    <n v="10"/>
    <x v="2"/>
    <s v="US"/>
    <s v="USD"/>
    <n v="1469980800"/>
    <n v="1466787335"/>
    <b v="0"/>
    <n v="2"/>
    <b v="0"/>
    <s v="technology/web"/>
    <x v="2"/>
    <s v="web"/>
    <x v="597"/>
    <x v="597"/>
  </r>
  <r>
    <n v="598"/>
    <s v="Goals not creeds"/>
    <s v="This is a project to create a crowd-funding site for Urantia Book readers worldwide."/>
    <n v="2500"/>
    <n v="850"/>
    <n v="0.34"/>
    <n v="121.43"/>
    <x v="2"/>
    <s v="US"/>
    <s v="USD"/>
    <n v="1417737781"/>
    <n v="1415145781"/>
    <b v="0"/>
    <n v="7"/>
    <b v="0"/>
    <s v="technology/web"/>
    <x v="2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n v="6.2E-4"/>
    <n v="15.5"/>
    <x v="2"/>
    <s v="US"/>
    <s v="USD"/>
    <n v="1425827760"/>
    <n v="1423769402"/>
    <b v="0"/>
    <n v="2"/>
    <b v="0"/>
    <s v="technology/web"/>
    <x v="2"/>
    <s v="web"/>
    <x v="599"/>
    <x v="599"/>
  </r>
  <r>
    <n v="600"/>
    <s v="Anaheim California here we come but we need your help."/>
    <s v="Science Technology Engineering and Math + youth = a brighter tomorrow."/>
    <n v="5000"/>
    <n v="100"/>
    <n v="0.02"/>
    <n v="100"/>
    <x v="1"/>
    <s v="US"/>
    <s v="USD"/>
    <n v="1431198562"/>
    <n v="1426014562"/>
    <b v="0"/>
    <n v="1"/>
    <b v="0"/>
    <s v="technology/web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E-2"/>
    <n v="23.33"/>
    <x v="1"/>
    <s v="CA"/>
    <s v="CAD"/>
    <n v="1419626139"/>
    <n v="1417034139"/>
    <b v="0"/>
    <n v="6"/>
    <b v="0"/>
    <s v="technology/web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s v="N/A"/>
    <x v="1"/>
    <s v="US"/>
    <s v="USD"/>
    <n v="1434654215"/>
    <n v="1432062215"/>
    <b v="0"/>
    <n v="0"/>
    <b v="0"/>
    <s v="technology/web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334666666666664E-2"/>
    <n v="45.39"/>
    <x v="1"/>
    <s v="US"/>
    <s v="USD"/>
    <n v="1408029623"/>
    <n v="1405437623"/>
    <b v="0"/>
    <n v="13"/>
    <b v="0"/>
    <s v="technology/web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s v="N/A"/>
    <x v="1"/>
    <s v="US"/>
    <s v="USD"/>
    <n v="1409187056"/>
    <n v="1406595056"/>
    <b v="0"/>
    <n v="0"/>
    <b v="0"/>
    <s v="technology/web"/>
    <x v="2"/>
    <s v="web"/>
    <x v="604"/>
    <x v="604"/>
  </r>
  <r>
    <n v="605"/>
    <s v="Teach Your Parents iPad (Canceled)"/>
    <s v="An iPad support care package for your parents / seniors."/>
    <n v="5000"/>
    <n v="131"/>
    <n v="2.6200000000000001E-2"/>
    <n v="16.38"/>
    <x v="1"/>
    <s v="US"/>
    <s v="USD"/>
    <n v="1440318908"/>
    <n v="1436430908"/>
    <b v="0"/>
    <n v="8"/>
    <b v="0"/>
    <s v="technology/web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2E-3"/>
    <n v="10"/>
    <x v="1"/>
    <s v="NL"/>
    <s v="EUR"/>
    <n v="1432479600"/>
    <n v="1428507409"/>
    <b v="0"/>
    <n v="1"/>
    <b v="0"/>
    <s v="technology/web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n v="0"/>
    <s v="N/A"/>
    <x v="1"/>
    <s v="US"/>
    <s v="USD"/>
    <n v="1448225336"/>
    <n v="1445629736"/>
    <b v="0"/>
    <n v="0"/>
    <b v="0"/>
    <s v="technology/web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9.7400000000000004E-3"/>
    <n v="292.2"/>
    <x v="1"/>
    <s v="US"/>
    <s v="USD"/>
    <n v="1434405980"/>
    <n v="1431813980"/>
    <b v="0"/>
    <n v="5"/>
    <b v="0"/>
    <s v="technology/web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n v="6.41025641025641E-3"/>
    <n v="5"/>
    <x v="1"/>
    <s v="GB"/>
    <s v="GBP"/>
    <n v="1448761744"/>
    <n v="1446166144"/>
    <b v="0"/>
    <n v="1"/>
    <b v="0"/>
    <s v="technology/web"/>
    <x v="2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n v="0"/>
    <s v="N/A"/>
    <x v="1"/>
    <s v="US"/>
    <s v="USD"/>
    <n v="1429732586"/>
    <n v="1427140586"/>
    <b v="0"/>
    <n v="0"/>
    <b v="0"/>
    <s v="technology/web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s v="N/A"/>
    <x v="1"/>
    <s v="FR"/>
    <s v="EUR"/>
    <n v="1453210037"/>
    <n v="1448026037"/>
    <b v="0"/>
    <n v="0"/>
    <b v="0"/>
    <s v="technology/web"/>
    <x v="2"/>
    <s v="web"/>
    <x v="611"/>
    <x v="611"/>
  </r>
  <r>
    <n v="612"/>
    <s v="Web Streaming 2.0 (Canceled)"/>
    <s v="A Fast and Reliable new Web platform to stream videos from Internet"/>
    <n v="10000"/>
    <n v="0"/>
    <n v="0"/>
    <s v="N/A"/>
    <x v="1"/>
    <s v="IT"/>
    <s v="EUR"/>
    <n v="1472777146"/>
    <n v="1470185146"/>
    <b v="0"/>
    <n v="0"/>
    <b v="0"/>
    <s v="technology/web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0.21363333333333334"/>
    <n v="105.93"/>
    <x v="1"/>
    <s v="US"/>
    <s v="USD"/>
    <n v="1443675540"/>
    <n v="1441022120"/>
    <b v="0"/>
    <n v="121"/>
    <b v="0"/>
    <s v="technology/web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s v="N/A"/>
    <x v="1"/>
    <s v="US"/>
    <s v="USD"/>
    <n v="1466731740"/>
    <n v="1464139740"/>
    <b v="0"/>
    <n v="0"/>
    <b v="0"/>
    <s v="technology/web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s v="N/A"/>
    <x v="1"/>
    <s v="NZ"/>
    <s v="NZD"/>
    <n v="1443149759"/>
    <n v="1440557759"/>
    <b v="0"/>
    <n v="0"/>
    <b v="0"/>
    <s v="technology/web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s v="N/A"/>
    <x v="1"/>
    <s v="FR"/>
    <s v="EUR"/>
    <n v="1488013307"/>
    <n v="1485421307"/>
    <b v="0"/>
    <n v="0"/>
    <b v="0"/>
    <s v="technology/web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0.03"/>
    <n v="20"/>
    <x v="1"/>
    <s v="GB"/>
    <s v="GBP"/>
    <n v="1431072843"/>
    <n v="1427184843"/>
    <b v="0"/>
    <n v="3"/>
    <b v="0"/>
    <s v="technology/web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n v="0"/>
    <s v="N/A"/>
    <x v="1"/>
    <s v="US"/>
    <s v="USD"/>
    <n v="1449689203"/>
    <n v="1447097203"/>
    <b v="0"/>
    <n v="0"/>
    <b v="0"/>
    <s v="technology/web"/>
    <x v="2"/>
    <s v="web"/>
    <x v="618"/>
    <x v="618"/>
  </r>
  <r>
    <n v="619"/>
    <s v="Big Data (Canceled)"/>
    <s v="Big Data Sets for researchers interested in improving the quality of life."/>
    <n v="2500000"/>
    <n v="1"/>
    <n v="3.9999999999999998E-7"/>
    <n v="1"/>
    <x v="1"/>
    <s v="US"/>
    <s v="USD"/>
    <n v="1416933390"/>
    <n v="1411745790"/>
    <b v="0"/>
    <n v="1"/>
    <b v="0"/>
    <s v="technology/web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n v="0.01"/>
    <n v="300"/>
    <x v="1"/>
    <s v="CA"/>
    <s v="CAD"/>
    <n v="1408986738"/>
    <n v="1405098738"/>
    <b v="0"/>
    <n v="1"/>
    <b v="0"/>
    <s v="technology/web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.044E-2"/>
    <n v="87"/>
    <x v="1"/>
    <s v="US"/>
    <s v="USD"/>
    <n v="1467934937"/>
    <n v="1465342937"/>
    <b v="0"/>
    <n v="3"/>
    <b v="0"/>
    <s v="technology/web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6833333333333333E-2"/>
    <n v="37.89"/>
    <x v="1"/>
    <s v="US"/>
    <s v="USD"/>
    <n v="1467398138"/>
    <n v="1465670138"/>
    <b v="0"/>
    <n v="9"/>
    <b v="0"/>
    <s v="technology/web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s v="N/A"/>
    <x v="1"/>
    <s v="AU"/>
    <s v="AUD"/>
    <n v="1432771997"/>
    <n v="1430179997"/>
    <b v="0"/>
    <n v="0"/>
    <b v="0"/>
    <s v="technology/web"/>
    <x v="2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n v="0"/>
    <s v="N/A"/>
    <x v="1"/>
    <s v="US"/>
    <s v="USD"/>
    <n v="1431647041"/>
    <n v="1429055041"/>
    <b v="0"/>
    <n v="0"/>
    <b v="0"/>
    <s v="technology/web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s v="N/A"/>
    <x v="1"/>
    <s v="CA"/>
    <s v="CAD"/>
    <n v="1490560177"/>
    <n v="1487971777"/>
    <b v="0"/>
    <n v="0"/>
    <b v="0"/>
    <s v="technology/web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0.17380000000000001"/>
    <n v="111.41"/>
    <x v="1"/>
    <s v="US"/>
    <s v="USD"/>
    <n v="1439644920"/>
    <n v="1436793939"/>
    <b v="0"/>
    <n v="39"/>
    <b v="0"/>
    <s v="technology/web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2.0000000000000001E-4"/>
    <n v="90"/>
    <x v="1"/>
    <s v="SE"/>
    <s v="SEK"/>
    <n v="1457996400"/>
    <n v="1452842511"/>
    <b v="0"/>
    <n v="1"/>
    <b v="0"/>
    <s v="technology/web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s v="N/A"/>
    <x v="1"/>
    <s v="US"/>
    <s v="USD"/>
    <n v="1405269457"/>
    <n v="1402677457"/>
    <b v="0"/>
    <n v="0"/>
    <b v="0"/>
    <s v="technology/web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1.75E-3"/>
    <n v="116.67"/>
    <x v="1"/>
    <s v="AU"/>
    <s v="AUD"/>
    <n v="1463239108"/>
    <n v="1460647108"/>
    <b v="0"/>
    <n v="3"/>
    <b v="0"/>
    <s v="technology/web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n v="8.3340278356529708E-4"/>
    <n v="10"/>
    <x v="1"/>
    <s v="US"/>
    <s v="USD"/>
    <n v="1441516200"/>
    <n v="1438959121"/>
    <b v="0"/>
    <n v="1"/>
    <b v="0"/>
    <s v="technology/web"/>
    <x v="2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n v="1.38E-2"/>
    <n v="76.67"/>
    <x v="1"/>
    <s v="CA"/>
    <s v="CAD"/>
    <n v="1464460329"/>
    <n v="1461954729"/>
    <b v="0"/>
    <n v="9"/>
    <b v="0"/>
    <s v="technology/web"/>
    <x v="2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n v="0"/>
    <s v="N/A"/>
    <x v="1"/>
    <s v="NL"/>
    <s v="EUR"/>
    <n v="1448470165"/>
    <n v="1445874565"/>
    <b v="0"/>
    <n v="0"/>
    <b v="0"/>
    <s v="technology/web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0.1245"/>
    <n v="49.8"/>
    <x v="1"/>
    <s v="US"/>
    <s v="USD"/>
    <n v="1466204400"/>
    <n v="1463469062"/>
    <b v="0"/>
    <n v="25"/>
    <b v="0"/>
    <s v="technology/web"/>
    <x v="2"/>
    <s v="web"/>
    <x v="633"/>
    <x v="633"/>
  </r>
  <r>
    <n v="634"/>
    <s v="pitchtograndma (Canceled)"/>
    <s v="We help companies to explain what they do in simple, grandma-would-understand terms."/>
    <n v="5000"/>
    <n v="1"/>
    <n v="2.0000000000000001E-4"/>
    <n v="1"/>
    <x v="1"/>
    <s v="US"/>
    <s v="USD"/>
    <n v="1424989029"/>
    <n v="1422397029"/>
    <b v="0"/>
    <n v="1"/>
    <b v="0"/>
    <s v="technology/web"/>
    <x v="2"/>
    <s v="web"/>
    <x v="634"/>
    <x v="634"/>
  </r>
  <r>
    <n v="635"/>
    <s v="Pleero, A Technology Team Building Website (Canceled)"/>
    <s v="Network used for building technology development teams."/>
    <n v="25000"/>
    <n v="2"/>
    <n v="8.0000000000000007E-5"/>
    <n v="2"/>
    <x v="1"/>
    <s v="US"/>
    <s v="USD"/>
    <n v="1428804762"/>
    <n v="1426212762"/>
    <b v="0"/>
    <n v="1"/>
    <b v="0"/>
    <s v="technology/web"/>
    <x v="2"/>
    <s v="web"/>
    <x v="635"/>
    <x v="635"/>
  </r>
  <r>
    <n v="636"/>
    <s v="Keto Advice (Canceled)"/>
    <s v="With no central location for keto knowledge, keto advice will be a community run knowledge base."/>
    <n v="2000"/>
    <n v="4"/>
    <n v="2E-3"/>
    <n v="4"/>
    <x v="1"/>
    <s v="GB"/>
    <s v="GBP"/>
    <n v="1433587620"/>
    <n v="1430996150"/>
    <b v="0"/>
    <n v="1"/>
    <b v="0"/>
    <s v="technology/web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s v="N/A"/>
    <x v="1"/>
    <s v="GB"/>
    <s v="GBP"/>
    <n v="1488063840"/>
    <n v="1485558318"/>
    <b v="0"/>
    <n v="0"/>
    <b v="0"/>
    <s v="technology/web"/>
    <x v="2"/>
    <s v="web"/>
    <x v="637"/>
    <x v="637"/>
  </r>
  <r>
    <n v="638"/>
    <s v="W (Canceled)"/>
    <s v="O0"/>
    <n v="200000"/>
    <n v="18"/>
    <n v="9.0000000000000006E-5"/>
    <n v="3"/>
    <x v="1"/>
    <s v="DE"/>
    <s v="EUR"/>
    <n v="1490447662"/>
    <n v="1485267262"/>
    <b v="0"/>
    <n v="6"/>
    <b v="0"/>
    <s v="technology/web"/>
    <x v="2"/>
    <s v="web"/>
    <x v="638"/>
    <x v="638"/>
  </r>
  <r>
    <n v="639"/>
    <s v="Kids Educational Social Media Site (Canceled)"/>
    <s v="Development of a Safe and Educational Social Media site for kids."/>
    <n v="1000000"/>
    <n v="1"/>
    <n v="9.9999999999999995E-7"/>
    <n v="1"/>
    <x v="1"/>
    <s v="US"/>
    <s v="USD"/>
    <n v="1413208795"/>
    <n v="1408024795"/>
    <b v="0"/>
    <n v="1"/>
    <b v="0"/>
    <s v="technology/web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.4428571428571428"/>
    <n v="50.5"/>
    <x v="0"/>
    <s v="FR"/>
    <s v="EUR"/>
    <n v="1480028400"/>
    <n v="1478685915"/>
    <b v="0"/>
    <n v="2"/>
    <b v="1"/>
    <s v="technology/wearables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.1916249999999999"/>
    <n v="151.32"/>
    <x v="0"/>
    <s v="US"/>
    <s v="USD"/>
    <n v="1439473248"/>
    <n v="1436881248"/>
    <b v="0"/>
    <n v="315"/>
    <b v="1"/>
    <s v="technology/wearables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.604850000000001"/>
    <n v="134.36000000000001"/>
    <x v="0"/>
    <s v="DE"/>
    <s v="EUR"/>
    <n v="1439998674"/>
    <n v="1436888274"/>
    <b v="0"/>
    <n v="2174"/>
    <b v="1"/>
    <s v="technology/wearables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n v="1.0580799999999999"/>
    <n v="174.03"/>
    <x v="0"/>
    <s v="US"/>
    <s v="USD"/>
    <n v="1433085875"/>
    <n v="1428333875"/>
    <b v="0"/>
    <n v="152"/>
    <b v="1"/>
    <s v="technology/wearables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.0011791999999997"/>
    <n v="73.489999999999995"/>
    <x v="0"/>
    <s v="US"/>
    <s v="USD"/>
    <n v="1414544400"/>
    <n v="1410883139"/>
    <b v="0"/>
    <n v="1021"/>
    <b v="1"/>
    <s v="technology/wearables"/>
    <x v="2"/>
    <s v="wearables"/>
    <x v="644"/>
    <x v="644"/>
  </r>
  <r>
    <n v="645"/>
    <s v="Carbon Fiber Collar Stays"/>
    <s v="Ever wanted to own something made out of carbon fiber? Now you can!"/>
    <n v="2000"/>
    <n v="5574"/>
    <n v="2.7869999999999999"/>
    <n v="23.52"/>
    <x v="0"/>
    <s v="US"/>
    <s v="USD"/>
    <n v="1470962274"/>
    <n v="1468370274"/>
    <b v="0"/>
    <n v="237"/>
    <b v="1"/>
    <s v="technology/wearables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.3187625000000001"/>
    <n v="39.07"/>
    <x v="0"/>
    <s v="US"/>
    <s v="USD"/>
    <n v="1407788867"/>
    <n v="1405196867"/>
    <b v="0"/>
    <n v="27"/>
    <b v="1"/>
    <s v="technology/wearables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.0705"/>
    <n v="125.94"/>
    <x v="0"/>
    <s v="CA"/>
    <s v="CAD"/>
    <n v="1458235549"/>
    <n v="1455647149"/>
    <b v="0"/>
    <n v="17"/>
    <b v="1"/>
    <s v="technology/wearables"/>
    <x v="2"/>
    <s v="wearables"/>
    <x v="647"/>
    <x v="647"/>
  </r>
  <r>
    <n v="648"/>
    <s v="Audio Jacket"/>
    <s v="Get ready for the next product that you canâ€™t live without"/>
    <n v="35000"/>
    <n v="44388"/>
    <n v="1.2682285714285715"/>
    <n v="1644"/>
    <x v="0"/>
    <s v="US"/>
    <s v="USD"/>
    <n v="1413304708"/>
    <n v="1410280708"/>
    <b v="0"/>
    <n v="27"/>
    <b v="1"/>
    <s v="technology/wearables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n v="1.3996"/>
    <n v="42.67"/>
    <x v="0"/>
    <s v="US"/>
    <s v="USD"/>
    <n v="1410904413"/>
    <n v="1409090013"/>
    <b v="0"/>
    <n v="82"/>
    <b v="1"/>
    <s v="technology/wearables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n v="1.1240000000000001"/>
    <n v="35.130000000000003"/>
    <x v="0"/>
    <s v="US"/>
    <s v="USD"/>
    <n v="1418953984"/>
    <n v="1413766384"/>
    <b v="0"/>
    <n v="48"/>
    <b v="1"/>
    <s v="technology/wearables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.00528"/>
    <n v="239.35"/>
    <x v="0"/>
    <s v="US"/>
    <s v="USD"/>
    <n v="1418430311"/>
    <n v="1415838311"/>
    <b v="0"/>
    <n v="105"/>
    <b v="1"/>
    <s v="technology/wearables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n v="1.0046666666666666"/>
    <n v="107.64"/>
    <x v="0"/>
    <s v="US"/>
    <s v="USD"/>
    <n v="1480613650"/>
    <n v="1478018050"/>
    <b v="0"/>
    <n v="28"/>
    <b v="1"/>
    <s v="technology/wearables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.4144600000000001"/>
    <n v="95.83"/>
    <x v="0"/>
    <s v="US"/>
    <s v="USD"/>
    <n v="1440082240"/>
    <n v="1436885440"/>
    <b v="0"/>
    <n v="1107"/>
    <b v="1"/>
    <s v="technology/wearables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.6729166666666666"/>
    <n v="31.66"/>
    <x v="0"/>
    <s v="US"/>
    <s v="USD"/>
    <n v="1436396313"/>
    <n v="1433804313"/>
    <b v="0"/>
    <n v="1013"/>
    <b v="1"/>
    <s v="technology/wearables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n v="1.4688749999999999"/>
    <n v="42.89"/>
    <x v="0"/>
    <s v="US"/>
    <s v="USD"/>
    <n v="1426197512"/>
    <n v="1423609112"/>
    <b v="0"/>
    <n v="274"/>
    <b v="1"/>
    <s v="technology/wearables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.1356000000000002"/>
    <n v="122.74"/>
    <x v="0"/>
    <s v="US"/>
    <s v="USD"/>
    <n v="1460917119"/>
    <n v="1455736719"/>
    <b v="0"/>
    <n v="87"/>
    <b v="1"/>
    <s v="technology/wearables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.2569999999999999"/>
    <n v="190.45"/>
    <x v="0"/>
    <s v="US"/>
    <s v="USD"/>
    <n v="1450901872"/>
    <n v="1448309872"/>
    <b v="0"/>
    <n v="99"/>
    <b v="1"/>
    <s v="technology/wearables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.0446206037108834"/>
    <n v="109.34"/>
    <x v="0"/>
    <s v="US"/>
    <s v="USD"/>
    <n v="1437933600"/>
    <n v="1435117889"/>
    <b v="0"/>
    <n v="276"/>
    <b v="1"/>
    <s v="technology/wearables"/>
    <x v="2"/>
    <s v="wearables"/>
    <x v="658"/>
    <x v="658"/>
  </r>
  <r>
    <n v="659"/>
    <s v="Lulu Watch Designs - Apple Watch"/>
    <s v="Sync up your lifestyle"/>
    <n v="3000"/>
    <n v="3017"/>
    <n v="1.0056666666666667"/>
    <n v="143.66999999999999"/>
    <x v="0"/>
    <s v="US"/>
    <s v="USD"/>
    <n v="1440339295"/>
    <n v="1437747295"/>
    <b v="0"/>
    <n v="21"/>
    <b v="1"/>
    <s v="technology/wearables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058E-2"/>
    <n v="84.94"/>
    <x v="2"/>
    <s v="US"/>
    <s v="USD"/>
    <n v="1415558879"/>
    <n v="1412963279"/>
    <b v="0"/>
    <n v="18"/>
    <b v="0"/>
    <s v="technology/wearables"/>
    <x v="2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n v="9.4999999999999998E-3"/>
    <n v="10.56"/>
    <x v="2"/>
    <s v="US"/>
    <s v="USD"/>
    <n v="1477236559"/>
    <n v="1474644559"/>
    <b v="0"/>
    <n v="9"/>
    <b v="0"/>
    <s v="technology/wearables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n v="4.0000000000000001E-3"/>
    <n v="39"/>
    <x v="2"/>
    <s v="US"/>
    <s v="USD"/>
    <n v="1421404247"/>
    <n v="1418812247"/>
    <b v="0"/>
    <n v="4"/>
    <b v="0"/>
    <s v="technology/wearables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n v="3.5000000000000001E-3"/>
    <n v="100"/>
    <x v="2"/>
    <s v="DK"/>
    <s v="DKK"/>
    <n v="1437250456"/>
    <n v="1434658456"/>
    <b v="0"/>
    <n v="7"/>
    <b v="0"/>
    <s v="technology/wearables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n v="7.5333333333333335E-2"/>
    <n v="31.17"/>
    <x v="2"/>
    <s v="US"/>
    <s v="USD"/>
    <n v="1428940775"/>
    <n v="1426348775"/>
    <b v="0"/>
    <n v="29"/>
    <b v="0"/>
    <s v="technology/wearables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0.18640000000000001"/>
    <n v="155.33000000000001"/>
    <x v="2"/>
    <s v="US"/>
    <s v="USD"/>
    <n v="1484327061"/>
    <n v="1479143061"/>
    <b v="0"/>
    <n v="12"/>
    <b v="0"/>
    <s v="technology/wearables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n v="4.0000000000000003E-5"/>
    <n v="2"/>
    <x v="2"/>
    <s v="US"/>
    <s v="USD"/>
    <n v="1408305498"/>
    <n v="1405713498"/>
    <b v="0"/>
    <n v="4"/>
    <b v="0"/>
    <s v="technology/wearables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n v="0.1002"/>
    <n v="178.93"/>
    <x v="2"/>
    <s v="IT"/>
    <s v="EUR"/>
    <n v="1477731463"/>
    <n v="1474275463"/>
    <b v="0"/>
    <n v="28"/>
    <b v="0"/>
    <s v="technology/wearables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600000000000002E-2"/>
    <n v="27.36"/>
    <x v="2"/>
    <s v="US"/>
    <s v="USD"/>
    <n v="1431374222"/>
    <n v="1427486222"/>
    <b v="0"/>
    <n v="25"/>
    <b v="0"/>
    <s v="technology/wearables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n v="0.21507499999999999"/>
    <n v="1536.25"/>
    <x v="2"/>
    <s v="SE"/>
    <s v="SEK"/>
    <n v="1467817258"/>
    <n v="1465225258"/>
    <b v="0"/>
    <n v="28"/>
    <b v="0"/>
    <s v="technology/wearables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0.29276666666666668"/>
    <n v="85"/>
    <x v="2"/>
    <s v="IT"/>
    <s v="EUR"/>
    <n v="1466323800"/>
    <n v="1463418120"/>
    <b v="0"/>
    <n v="310"/>
    <b v="0"/>
    <s v="technology/wearables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0.39426666666666665"/>
    <n v="788.53"/>
    <x v="2"/>
    <s v="US"/>
    <s v="USD"/>
    <n v="1421208000"/>
    <n v="1418315852"/>
    <b v="0"/>
    <n v="15"/>
    <b v="0"/>
    <s v="technology/wearables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0.21628"/>
    <n v="50.3"/>
    <x v="2"/>
    <s v="US"/>
    <s v="USD"/>
    <n v="1420088340"/>
    <n v="1417410964"/>
    <b v="0"/>
    <n v="215"/>
    <b v="0"/>
    <s v="technology/wearables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n v="2.0500000000000002E-3"/>
    <n v="68.33"/>
    <x v="2"/>
    <s v="US"/>
    <s v="USD"/>
    <n v="1409602217"/>
    <n v="1405714217"/>
    <b v="0"/>
    <n v="3"/>
    <b v="0"/>
    <s v="technology/wearables"/>
    <x v="2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n v="2.9999999999999997E-4"/>
    <n v="7.5"/>
    <x v="2"/>
    <s v="US"/>
    <s v="USD"/>
    <n v="1407811627"/>
    <n v="1402627627"/>
    <b v="0"/>
    <n v="2"/>
    <b v="0"/>
    <s v="technology/wearables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0.14849999999999999"/>
    <n v="34.270000000000003"/>
    <x v="2"/>
    <s v="US"/>
    <s v="USD"/>
    <n v="1420095540"/>
    <n v="1417558804"/>
    <b v="0"/>
    <n v="26"/>
    <b v="0"/>
    <s v="technology/wearables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.4710000000000001E-2"/>
    <n v="61.29"/>
    <x v="2"/>
    <s v="CA"/>
    <s v="CAD"/>
    <n v="1423333581"/>
    <n v="1420741581"/>
    <b v="0"/>
    <n v="24"/>
    <b v="0"/>
    <s v="technology/wearables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0.25584000000000001"/>
    <n v="133.25"/>
    <x v="2"/>
    <s v="IT"/>
    <s v="EUR"/>
    <n v="1467106895"/>
    <n v="1463218895"/>
    <b v="0"/>
    <n v="96"/>
    <b v="0"/>
    <s v="technology/wearables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8206896551724136E-2"/>
    <n v="65.180000000000007"/>
    <x v="2"/>
    <s v="US"/>
    <s v="USD"/>
    <n v="1463821338"/>
    <n v="1461229338"/>
    <b v="0"/>
    <n v="17"/>
    <b v="0"/>
    <s v="technology/wearables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n v="0.15485964912280703"/>
    <n v="93.9"/>
    <x v="2"/>
    <s v="US"/>
    <s v="USD"/>
    <n v="1472920909"/>
    <n v="1467736909"/>
    <b v="0"/>
    <n v="94"/>
    <b v="0"/>
    <s v="technology/wearables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0.25912000000000002"/>
    <n v="150.65"/>
    <x v="2"/>
    <s v="US"/>
    <s v="USD"/>
    <n v="1410955331"/>
    <n v="1407931331"/>
    <b v="0"/>
    <n v="129"/>
    <b v="0"/>
    <s v="technology/wearables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4.0000000000000002E-4"/>
    <n v="1"/>
    <x v="2"/>
    <s v="US"/>
    <s v="USD"/>
    <n v="1477509604"/>
    <n v="1474917604"/>
    <b v="0"/>
    <n v="1"/>
    <b v="0"/>
    <s v="technology/wearables"/>
    <x v="2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n v="1.06E-3"/>
    <n v="13.25"/>
    <x v="2"/>
    <s v="US"/>
    <s v="USD"/>
    <n v="1489512122"/>
    <n v="1486923722"/>
    <b v="0"/>
    <n v="4"/>
    <b v="0"/>
    <s v="technology/wearables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n v="8.5142857142857138E-3"/>
    <n v="99.33"/>
    <x v="2"/>
    <s v="US"/>
    <s v="USD"/>
    <n v="1477949764"/>
    <n v="1474493764"/>
    <b v="0"/>
    <n v="3"/>
    <b v="0"/>
    <s v="technology/wearables"/>
    <x v="2"/>
    <s v="wearables"/>
    <x v="683"/>
    <x v="683"/>
  </r>
  <r>
    <n v="684"/>
    <s v="Arcus Motion Analyzer | The Versatile Smart Ring"/>
    <s v="Arcus gives your fingers super powers."/>
    <n v="320000"/>
    <n v="23948"/>
    <n v="7.4837500000000001E-2"/>
    <n v="177.39"/>
    <x v="2"/>
    <s v="US"/>
    <s v="USD"/>
    <n v="1406257200"/>
    <n v="1403176891"/>
    <b v="0"/>
    <n v="135"/>
    <b v="0"/>
    <s v="technology/wearables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0.27650000000000002"/>
    <n v="55.3"/>
    <x v="2"/>
    <s v="US"/>
    <s v="USD"/>
    <n v="1421095672"/>
    <n v="1417207672"/>
    <b v="0"/>
    <n v="10"/>
    <b v="0"/>
    <s v="technology/wearables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n v="0"/>
    <s v="N/A"/>
    <x v="2"/>
    <s v="IT"/>
    <s v="EUR"/>
    <n v="1438618170"/>
    <n v="1436026170"/>
    <b v="0"/>
    <n v="0"/>
    <b v="0"/>
    <s v="technology/wearables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499999999999997E-2"/>
    <n v="591.66999999999996"/>
    <x v="2"/>
    <s v="MX"/>
    <s v="MXN"/>
    <n v="1486317653"/>
    <n v="1481133653"/>
    <b v="0"/>
    <n v="6"/>
    <b v="0"/>
    <s v="technology/wearables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0.72989999999999999"/>
    <n v="405.5"/>
    <x v="2"/>
    <s v="US"/>
    <s v="USD"/>
    <n v="1444876253"/>
    <n v="1442284253"/>
    <b v="0"/>
    <n v="36"/>
    <b v="0"/>
    <s v="technology/wearables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0.57648750000000004"/>
    <n v="343.15"/>
    <x v="2"/>
    <s v="US"/>
    <s v="USD"/>
    <n v="1481173140"/>
    <n v="1478016097"/>
    <b v="0"/>
    <n v="336"/>
    <b v="0"/>
    <s v="technology/wearables"/>
    <x v="2"/>
    <s v="wearables"/>
    <x v="689"/>
    <x v="689"/>
  </r>
  <r>
    <n v="690"/>
    <s v="BLOXSHIELD"/>
    <s v="A radiation shield for your fitness tracker, smartwatch or other wearable smart device"/>
    <n v="20000"/>
    <n v="2468"/>
    <n v="0.1234"/>
    <n v="72.59"/>
    <x v="2"/>
    <s v="US"/>
    <s v="USD"/>
    <n v="1473400800"/>
    <n v="1469718841"/>
    <b v="0"/>
    <n v="34"/>
    <b v="0"/>
    <s v="technology/wearables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n v="5.1999999999999998E-3"/>
    <n v="26"/>
    <x v="2"/>
    <s v="US"/>
    <s v="USD"/>
    <n v="1435711246"/>
    <n v="1433292046"/>
    <b v="0"/>
    <n v="10"/>
    <b v="0"/>
    <s v="technology/wearables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299999999999997E-2"/>
    <n v="6.5"/>
    <x v="2"/>
    <s v="GB"/>
    <s v="GBP"/>
    <n v="1482397263"/>
    <n v="1479805263"/>
    <b v="0"/>
    <n v="201"/>
    <b v="0"/>
    <s v="technology/wearables"/>
    <x v="2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n v="0.35338000000000003"/>
    <n v="119.39"/>
    <x v="2"/>
    <s v="US"/>
    <s v="USD"/>
    <n v="1430421827"/>
    <n v="1427829827"/>
    <b v="0"/>
    <n v="296"/>
    <b v="0"/>
    <s v="technology/wearables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n v="3.933333333333333E-3"/>
    <n v="84.29"/>
    <x v="2"/>
    <s v="US"/>
    <s v="USD"/>
    <n v="1485964559"/>
    <n v="1483372559"/>
    <b v="0"/>
    <n v="7"/>
    <b v="0"/>
    <s v="technology/wearables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n v="1.06E-2"/>
    <n v="90.86"/>
    <x v="2"/>
    <s v="US"/>
    <s v="USD"/>
    <n v="1414758620"/>
    <n v="1412166620"/>
    <b v="0"/>
    <n v="7"/>
    <b v="0"/>
    <s v="technology/wearables"/>
    <x v="2"/>
    <s v="wearables"/>
    <x v="695"/>
    <x v="695"/>
  </r>
  <r>
    <n v="696"/>
    <s v="trustee"/>
    <s v="Show your fidelity by wearing the Trustee rings! Show where you are (at)!"/>
    <n v="175000"/>
    <n v="1"/>
    <n v="5.7142857142857145E-6"/>
    <n v="1"/>
    <x v="2"/>
    <s v="NL"/>
    <s v="EUR"/>
    <n v="1406326502"/>
    <n v="1403734502"/>
    <b v="0"/>
    <n v="1"/>
    <b v="0"/>
    <s v="technology/wearables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0.46379999999999999"/>
    <n v="20.34"/>
    <x v="2"/>
    <s v="DE"/>
    <s v="EUR"/>
    <n v="1454502789"/>
    <n v="1453206789"/>
    <b v="0"/>
    <n v="114"/>
    <b v="0"/>
    <s v="technology/wearables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0.15390000000000001"/>
    <n v="530.69000000000005"/>
    <x v="2"/>
    <s v="US"/>
    <s v="USD"/>
    <n v="1411005600"/>
    <n v="1408141245"/>
    <b v="0"/>
    <n v="29"/>
    <b v="0"/>
    <s v="technology/wearables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0.824221076923077"/>
    <n v="120.39"/>
    <x v="2"/>
    <s v="US"/>
    <s v="USD"/>
    <n v="1385136000"/>
    <n v="1381923548"/>
    <b v="0"/>
    <n v="890"/>
    <b v="0"/>
    <s v="technology/wearables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6866666666666667E-2"/>
    <n v="13"/>
    <x v="2"/>
    <s v="ES"/>
    <s v="EUR"/>
    <n v="1484065881"/>
    <n v="1481473881"/>
    <b v="0"/>
    <n v="31"/>
    <b v="0"/>
    <s v="technology/wearables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0.26600000000000001"/>
    <n v="291.33"/>
    <x v="2"/>
    <s v="GB"/>
    <s v="GBP"/>
    <n v="1406130880"/>
    <n v="1403538880"/>
    <b v="0"/>
    <n v="21"/>
    <b v="0"/>
    <s v="technology/wearables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0.30813400000000002"/>
    <n v="124.92"/>
    <x v="2"/>
    <s v="US"/>
    <s v="USD"/>
    <n v="1480011987"/>
    <n v="1477416387"/>
    <b v="0"/>
    <n v="37"/>
    <b v="0"/>
    <s v="technology/wearables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5800000000000002E-2"/>
    <n v="119.57"/>
    <x v="2"/>
    <s v="US"/>
    <s v="USD"/>
    <n v="1485905520"/>
    <n v="1481150949"/>
    <b v="0"/>
    <n v="7"/>
    <b v="0"/>
    <s v="technology/wearables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n v="8.7454545454545458E-3"/>
    <n v="120.25"/>
    <x v="2"/>
    <s v="CA"/>
    <s v="CAD"/>
    <n v="1487565468"/>
    <n v="1482381468"/>
    <b v="0"/>
    <n v="4"/>
    <b v="0"/>
    <s v="technology/wearables"/>
    <x v="2"/>
    <s v="wearables"/>
    <x v="704"/>
    <x v="704"/>
  </r>
  <r>
    <n v="705"/>
    <s v="SomnoScope"/>
    <s v="The closest thing ever to the Holy Grail of wearables technology"/>
    <n v="100000"/>
    <n v="977"/>
    <n v="9.7699999999999992E-3"/>
    <n v="195.4"/>
    <x v="2"/>
    <s v="NL"/>
    <s v="EUR"/>
    <n v="1484999278"/>
    <n v="1482407278"/>
    <b v="0"/>
    <n v="5"/>
    <b v="0"/>
    <s v="technology/wearables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n v="0"/>
    <s v="N/A"/>
    <x v="2"/>
    <s v="ES"/>
    <s v="EUR"/>
    <n v="1481740740"/>
    <n v="1478130783"/>
    <b v="0"/>
    <n v="0"/>
    <b v="0"/>
    <s v="technology/wearables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0.78927352941176465"/>
    <n v="117.7"/>
    <x v="2"/>
    <s v="GB"/>
    <s v="GBP"/>
    <n v="1483286127"/>
    <n v="1479830127"/>
    <b v="0"/>
    <n v="456"/>
    <b v="0"/>
    <s v="technology/wearables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0.22092500000000001"/>
    <n v="23.95"/>
    <x v="2"/>
    <s v="GB"/>
    <s v="GBP"/>
    <n v="1410616600"/>
    <n v="1405432600"/>
    <b v="0"/>
    <n v="369"/>
    <b v="0"/>
    <s v="technology/wearables"/>
    <x v="2"/>
    <s v="wearables"/>
    <x v="708"/>
    <x v="708"/>
  </r>
  <r>
    <n v="709"/>
    <s v="lumiglove"/>
    <s v="A &quot;handheld&quot; light, which eases the way you illuminate objects and/or paths."/>
    <n v="15000"/>
    <n v="61"/>
    <n v="4.0666666666666663E-3"/>
    <n v="30.5"/>
    <x v="2"/>
    <s v="US"/>
    <s v="USD"/>
    <n v="1417741159"/>
    <n v="1415149159"/>
    <b v="0"/>
    <n v="2"/>
    <b v="0"/>
    <s v="technology/wearables"/>
    <x v="2"/>
    <s v="wearables"/>
    <x v="709"/>
    <x v="709"/>
  </r>
  <r>
    <n v="710"/>
    <s v="Hate York Shirt 2.0"/>
    <s v="Shirts, so technologically advanced, they connect mentally to their audience upon sight."/>
    <n v="1200"/>
    <n v="0"/>
    <n v="0"/>
    <s v="N/A"/>
    <x v="2"/>
    <s v="CA"/>
    <s v="CAD"/>
    <n v="1408495440"/>
    <n v="1405640302"/>
    <b v="0"/>
    <n v="0"/>
    <b v="0"/>
    <s v="technology/wearables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n v="0.33790999999999999"/>
    <n v="99.97"/>
    <x v="2"/>
    <s v="NL"/>
    <s v="EUR"/>
    <n v="1481716868"/>
    <n v="1478257268"/>
    <b v="0"/>
    <n v="338"/>
    <b v="0"/>
    <s v="technology/wearables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.1649484536082476E-3"/>
    <n v="26.25"/>
    <x v="2"/>
    <s v="US"/>
    <s v="USD"/>
    <n v="1455466832"/>
    <n v="1452874832"/>
    <b v="0"/>
    <n v="4"/>
    <b v="0"/>
    <s v="technology/wearables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7.9600000000000001E-3"/>
    <n v="199"/>
    <x v="2"/>
    <s v="IT"/>
    <s v="EUR"/>
    <n v="1465130532"/>
    <n v="1462538532"/>
    <b v="0"/>
    <n v="1"/>
    <b v="0"/>
    <s v="technology/wearables"/>
    <x v="2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n v="0.14993333333333334"/>
    <n v="80.319999999999993"/>
    <x v="2"/>
    <s v="US"/>
    <s v="USD"/>
    <n v="1488308082"/>
    <n v="1483124082"/>
    <b v="0"/>
    <n v="28"/>
    <b v="0"/>
    <s v="technology/wearables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n v="5.0509090909090906E-2"/>
    <n v="115.75"/>
    <x v="2"/>
    <s v="US"/>
    <s v="USD"/>
    <n v="1446693040"/>
    <n v="1443233440"/>
    <b v="0"/>
    <n v="12"/>
    <b v="0"/>
    <s v="technology/wearables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n v="0.10214285714285715"/>
    <n v="44.69"/>
    <x v="2"/>
    <s v="US"/>
    <s v="USD"/>
    <n v="1417392000"/>
    <n v="1414511307"/>
    <b v="0"/>
    <n v="16"/>
    <b v="0"/>
    <s v="technology/wearables"/>
    <x v="2"/>
    <s v="wearables"/>
    <x v="716"/>
    <x v="716"/>
  </r>
  <r>
    <n v="717"/>
    <s v="cool air belt"/>
    <s v="Cool air flowing under clothing keeps you cool."/>
    <n v="100000"/>
    <n v="305"/>
    <n v="3.0500000000000002E-3"/>
    <n v="76.25"/>
    <x v="2"/>
    <s v="US"/>
    <s v="USD"/>
    <n v="1409949002"/>
    <n v="1407357002"/>
    <b v="0"/>
    <n v="4"/>
    <b v="0"/>
    <s v="technology/wearables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n v="7.4999999999999997E-3"/>
    <n v="22.5"/>
    <x v="2"/>
    <s v="US"/>
    <s v="USD"/>
    <n v="1487397540"/>
    <n v="1484684247"/>
    <b v="0"/>
    <n v="4"/>
    <b v="0"/>
    <s v="technology/wearables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33333333333333E-2"/>
    <n v="19.399999999999999"/>
    <x v="2"/>
    <s v="US"/>
    <s v="USD"/>
    <n v="1456189076"/>
    <n v="1454979476"/>
    <b v="0"/>
    <n v="10"/>
    <b v="0"/>
    <s v="technology/wearables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n v="1.4394736842105262"/>
    <n v="66.709999999999994"/>
    <x v="0"/>
    <s v="US"/>
    <s v="USD"/>
    <n v="1327851291"/>
    <n v="1325432091"/>
    <b v="0"/>
    <n v="41"/>
    <b v="1"/>
    <s v="publishing/nonfiction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.2210975609756098"/>
    <n v="84.14"/>
    <x v="0"/>
    <s v="US"/>
    <s v="USD"/>
    <n v="1406900607"/>
    <n v="1403012607"/>
    <b v="0"/>
    <n v="119"/>
    <b v="1"/>
    <s v="publishing/nonfiction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n v="1.3202400000000001"/>
    <n v="215.73"/>
    <x v="0"/>
    <s v="US"/>
    <s v="USD"/>
    <n v="1333909178"/>
    <n v="1331320778"/>
    <b v="0"/>
    <n v="153"/>
    <b v="1"/>
    <s v="publishing/nonfiction"/>
    <x v="3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n v="1.0938000000000001"/>
    <n v="54.69"/>
    <x v="0"/>
    <s v="US"/>
    <s v="USD"/>
    <n v="1438228740"/>
    <n v="1435606549"/>
    <b v="0"/>
    <n v="100"/>
    <b v="1"/>
    <s v="publishing/nonfiction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.0547157142857144"/>
    <n v="51.63"/>
    <x v="0"/>
    <s v="US"/>
    <s v="USD"/>
    <n v="1309447163"/>
    <n v="1306855163"/>
    <b v="0"/>
    <n v="143"/>
    <b v="1"/>
    <s v="publishing/nonfiction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n v="1.0035000000000001"/>
    <n v="143.36000000000001"/>
    <x v="0"/>
    <s v="US"/>
    <s v="USD"/>
    <n v="1450018912"/>
    <n v="1447426912"/>
    <b v="0"/>
    <n v="140"/>
    <b v="1"/>
    <s v="publishing/nonfiction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n v="1.014"/>
    <n v="72.430000000000007"/>
    <x v="0"/>
    <s v="US"/>
    <s v="USD"/>
    <n v="1365728487"/>
    <n v="1363136487"/>
    <b v="0"/>
    <n v="35"/>
    <b v="1"/>
    <s v="publishing/nonfiction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.5551428571428572"/>
    <n v="36.53"/>
    <x v="0"/>
    <s v="US"/>
    <s v="USD"/>
    <n v="1358198400"/>
    <n v="1354580949"/>
    <b v="0"/>
    <n v="149"/>
    <b v="1"/>
    <s v="publishing/nonfiction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n v="1.05566"/>
    <n v="60.9"/>
    <x v="0"/>
    <s v="US"/>
    <s v="USD"/>
    <n v="1313957157"/>
    <n v="1310069157"/>
    <b v="0"/>
    <n v="130"/>
    <b v="1"/>
    <s v="publishing/nonfiction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n v="1.3065"/>
    <n v="43.55"/>
    <x v="0"/>
    <s v="US"/>
    <s v="USD"/>
    <n v="1348028861"/>
    <n v="1342844861"/>
    <b v="0"/>
    <n v="120"/>
    <b v="1"/>
    <s v="publishing/nonfiction"/>
    <x v="3"/>
    <s v="nonfiction"/>
    <x v="729"/>
    <x v="729"/>
  </r>
  <r>
    <n v="730"/>
    <s v="Encyclopedia of Surfing"/>
    <s v="A Massive but Cheerful Online Digital Archive of Surfing"/>
    <n v="20000"/>
    <n v="26438"/>
    <n v="1.3219000000000001"/>
    <n v="99.77"/>
    <x v="0"/>
    <s v="US"/>
    <s v="USD"/>
    <n v="1323280391"/>
    <n v="1320688391"/>
    <b v="0"/>
    <n v="265"/>
    <b v="1"/>
    <s v="publishing/nonfiction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n v="1.26"/>
    <n v="88.73"/>
    <x v="0"/>
    <s v="US"/>
    <s v="USD"/>
    <n v="1327212000"/>
    <n v="1322852747"/>
    <b v="0"/>
    <n v="71"/>
    <b v="1"/>
    <s v="publishing/nonfiction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.6"/>
    <n v="4.92"/>
    <x v="0"/>
    <s v="GB"/>
    <s v="GBP"/>
    <n v="1380449461"/>
    <n v="1375265461"/>
    <b v="0"/>
    <n v="13"/>
    <b v="1"/>
    <s v="publishing/nonfiction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.2048000000000001"/>
    <n v="17.82"/>
    <x v="0"/>
    <s v="GB"/>
    <s v="GBP"/>
    <n v="1387533892"/>
    <n v="1384941892"/>
    <b v="0"/>
    <n v="169"/>
    <b v="1"/>
    <s v="publishing/nonfiction"/>
    <x v="3"/>
    <s v="nonfiction"/>
    <x v="733"/>
    <x v="733"/>
  </r>
  <r>
    <n v="734"/>
    <s v="Sideswiped"/>
    <s v="Sideswiped is my story of growing in and trusting God through the mess and mysteries of life."/>
    <n v="8500"/>
    <n v="10670"/>
    <n v="1.2552941176470589"/>
    <n v="187.19"/>
    <x v="0"/>
    <s v="CA"/>
    <s v="CAD"/>
    <n v="1431147600"/>
    <n v="1428465420"/>
    <b v="0"/>
    <n v="57"/>
    <b v="1"/>
    <s v="publishing/nonfiction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n v="1.1440638297872341"/>
    <n v="234.81"/>
    <x v="0"/>
    <s v="US"/>
    <s v="USD"/>
    <n v="1417653540"/>
    <n v="1414975346"/>
    <b v="0"/>
    <n v="229"/>
    <b v="1"/>
    <s v="publishing/nonfiction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n v="3.151388888888889"/>
    <n v="105.05"/>
    <x v="0"/>
    <s v="US"/>
    <s v="USD"/>
    <n v="1385009940"/>
    <n v="1383327440"/>
    <b v="0"/>
    <n v="108"/>
    <b v="1"/>
    <s v="publishing/nonfiction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n v="1.224"/>
    <n v="56.67"/>
    <x v="0"/>
    <s v="US"/>
    <s v="USD"/>
    <n v="1392408000"/>
    <n v="1390890987"/>
    <b v="0"/>
    <n v="108"/>
    <b v="1"/>
    <s v="publishing/nonfiction"/>
    <x v="3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n v="1.0673333333333332"/>
    <n v="39.049999999999997"/>
    <x v="0"/>
    <s v="US"/>
    <s v="USD"/>
    <n v="1417409940"/>
    <n v="1414765794"/>
    <b v="0"/>
    <n v="41"/>
    <b v="1"/>
    <s v="publishing/nonfiction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.5833333333333333"/>
    <n v="68.349999999999994"/>
    <x v="0"/>
    <s v="US"/>
    <s v="USD"/>
    <n v="1407758629"/>
    <n v="1404907429"/>
    <b v="0"/>
    <n v="139"/>
    <b v="1"/>
    <s v="publishing/nonfiction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.0740000000000001"/>
    <n v="169.58"/>
    <x v="0"/>
    <s v="US"/>
    <s v="USD"/>
    <n v="1434857482"/>
    <n v="1433647882"/>
    <b v="0"/>
    <n v="19"/>
    <b v="1"/>
    <s v="publishing/nonfiction"/>
    <x v="3"/>
    <s v="nonfiction"/>
    <x v="740"/>
    <x v="740"/>
  </r>
  <r>
    <n v="741"/>
    <s v="reVILNA: the vilna ghetto project"/>
    <s v="A revolutionary digital mapping project of the Vilna Ghetto"/>
    <n v="13000"/>
    <n v="13293.8"/>
    <n v="1.0226"/>
    <n v="141.41999999999999"/>
    <x v="0"/>
    <s v="US"/>
    <s v="USD"/>
    <n v="1370964806"/>
    <n v="1367940806"/>
    <b v="0"/>
    <n v="94"/>
    <b v="1"/>
    <s v="publishing/nonfiction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.1071428571428572"/>
    <n v="67.39"/>
    <x v="0"/>
    <s v="US"/>
    <s v="USD"/>
    <n v="1395435712"/>
    <n v="1392847312"/>
    <b v="0"/>
    <n v="23"/>
    <b v="1"/>
    <s v="publishing/nonfiction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.48"/>
    <n v="54.27"/>
    <x v="0"/>
    <s v="US"/>
    <s v="USD"/>
    <n v="1334610000"/>
    <n v="1332435685"/>
    <b v="0"/>
    <n v="15"/>
    <b v="1"/>
    <s v="publishing/nonfiction"/>
    <x v="3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n v="1.0232000000000001"/>
    <n v="82.52"/>
    <x v="0"/>
    <s v="US"/>
    <s v="USD"/>
    <n v="1355439503"/>
    <n v="1352847503"/>
    <b v="0"/>
    <n v="62"/>
    <b v="1"/>
    <s v="publishing/nonfiction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.7909909909909909"/>
    <n v="53.73"/>
    <x v="0"/>
    <s v="US"/>
    <s v="USD"/>
    <n v="1367588645"/>
    <n v="1364996645"/>
    <b v="0"/>
    <n v="74"/>
    <b v="1"/>
    <s v="publishing/nonfiction"/>
    <x v="3"/>
    <s v="nonfiction"/>
    <x v="745"/>
    <x v="745"/>
  </r>
  <r>
    <n v="746"/>
    <s v="Attention: People With Body Parts"/>
    <s v="This is a book of letters. Letters to our body parts."/>
    <n v="2987"/>
    <n v="3318"/>
    <n v="1.1108135252761968"/>
    <n v="34.21"/>
    <x v="0"/>
    <s v="US"/>
    <s v="USD"/>
    <n v="1348372740"/>
    <n v="1346806909"/>
    <b v="0"/>
    <n v="97"/>
    <b v="1"/>
    <s v="publishing/nonfiction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n v="1.0004285714285714"/>
    <n v="127.33"/>
    <x v="0"/>
    <s v="NL"/>
    <s v="EUR"/>
    <n v="1421319240"/>
    <n v="1418649019"/>
    <b v="0"/>
    <n v="55"/>
    <b v="1"/>
    <s v="publishing/nonfiction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n v="1.0024999999999999"/>
    <n v="45.57"/>
    <x v="0"/>
    <s v="US"/>
    <s v="USD"/>
    <n v="1407701966"/>
    <n v="1405109966"/>
    <b v="0"/>
    <n v="44"/>
    <b v="1"/>
    <s v="publishing/nonfiction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n v="1.0556000000000001"/>
    <n v="95.96"/>
    <x v="0"/>
    <s v="US"/>
    <s v="USD"/>
    <n v="1485642930"/>
    <n v="1483050930"/>
    <b v="0"/>
    <n v="110"/>
    <b v="1"/>
    <s v="publishing/nonfiction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.0258775877587758"/>
    <n v="77.27"/>
    <x v="0"/>
    <s v="US"/>
    <s v="USD"/>
    <n v="1361739872"/>
    <n v="1359147872"/>
    <b v="0"/>
    <n v="59"/>
    <b v="1"/>
    <s v="publishing/nonfiction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n v="1.1850000000000001"/>
    <n v="57.34"/>
    <x v="0"/>
    <s v="US"/>
    <s v="USD"/>
    <n v="1312470475"/>
    <n v="1308496075"/>
    <b v="0"/>
    <n v="62"/>
    <b v="1"/>
    <s v="publishing/nonfiction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.117"/>
    <n v="53.19"/>
    <x v="0"/>
    <s v="AU"/>
    <s v="AUD"/>
    <n v="1476615600"/>
    <n v="1474884417"/>
    <b v="0"/>
    <n v="105"/>
    <b v="1"/>
    <s v="publishing/nonfiction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.28"/>
    <n v="492.31"/>
    <x v="0"/>
    <s v="US"/>
    <s v="USD"/>
    <n v="1423922991"/>
    <n v="1421330991"/>
    <b v="0"/>
    <n v="26"/>
    <b v="1"/>
    <s v="publishing/nonfiction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.0375000000000001"/>
    <n v="42.35"/>
    <x v="0"/>
    <s v="US"/>
    <s v="USD"/>
    <n v="1357408721"/>
    <n v="1354816721"/>
    <b v="0"/>
    <n v="49"/>
    <b v="1"/>
    <s v="publishing/nonfiction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.0190760000000001"/>
    <n v="37.47"/>
    <x v="0"/>
    <s v="US"/>
    <s v="USD"/>
    <n v="1369010460"/>
    <n v="1366381877"/>
    <b v="0"/>
    <n v="68"/>
    <b v="1"/>
    <s v="publishing/nonfiction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.177142857142857"/>
    <n v="37.450000000000003"/>
    <x v="0"/>
    <s v="US"/>
    <s v="USD"/>
    <n v="1303147459"/>
    <n v="1297880659"/>
    <b v="0"/>
    <n v="22"/>
    <b v="1"/>
    <s v="publishing/nonfiction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.38"/>
    <n v="33.06"/>
    <x v="0"/>
    <s v="US"/>
    <s v="USD"/>
    <n v="1354756714"/>
    <n v="1353547114"/>
    <b v="0"/>
    <n v="18"/>
    <b v="1"/>
    <s v="publishing/nonfiction"/>
    <x v="3"/>
    <s v="nonfiction"/>
    <x v="757"/>
    <x v="757"/>
  </r>
  <r>
    <n v="758"/>
    <s v="Publish Waiting On Humanity"/>
    <s v="I am publishing my book, Waiting on Humanity and need some finishing funds to do so."/>
    <n v="2500"/>
    <n v="2550"/>
    <n v="1.02"/>
    <n v="134.21"/>
    <x v="0"/>
    <s v="US"/>
    <s v="USD"/>
    <n v="1286568268"/>
    <n v="1283976268"/>
    <b v="0"/>
    <n v="19"/>
    <b v="1"/>
    <s v="publishing/nonfiction"/>
    <x v="3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n v="1.0192000000000001"/>
    <n v="51.47"/>
    <x v="0"/>
    <s v="GB"/>
    <s v="GBP"/>
    <n v="1404892539"/>
    <n v="1401436539"/>
    <b v="0"/>
    <n v="99"/>
    <b v="1"/>
    <s v="publishing/nonfiction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s v="N/A"/>
    <x v="2"/>
    <s v="US"/>
    <s v="USD"/>
    <n v="1480188013"/>
    <n v="1477592413"/>
    <b v="0"/>
    <n v="0"/>
    <b v="0"/>
    <s v="publishing/fiction"/>
    <x v="3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n v="4.7E-2"/>
    <n v="39.17"/>
    <x v="2"/>
    <s v="US"/>
    <s v="USD"/>
    <n v="1391364126"/>
    <n v="1388772126"/>
    <b v="0"/>
    <n v="6"/>
    <b v="0"/>
    <s v="publishing/fiction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n v="0"/>
    <s v="N/A"/>
    <x v="2"/>
    <s v="MX"/>
    <s v="MXN"/>
    <n v="1480831200"/>
    <n v="1479328570"/>
    <b v="0"/>
    <n v="0"/>
    <b v="0"/>
    <s v="publishing/fiction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n v="1.1655011655011655E-3"/>
    <n v="5"/>
    <x v="2"/>
    <s v="GB"/>
    <s v="GBP"/>
    <n v="1376563408"/>
    <n v="1373971408"/>
    <b v="0"/>
    <n v="1"/>
    <b v="0"/>
    <s v="publishing/fiction"/>
    <x v="3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n v="0"/>
    <s v="N/A"/>
    <x v="2"/>
    <s v="US"/>
    <s v="USD"/>
    <n v="1441858161"/>
    <n v="1439266161"/>
    <b v="0"/>
    <n v="0"/>
    <b v="0"/>
    <s v="publishing/fiction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n v="0.36014285714285715"/>
    <n v="57.3"/>
    <x v="2"/>
    <s v="US"/>
    <s v="USD"/>
    <n v="1413723684"/>
    <n v="1411131684"/>
    <b v="0"/>
    <n v="44"/>
    <b v="0"/>
    <s v="publishing/fiction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s v="N/A"/>
    <x v="2"/>
    <s v="CA"/>
    <s v="CAD"/>
    <n v="1424112483"/>
    <n v="1421520483"/>
    <b v="0"/>
    <n v="0"/>
    <b v="0"/>
    <s v="publishing/fiction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3.5400000000000001E-2"/>
    <n v="59"/>
    <x v="2"/>
    <s v="US"/>
    <s v="USD"/>
    <n v="1432178810"/>
    <n v="1429586810"/>
    <b v="0"/>
    <n v="3"/>
    <b v="0"/>
    <s v="publishing/fiction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s v="N/A"/>
    <x v="2"/>
    <s v="US"/>
    <s v="USD"/>
    <n v="1387169890"/>
    <n v="1384577890"/>
    <b v="0"/>
    <n v="0"/>
    <b v="0"/>
    <s v="publishing/fiction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n v="0.41399999999999998"/>
    <n v="31.85"/>
    <x v="2"/>
    <s v="US"/>
    <s v="USD"/>
    <n v="1388102094"/>
    <n v="1385510094"/>
    <b v="0"/>
    <n v="52"/>
    <b v="0"/>
    <s v="publishing/fiction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s v="N/A"/>
    <x v="2"/>
    <s v="US"/>
    <s v="USD"/>
    <n v="1361750369"/>
    <n v="1358294369"/>
    <b v="0"/>
    <n v="0"/>
    <b v="0"/>
    <s v="publishing/fiction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n v="2.631578947368421E-4"/>
    <n v="10"/>
    <x v="2"/>
    <s v="US"/>
    <s v="USD"/>
    <n v="1454183202"/>
    <n v="1449863202"/>
    <b v="0"/>
    <n v="1"/>
    <b v="0"/>
    <s v="publishing/fiction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333333333333333E-2"/>
    <n v="50"/>
    <x v="2"/>
    <s v="US"/>
    <s v="USD"/>
    <n v="1257047940"/>
    <n v="1252718519"/>
    <b v="0"/>
    <n v="1"/>
    <b v="0"/>
    <s v="publishing/fiction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n v="8.5129023676509714E-3"/>
    <n v="16"/>
    <x v="2"/>
    <s v="GB"/>
    <s v="GBP"/>
    <n v="1431298860"/>
    <n v="1428341985"/>
    <b v="0"/>
    <n v="2"/>
    <b v="0"/>
    <s v="publishing/fiction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0.70199999999999996"/>
    <n v="39"/>
    <x v="2"/>
    <s v="US"/>
    <s v="USD"/>
    <n v="1393181018"/>
    <n v="1390589018"/>
    <b v="0"/>
    <n v="9"/>
    <b v="0"/>
    <s v="publishing/fiction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1E-2"/>
    <n v="34"/>
    <x v="2"/>
    <s v="US"/>
    <s v="USD"/>
    <n v="1323998795"/>
    <n v="1321406795"/>
    <b v="0"/>
    <n v="5"/>
    <b v="0"/>
    <s v="publishing/fiction"/>
    <x v="3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n v="0.51400000000000001"/>
    <n v="63.12"/>
    <x v="2"/>
    <s v="US"/>
    <s v="USD"/>
    <n v="1444539600"/>
    <n v="1441297645"/>
    <b v="0"/>
    <n v="57"/>
    <b v="0"/>
    <s v="publishing/fiction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.0000000000000001E-3"/>
    <n v="7"/>
    <x v="2"/>
    <s v="US"/>
    <s v="USD"/>
    <n v="1375313577"/>
    <n v="1372721577"/>
    <b v="0"/>
    <n v="3"/>
    <b v="0"/>
    <s v="publishing/fiction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n v="4.0000000000000001E-3"/>
    <n v="2"/>
    <x v="2"/>
    <s v="US"/>
    <s v="USD"/>
    <n v="1398876680"/>
    <n v="1396284680"/>
    <b v="0"/>
    <n v="1"/>
    <b v="0"/>
    <s v="publishing/fiction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n v="2.6666666666666668E-2"/>
    <n v="66.67"/>
    <x v="2"/>
    <s v="US"/>
    <s v="USD"/>
    <n v="1287115200"/>
    <n v="1284567905"/>
    <b v="0"/>
    <n v="6"/>
    <b v="0"/>
    <s v="publishing/fiction"/>
    <x v="3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n v="1.04"/>
    <n v="38.520000000000003"/>
    <x v="0"/>
    <s v="US"/>
    <s v="USD"/>
    <n v="1304439025"/>
    <n v="1301847025"/>
    <b v="0"/>
    <n v="27"/>
    <b v="1"/>
    <s v="music/rock"/>
    <x v="4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n v="1.3315375"/>
    <n v="42.61"/>
    <x v="0"/>
    <s v="US"/>
    <s v="USD"/>
    <n v="1370649674"/>
    <n v="1368057674"/>
    <b v="0"/>
    <n v="25"/>
    <b v="1"/>
    <s v="music/rock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n v="1"/>
    <n v="50"/>
    <x v="0"/>
    <s v="US"/>
    <s v="USD"/>
    <n v="1345918302"/>
    <n v="1343326302"/>
    <b v="0"/>
    <n v="14"/>
    <b v="1"/>
    <s v="music/rock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.4813333333333334"/>
    <n v="63.49"/>
    <x v="0"/>
    <s v="US"/>
    <s v="USD"/>
    <n v="1335564000"/>
    <n v="1332182049"/>
    <b v="0"/>
    <n v="35"/>
    <b v="1"/>
    <s v="music/rock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.0249999999999999"/>
    <n v="102.5"/>
    <x v="0"/>
    <s v="US"/>
    <s v="USD"/>
    <n v="1395023719"/>
    <n v="1391571319"/>
    <b v="0"/>
    <n v="10"/>
    <b v="1"/>
    <s v="music/rock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n v="1.8062799999999999"/>
    <n v="31.14"/>
    <x v="0"/>
    <s v="US"/>
    <s v="USD"/>
    <n v="1362060915"/>
    <n v="1359468915"/>
    <b v="0"/>
    <n v="29"/>
    <b v="1"/>
    <s v="music/rock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n v="1.4279999999999999"/>
    <n v="162.27000000000001"/>
    <x v="0"/>
    <s v="US"/>
    <s v="USD"/>
    <n v="1336751220"/>
    <n v="1331774434"/>
    <b v="0"/>
    <n v="44"/>
    <b v="1"/>
    <s v="music/rock"/>
    <x v="4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n v="1.1416666666666666"/>
    <n v="80.59"/>
    <x v="0"/>
    <s v="US"/>
    <s v="USD"/>
    <n v="1383318226"/>
    <n v="1380726226"/>
    <b v="0"/>
    <n v="17"/>
    <b v="1"/>
    <s v="music/rock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n v="2.03505"/>
    <n v="59.85"/>
    <x v="0"/>
    <s v="US"/>
    <s v="USD"/>
    <n v="1341633540"/>
    <n v="1338336588"/>
    <b v="0"/>
    <n v="34"/>
    <b v="1"/>
    <s v="music/rock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.0941176470588236"/>
    <n v="132.86000000000001"/>
    <x v="0"/>
    <s v="US"/>
    <s v="USD"/>
    <n v="1358755140"/>
    <n v="1357187280"/>
    <b v="0"/>
    <n v="14"/>
    <b v="1"/>
    <s v="music/rock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.443746"/>
    <n v="92.55"/>
    <x v="0"/>
    <s v="US"/>
    <s v="USD"/>
    <n v="1359680939"/>
    <n v="1357088939"/>
    <b v="0"/>
    <n v="156"/>
    <b v="1"/>
    <s v="music/rock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.0386666666666666"/>
    <n v="60.86"/>
    <x v="0"/>
    <s v="US"/>
    <s v="USD"/>
    <n v="1384322340"/>
    <n v="1381430646"/>
    <b v="0"/>
    <n v="128"/>
    <b v="1"/>
    <s v="music/rock"/>
    <x v="4"/>
    <s v="rock"/>
    <x v="791"/>
    <x v="791"/>
  </r>
  <r>
    <n v="792"/>
    <s v="&quot;Believable Lies&quot; - The Album"/>
    <s v="Rock n' Roll about the intersection of lies and belief: the Believable Lie."/>
    <n v="2500"/>
    <n v="2511.11"/>
    <n v="1.0044440000000001"/>
    <n v="41.85"/>
    <x v="0"/>
    <s v="US"/>
    <s v="USD"/>
    <n v="1383861483"/>
    <n v="1381265883"/>
    <b v="0"/>
    <n v="60"/>
    <b v="1"/>
    <s v="music/rock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.0277927272727272"/>
    <n v="88.33"/>
    <x v="0"/>
    <s v="US"/>
    <s v="USD"/>
    <n v="1372827540"/>
    <n v="1371491244"/>
    <b v="0"/>
    <n v="32"/>
    <b v="1"/>
    <s v="music/rock"/>
    <x v="4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n v="1.0531250000000001"/>
    <n v="158.96"/>
    <x v="0"/>
    <s v="US"/>
    <s v="USD"/>
    <n v="1315242360"/>
    <n v="1310438737"/>
    <b v="0"/>
    <n v="53"/>
    <b v="1"/>
    <s v="music/rock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.1178571428571429"/>
    <n v="85.05"/>
    <x v="0"/>
    <s v="US"/>
    <s v="USD"/>
    <n v="1333774740"/>
    <n v="1330094566"/>
    <b v="0"/>
    <n v="184"/>
    <b v="1"/>
    <s v="music/rock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n v="1.0135000000000001"/>
    <n v="112.61"/>
    <x v="0"/>
    <s v="US"/>
    <s v="USD"/>
    <n v="1379279400"/>
    <n v="1376687485"/>
    <b v="0"/>
    <n v="90"/>
    <b v="1"/>
    <s v="music/rock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n v="1.0753333333333333"/>
    <n v="45.44"/>
    <x v="0"/>
    <s v="US"/>
    <s v="USD"/>
    <n v="1335672000"/>
    <n v="1332978688"/>
    <b v="0"/>
    <n v="71"/>
    <b v="1"/>
    <s v="music/rock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n v="1.1488571428571428"/>
    <n v="46.22"/>
    <x v="0"/>
    <s v="US"/>
    <s v="USD"/>
    <n v="1412086187"/>
    <n v="1409494187"/>
    <b v="0"/>
    <n v="87"/>
    <b v="1"/>
    <s v="music/rock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.0002"/>
    <n v="178.61"/>
    <x v="0"/>
    <s v="US"/>
    <s v="USD"/>
    <n v="1335542446"/>
    <n v="1332950446"/>
    <b v="0"/>
    <n v="28"/>
    <b v="1"/>
    <s v="music/rock"/>
    <x v="4"/>
    <s v="rock"/>
    <x v="799"/>
    <x v="799"/>
  </r>
  <r>
    <n v="800"/>
    <s v="LF4 WildFire"/>
    <s v="Scotland's premier classic rock and metal festival, 3 days, 3-4 stages, family friendly,  for people of all ages"/>
    <n v="1500"/>
    <n v="2282"/>
    <n v="1.5213333333333334"/>
    <n v="40.75"/>
    <x v="0"/>
    <s v="GB"/>
    <s v="GBP"/>
    <n v="1410431054"/>
    <n v="1407839054"/>
    <b v="0"/>
    <n v="56"/>
    <b v="1"/>
    <s v="music/rock"/>
    <x v="4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n v="1.1152149999999998"/>
    <n v="43.73"/>
    <x v="0"/>
    <s v="US"/>
    <s v="USD"/>
    <n v="1309547120"/>
    <n v="1306955120"/>
    <b v="0"/>
    <n v="51"/>
    <b v="1"/>
    <s v="music/rock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.0133333333333334"/>
    <n v="81.069999999999993"/>
    <x v="0"/>
    <s v="US"/>
    <s v="USD"/>
    <n v="1347854700"/>
    <n v="1343867524"/>
    <b v="0"/>
    <n v="75"/>
    <b v="1"/>
    <s v="music/rock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.232608695652174"/>
    <n v="74.61"/>
    <x v="0"/>
    <s v="US"/>
    <s v="USD"/>
    <n v="1306630800"/>
    <n v="1304376478"/>
    <b v="0"/>
    <n v="38"/>
    <b v="1"/>
    <s v="music/rock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"/>
    <n v="305.56"/>
    <x v="0"/>
    <s v="US"/>
    <s v="USD"/>
    <n v="1311393540"/>
    <n v="1309919526"/>
    <b v="0"/>
    <n v="18"/>
    <b v="1"/>
    <s v="music/rock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.05"/>
    <n v="58.33"/>
    <x v="0"/>
    <s v="US"/>
    <s v="USD"/>
    <n v="1310857200"/>
    <n v="1306525512"/>
    <b v="0"/>
    <n v="54"/>
    <b v="1"/>
    <s v="music/rock"/>
    <x v="4"/>
    <s v="rock"/>
    <x v="805"/>
    <x v="805"/>
  </r>
  <r>
    <n v="806"/>
    <s v="Golden Animals NEW Album!"/>
    <s v="Help Golden Animals finish their NEW Album!"/>
    <n v="8000"/>
    <n v="8355"/>
    <n v="1.0443750000000001"/>
    <n v="117.68"/>
    <x v="0"/>
    <s v="US"/>
    <s v="USD"/>
    <n v="1315413339"/>
    <n v="1312821339"/>
    <b v="0"/>
    <n v="71"/>
    <b v="1"/>
    <s v="music/rock"/>
    <x v="4"/>
    <s v="rock"/>
    <x v="806"/>
    <x v="806"/>
  </r>
  <r>
    <n v="807"/>
    <s v="Sic Vita - New EP Release - 2017"/>
    <s v="Join the Sic Vita family and lend a hand as we create a new album!"/>
    <n v="4000"/>
    <n v="4205"/>
    <n v="1.05125"/>
    <n v="73.77"/>
    <x v="0"/>
    <s v="US"/>
    <s v="USD"/>
    <n v="1488333600"/>
    <n v="1485270311"/>
    <b v="0"/>
    <n v="57"/>
    <b v="1"/>
    <s v="music/rock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"/>
    <n v="104.65"/>
    <x v="0"/>
    <s v="CA"/>
    <s v="CAD"/>
    <n v="1419224340"/>
    <n v="1416363886"/>
    <b v="0"/>
    <n v="43"/>
    <b v="1"/>
    <s v="music/rock"/>
    <x v="4"/>
    <s v="rock"/>
    <x v="808"/>
    <x v="808"/>
  </r>
  <r>
    <n v="809"/>
    <s v="Peter's New Album!!"/>
    <s v="Acknowledged songwriter looking to record album of new songs to secure a Publishing Contract"/>
    <n v="4000"/>
    <n v="4151"/>
    <n v="1.03775"/>
    <n v="79.83"/>
    <x v="0"/>
    <s v="US"/>
    <s v="USD"/>
    <n v="1390161630"/>
    <n v="1387569630"/>
    <b v="0"/>
    <n v="52"/>
    <b v="1"/>
    <s v="music/rock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.05"/>
    <n v="58.33"/>
    <x v="0"/>
    <s v="US"/>
    <s v="USD"/>
    <n v="1346462462"/>
    <n v="1343870462"/>
    <b v="0"/>
    <n v="27"/>
    <b v="1"/>
    <s v="music/rock"/>
    <x v="4"/>
    <s v="rock"/>
    <x v="810"/>
    <x v="810"/>
  </r>
  <r>
    <n v="811"/>
    <s v="Love Water Tour"/>
    <s v="We need your financial support to cover the tour costs!  (Sound, lights, travel, stage design)"/>
    <n v="1000"/>
    <n v="1040"/>
    <n v="1.04"/>
    <n v="86.67"/>
    <x v="0"/>
    <s v="US"/>
    <s v="USD"/>
    <n v="1373475120"/>
    <n v="1371569202"/>
    <b v="0"/>
    <n v="12"/>
    <b v="1"/>
    <s v="music/rock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.5183333333333333"/>
    <n v="27.61"/>
    <x v="0"/>
    <s v="US"/>
    <s v="USD"/>
    <n v="1362146280"/>
    <n v="1357604752"/>
    <b v="0"/>
    <n v="33"/>
    <b v="1"/>
    <s v="music/rock"/>
    <x v="4"/>
    <s v="rock"/>
    <x v="812"/>
    <x v="812"/>
  </r>
  <r>
    <n v="813"/>
    <s v="Rules of Civility and Decent Behavior"/>
    <s v="A pre order campaign to fund the pressing of our second full length vinyl LP"/>
    <n v="1500"/>
    <n v="2399.94"/>
    <n v="1.59996"/>
    <n v="25"/>
    <x v="0"/>
    <s v="US"/>
    <s v="USD"/>
    <n v="1342825365"/>
    <n v="1340233365"/>
    <b v="0"/>
    <n v="96"/>
    <b v="1"/>
    <s v="music/rock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n v="1.2729999999999999"/>
    <n v="45.46"/>
    <x v="0"/>
    <s v="US"/>
    <s v="USD"/>
    <n v="1306865040"/>
    <n v="1305568201"/>
    <b v="0"/>
    <n v="28"/>
    <b v="1"/>
    <s v="music/rock"/>
    <x v="4"/>
    <s v="rock"/>
    <x v="814"/>
    <x v="814"/>
  </r>
  <r>
    <n v="815"/>
    <s v="Some Late Help for The Early Reset"/>
    <s v="Be a part of helping The Early Reset finish their new 7 song EP."/>
    <n v="4000"/>
    <n v="4280"/>
    <n v="1.07"/>
    <n v="99.53"/>
    <x v="0"/>
    <s v="US"/>
    <s v="USD"/>
    <n v="1414879303"/>
    <n v="1412287303"/>
    <b v="0"/>
    <n v="43"/>
    <b v="1"/>
    <s v="music/rock"/>
    <x v="4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n v="1.1512214285714286"/>
    <n v="39.31"/>
    <x v="0"/>
    <s v="US"/>
    <s v="USD"/>
    <n v="1365489000"/>
    <n v="1362776043"/>
    <b v="0"/>
    <n v="205"/>
    <b v="1"/>
    <s v="music/rock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.3711066666666665"/>
    <n v="89.42"/>
    <x v="0"/>
    <s v="US"/>
    <s v="USD"/>
    <n v="1331441940"/>
    <n v="1326810211"/>
    <b v="0"/>
    <n v="23"/>
    <b v="1"/>
    <s v="music/rock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.5571428571428572"/>
    <n v="28.68"/>
    <x v="0"/>
    <s v="US"/>
    <s v="USD"/>
    <n v="1344358860"/>
    <n v="1343682681"/>
    <b v="0"/>
    <n v="19"/>
    <b v="1"/>
    <s v="music/rock"/>
    <x v="4"/>
    <s v="rock"/>
    <x v="818"/>
    <x v="818"/>
  </r>
  <r>
    <n v="819"/>
    <s v="Winter Tour"/>
    <s v="We are touring the Southeast in support of our new EP"/>
    <n v="400"/>
    <n v="435"/>
    <n v="1.0874999999999999"/>
    <n v="31.07"/>
    <x v="0"/>
    <s v="US"/>
    <s v="USD"/>
    <n v="1387601040"/>
    <n v="1386806254"/>
    <b v="0"/>
    <n v="14"/>
    <b v="1"/>
    <s v="music/rock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n v="1.3405"/>
    <n v="70.55"/>
    <x v="0"/>
    <s v="US"/>
    <s v="USD"/>
    <n v="1402290000"/>
    <n v="1399666342"/>
    <b v="0"/>
    <n v="38"/>
    <b v="1"/>
    <s v="music/rock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"/>
    <n v="224.13"/>
    <x v="0"/>
    <s v="US"/>
    <s v="USD"/>
    <n v="1430712060"/>
    <n v="1427753265"/>
    <b v="0"/>
    <n v="78"/>
    <b v="1"/>
    <s v="music/rock"/>
    <x v="4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n v="1.1916666666666667"/>
    <n v="51.81"/>
    <x v="0"/>
    <s v="US"/>
    <s v="USD"/>
    <n v="1349477050"/>
    <n v="1346885050"/>
    <b v="0"/>
    <n v="69"/>
    <b v="1"/>
    <s v="music/rock"/>
    <x v="4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n v="1.7949999999999999"/>
    <n v="43.52"/>
    <x v="0"/>
    <s v="US"/>
    <s v="USD"/>
    <n v="1427062852"/>
    <n v="1424474452"/>
    <b v="0"/>
    <n v="33"/>
    <b v="1"/>
    <s v="music/rock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.3438124999999999"/>
    <n v="39.82"/>
    <x v="0"/>
    <s v="US"/>
    <s v="USD"/>
    <n v="1271573940"/>
    <n v="1268459318"/>
    <b v="0"/>
    <n v="54"/>
    <b v="1"/>
    <s v="music/rock"/>
    <x v="4"/>
    <s v="rock"/>
    <x v="824"/>
    <x v="824"/>
  </r>
  <r>
    <n v="825"/>
    <s v="KILL FREEMAN"/>
    <s v="Kickstarting Kill Freeman independently. Help fund the New Record, Video and Live Shows."/>
    <n v="12500"/>
    <n v="12554"/>
    <n v="1.0043200000000001"/>
    <n v="126.81"/>
    <x v="0"/>
    <s v="US"/>
    <s v="USD"/>
    <n v="1351495284"/>
    <n v="1349335284"/>
    <b v="0"/>
    <n v="99"/>
    <b v="1"/>
    <s v="music/rock"/>
    <x v="4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n v="1.0145454545454546"/>
    <n v="113.88"/>
    <x v="0"/>
    <s v="US"/>
    <s v="USD"/>
    <n v="1332719730"/>
    <n v="1330908930"/>
    <b v="0"/>
    <n v="49"/>
    <b v="1"/>
    <s v="music/rock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.0333333333333334"/>
    <n v="28.18"/>
    <x v="0"/>
    <s v="US"/>
    <s v="USD"/>
    <n v="1329248940"/>
    <n v="1326972107"/>
    <b v="0"/>
    <n v="11"/>
    <b v="1"/>
    <s v="music/rock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.07"/>
    <n v="36.61"/>
    <x v="0"/>
    <s v="US"/>
    <s v="USD"/>
    <n v="1340641440"/>
    <n v="1339549982"/>
    <b v="0"/>
    <n v="38"/>
    <b v="1"/>
    <s v="music/rock"/>
    <x v="4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n v="1.04"/>
    <n v="32.5"/>
    <x v="0"/>
    <s v="GB"/>
    <s v="GBP"/>
    <n v="1468437240"/>
    <n v="1463253240"/>
    <b v="0"/>
    <n v="16"/>
    <b v="1"/>
    <s v="music/rock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n v="1.0783333333333334"/>
    <n v="60.66"/>
    <x v="0"/>
    <s v="US"/>
    <s v="USD"/>
    <n v="1363952225"/>
    <n v="1361363825"/>
    <b v="0"/>
    <n v="32"/>
    <b v="1"/>
    <s v="music/rock"/>
    <x v="4"/>
    <s v="rock"/>
    <x v="830"/>
    <x v="830"/>
  </r>
  <r>
    <n v="831"/>
    <s v="Let The 7Horse Run!"/>
    <s v="7Horse is a new band with a self-funded album and a show they want to rock in your town!"/>
    <n v="1500"/>
    <n v="3500"/>
    <n v="2.3333333333333335"/>
    <n v="175"/>
    <x v="0"/>
    <s v="US"/>
    <s v="USD"/>
    <n v="1335540694"/>
    <n v="1332948694"/>
    <b v="0"/>
    <n v="20"/>
    <b v="1"/>
    <s v="music/rock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.0060706666666666"/>
    <n v="97.99"/>
    <x v="0"/>
    <s v="US"/>
    <s v="USD"/>
    <n v="1327133580"/>
    <n v="1321978335"/>
    <b v="0"/>
    <n v="154"/>
    <b v="1"/>
    <s v="music/rock"/>
    <x v="4"/>
    <s v="rock"/>
    <x v="832"/>
    <x v="832"/>
  </r>
  <r>
    <n v="833"/>
    <s v="Ragman Rolls"/>
    <s v="This is an American rock album."/>
    <n v="6000"/>
    <n v="6100"/>
    <n v="1.0166666666666666"/>
    <n v="148.78"/>
    <x v="0"/>
    <s v="US"/>
    <s v="USD"/>
    <n v="1397941475"/>
    <n v="1395349475"/>
    <b v="0"/>
    <n v="41"/>
    <b v="1"/>
    <s v="music/rock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n v="1.3101818181818181"/>
    <n v="96.08"/>
    <x v="0"/>
    <s v="US"/>
    <s v="USD"/>
    <n v="1372651140"/>
    <n v="1369770292"/>
    <b v="0"/>
    <n v="75"/>
    <b v="1"/>
    <s v="music/rock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.1725000000000001"/>
    <n v="58.63"/>
    <x v="0"/>
    <s v="US"/>
    <s v="USD"/>
    <n v="1337396400"/>
    <n v="1333709958"/>
    <b v="0"/>
    <n v="40"/>
    <b v="1"/>
    <s v="music/rock"/>
    <x v="4"/>
    <s v="rock"/>
    <x v="835"/>
    <x v="835"/>
  </r>
  <r>
    <n v="836"/>
    <s v="DESMADRE Full Album + Press Kit"/>
    <s v="An album you can bring home to mom."/>
    <n v="5000"/>
    <n v="5046.5200000000004"/>
    <n v="1.009304"/>
    <n v="109.71"/>
    <x v="0"/>
    <s v="US"/>
    <s v="USD"/>
    <n v="1381108918"/>
    <n v="1378516918"/>
    <b v="0"/>
    <n v="46"/>
    <b v="1"/>
    <s v="music/rock"/>
    <x v="4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n v="1.218"/>
    <n v="49.11"/>
    <x v="0"/>
    <s v="US"/>
    <s v="USD"/>
    <n v="1398988662"/>
    <n v="1396396662"/>
    <b v="0"/>
    <n v="62"/>
    <b v="1"/>
    <s v="music/rock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.454"/>
    <n v="47.67"/>
    <x v="0"/>
    <s v="US"/>
    <s v="USD"/>
    <n v="1326835985"/>
    <n v="1324243985"/>
    <b v="0"/>
    <n v="61"/>
    <b v="1"/>
    <s v="music/rock"/>
    <x v="4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n v="1.166166"/>
    <n v="60.74"/>
    <x v="0"/>
    <s v="US"/>
    <s v="USD"/>
    <n v="1348337956"/>
    <n v="1345745956"/>
    <b v="0"/>
    <n v="96"/>
    <b v="1"/>
    <s v="music/rock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n v="1.2041660000000001"/>
    <n v="63.38"/>
    <x v="0"/>
    <s v="US"/>
    <s v="USD"/>
    <n v="1474694787"/>
    <n v="1472102787"/>
    <b v="0"/>
    <n v="190"/>
    <b v="1"/>
    <s v="music/metal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.0132000000000001"/>
    <n v="53.89"/>
    <x v="0"/>
    <s v="US"/>
    <s v="USD"/>
    <n v="1415653663"/>
    <n v="1413058063"/>
    <b v="1"/>
    <n v="94"/>
    <b v="1"/>
    <s v="music/metal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.0431999999999999"/>
    <n v="66.87"/>
    <x v="0"/>
    <s v="CA"/>
    <s v="CAD"/>
    <n v="1381723140"/>
    <n v="1378735983"/>
    <b v="1"/>
    <n v="39"/>
    <b v="1"/>
    <s v="music/metal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n v="2.6713333333333331"/>
    <n v="63.1"/>
    <x v="0"/>
    <s v="US"/>
    <s v="USD"/>
    <n v="1481184000"/>
    <n v="1479708680"/>
    <b v="0"/>
    <n v="127"/>
    <b v="1"/>
    <s v="music/metal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.9413333333333334"/>
    <n v="36.630000000000003"/>
    <x v="0"/>
    <s v="US"/>
    <s v="USD"/>
    <n v="1414817940"/>
    <n v="1411489552"/>
    <b v="1"/>
    <n v="159"/>
    <b v="1"/>
    <s v="music/metal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n v="1.203802"/>
    <n v="34.01"/>
    <x v="0"/>
    <s v="US"/>
    <s v="USD"/>
    <n v="1473047940"/>
    <n v="1469595396"/>
    <b v="0"/>
    <n v="177"/>
    <b v="1"/>
    <s v="music/metal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n v="1.2200090909090908"/>
    <n v="28.55"/>
    <x v="0"/>
    <s v="GB"/>
    <s v="GBP"/>
    <n v="1394460000"/>
    <n v="1393233855"/>
    <b v="0"/>
    <n v="47"/>
    <b v="1"/>
    <s v="music/metal"/>
    <x v="4"/>
    <s v="metal"/>
    <x v="846"/>
    <x v="846"/>
  </r>
  <r>
    <n v="847"/>
    <s v="CENTROPYMUSIC"/>
    <s v="MUSIC WITH MEANING!  MUSIC THAT MATTERS!!!"/>
    <n v="10"/>
    <n v="10"/>
    <n v="1"/>
    <n v="10"/>
    <x v="0"/>
    <s v="US"/>
    <s v="USD"/>
    <n v="1436555376"/>
    <n v="1433963376"/>
    <b v="0"/>
    <n v="1"/>
    <b v="1"/>
    <s v="music/metal"/>
    <x v="4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n v="1"/>
    <n v="18.75"/>
    <x v="0"/>
    <s v="US"/>
    <s v="USD"/>
    <n v="1429038033"/>
    <n v="1426446033"/>
    <b v="0"/>
    <n v="16"/>
    <b v="1"/>
    <s v="music/metal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.1990000000000001"/>
    <n v="41.7"/>
    <x v="0"/>
    <s v="US"/>
    <s v="USD"/>
    <n v="1426473264"/>
    <n v="1424057664"/>
    <b v="0"/>
    <n v="115"/>
    <b v="1"/>
    <s v="music/metal"/>
    <x v="4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n v="1.55175"/>
    <n v="46.67"/>
    <x v="0"/>
    <s v="US"/>
    <s v="USD"/>
    <n v="1461560340"/>
    <n v="1458762717"/>
    <b v="0"/>
    <n v="133"/>
    <b v="1"/>
    <s v="music/metal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n v="1.3045"/>
    <n v="37.270000000000003"/>
    <x v="0"/>
    <s v="FR"/>
    <s v="EUR"/>
    <n v="1469994300"/>
    <n v="1464815253"/>
    <b v="0"/>
    <n v="70"/>
    <b v="1"/>
    <s v="music/metal"/>
    <x v="4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n v="1.0497142857142858"/>
    <n v="59.26"/>
    <x v="0"/>
    <s v="US"/>
    <s v="USD"/>
    <n v="1477342800"/>
    <n v="1476386395"/>
    <b v="0"/>
    <n v="62"/>
    <b v="1"/>
    <s v="music/metal"/>
    <x v="4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n v="1"/>
    <n v="30"/>
    <x v="0"/>
    <s v="US"/>
    <s v="USD"/>
    <n v="1424116709"/>
    <n v="1421524709"/>
    <b v="0"/>
    <n v="10"/>
    <b v="1"/>
    <s v="music/metal"/>
    <x v="4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n v="1.1822050359712231"/>
    <n v="65.86"/>
    <x v="0"/>
    <s v="US"/>
    <s v="USD"/>
    <n v="1482901546"/>
    <n v="1480309546"/>
    <b v="0"/>
    <n v="499"/>
    <b v="1"/>
    <s v="music/metal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n v="1.0344827586206897"/>
    <n v="31.91"/>
    <x v="0"/>
    <s v="US"/>
    <s v="USD"/>
    <n v="1469329217"/>
    <n v="1466737217"/>
    <b v="0"/>
    <n v="47"/>
    <b v="1"/>
    <s v="music/metal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.1800000000000002"/>
    <n v="19.46"/>
    <x v="0"/>
    <s v="DE"/>
    <s v="EUR"/>
    <n v="1477422000"/>
    <n v="1472282956"/>
    <b v="0"/>
    <n v="28"/>
    <b v="1"/>
    <s v="music/metal"/>
    <x v="4"/>
    <s v="metal"/>
    <x v="856"/>
    <x v="856"/>
  </r>
  <r>
    <n v="857"/>
    <s v="A Reason To Breathe - DEBUT ALBUM"/>
    <s v="Modern Post-Hardcore/Electro music (Hardstyle, EDM, Trap, Dubstep, Dembow, House)."/>
    <n v="1200"/>
    <n v="1200"/>
    <n v="1"/>
    <n v="50"/>
    <x v="0"/>
    <s v="ES"/>
    <s v="EUR"/>
    <n v="1448463431"/>
    <n v="1444831031"/>
    <b v="0"/>
    <n v="24"/>
    <b v="1"/>
    <s v="music/metal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.4400583333333332"/>
    <n v="22.74"/>
    <x v="0"/>
    <s v="GB"/>
    <s v="GBP"/>
    <n v="1429138740"/>
    <n v="1426528418"/>
    <b v="0"/>
    <n v="76"/>
    <b v="1"/>
    <s v="music/metal"/>
    <x v="4"/>
    <s v="metal"/>
    <x v="858"/>
    <x v="858"/>
  </r>
  <r>
    <n v="859"/>
    <s v="Rise With Us Campaign"/>
    <s v="We are heading to the studio to create our second album and we want you to be right there with us!"/>
    <n v="4000"/>
    <n v="4187"/>
    <n v="1.0467500000000001"/>
    <n v="42.72"/>
    <x v="0"/>
    <s v="US"/>
    <s v="USD"/>
    <n v="1433376000"/>
    <n v="1430768468"/>
    <b v="0"/>
    <n v="98"/>
    <b v="1"/>
    <s v="music/metal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0.18142857142857144"/>
    <n v="52.92"/>
    <x v="2"/>
    <s v="US"/>
    <s v="USD"/>
    <n v="1385123713"/>
    <n v="1382528113"/>
    <b v="0"/>
    <n v="48"/>
    <b v="0"/>
    <s v="music/jazz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2444444444444444E-2"/>
    <n v="50.5"/>
    <x v="2"/>
    <s v="US"/>
    <s v="USD"/>
    <n v="1474067404"/>
    <n v="1471475404"/>
    <b v="0"/>
    <n v="2"/>
    <b v="0"/>
    <s v="music/jazz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n v="3.3999999999999998E-3"/>
    <n v="42.5"/>
    <x v="2"/>
    <s v="GB"/>
    <s v="GBP"/>
    <n v="1384179548"/>
    <n v="1381583948"/>
    <b v="0"/>
    <n v="4"/>
    <b v="0"/>
    <s v="music/jazz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n v="4.4999999999999998E-2"/>
    <n v="18"/>
    <x v="2"/>
    <s v="US"/>
    <s v="USD"/>
    <n v="1329014966"/>
    <n v="1326422966"/>
    <b v="0"/>
    <n v="5"/>
    <b v="0"/>
    <s v="music/jazz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0.41538461538461541"/>
    <n v="34.18"/>
    <x v="2"/>
    <s v="US"/>
    <s v="USD"/>
    <n v="1381917540"/>
    <n v="1379990038"/>
    <b v="0"/>
    <n v="79"/>
    <b v="0"/>
    <s v="music/jazz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.0454545454545454E-2"/>
    <n v="22.5"/>
    <x v="2"/>
    <s v="US"/>
    <s v="USD"/>
    <n v="1358361197"/>
    <n v="1353177197"/>
    <b v="0"/>
    <n v="2"/>
    <b v="0"/>
    <s v="music/jazz"/>
    <x v="4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n v="0.18285714285714286"/>
    <n v="58.18"/>
    <x v="2"/>
    <s v="US"/>
    <s v="USD"/>
    <n v="1425136200"/>
    <n v="1421853518"/>
    <b v="0"/>
    <n v="11"/>
    <b v="0"/>
    <s v="music/jazz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0.2402"/>
    <n v="109.18"/>
    <x v="2"/>
    <s v="US"/>
    <s v="USD"/>
    <n v="1259643540"/>
    <n v="1254450706"/>
    <b v="0"/>
    <n v="11"/>
    <b v="0"/>
    <s v="music/jazz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1.1111111111111111E-3"/>
    <n v="50"/>
    <x v="2"/>
    <s v="US"/>
    <s v="USD"/>
    <n v="1389055198"/>
    <n v="1386463198"/>
    <b v="0"/>
    <n v="1"/>
    <b v="0"/>
    <s v="music/jazz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n v="0.11818181818181818"/>
    <n v="346.67"/>
    <x v="2"/>
    <s v="US"/>
    <s v="USD"/>
    <n v="1365448657"/>
    <n v="1362860257"/>
    <b v="0"/>
    <n v="3"/>
    <b v="0"/>
    <s v="music/jazz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3.0999999999999999E-3"/>
    <n v="12.4"/>
    <x v="2"/>
    <s v="GB"/>
    <s v="GBP"/>
    <n v="1377995523"/>
    <n v="1375403523"/>
    <b v="0"/>
    <n v="5"/>
    <b v="0"/>
    <s v="music/jazz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4166666666666669E-2"/>
    <n v="27.08"/>
    <x v="2"/>
    <s v="US"/>
    <s v="USD"/>
    <n v="1385735295"/>
    <n v="1383139695"/>
    <b v="0"/>
    <n v="12"/>
    <b v="0"/>
    <s v="music/jazz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n v="8.1250000000000003E-3"/>
    <n v="32.5"/>
    <x v="2"/>
    <s v="US"/>
    <s v="USD"/>
    <n v="1299786527"/>
    <n v="1295898527"/>
    <b v="0"/>
    <n v="2"/>
    <b v="0"/>
    <s v="music/jazz"/>
    <x v="4"/>
    <s v="jazz"/>
    <x v="872"/>
    <x v="872"/>
  </r>
  <r>
    <n v="873"/>
    <s v="The Dreamer-An Original Jazz CD"/>
    <s v="Fall in love with &quot;The Dreamer&quot;, new original music from trumpeter Freddie Dunn!"/>
    <n v="3500"/>
    <n v="45"/>
    <n v="1.2857142857142857E-2"/>
    <n v="9"/>
    <x v="2"/>
    <s v="US"/>
    <s v="USD"/>
    <n v="1352610040"/>
    <n v="1349150440"/>
    <b v="0"/>
    <n v="5"/>
    <b v="0"/>
    <s v="music/jazz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0.24333333333333335"/>
    <n v="34.76"/>
    <x v="2"/>
    <s v="US"/>
    <s v="USD"/>
    <n v="1367676034"/>
    <n v="1365084034"/>
    <b v="0"/>
    <n v="21"/>
    <b v="0"/>
    <s v="music/jazz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s v="N/A"/>
    <x v="2"/>
    <s v="US"/>
    <s v="USD"/>
    <n v="1442856131"/>
    <n v="1441128131"/>
    <b v="0"/>
    <n v="0"/>
    <b v="0"/>
    <s v="music/jazz"/>
    <x v="4"/>
    <s v="jazz"/>
    <x v="875"/>
    <x v="875"/>
  </r>
  <r>
    <n v="876"/>
    <s v="Sound Of Dobells"/>
    <s v="What was the greatest record shop ever?  DOBELLS!"/>
    <n v="3152"/>
    <n v="1286"/>
    <n v="0.40799492385786801"/>
    <n v="28.58"/>
    <x v="2"/>
    <s v="GB"/>
    <s v="GBP"/>
    <n v="1359978927"/>
    <n v="1357127727"/>
    <b v="0"/>
    <n v="45"/>
    <b v="0"/>
    <s v="music/jazz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n v="0.67549999999999999"/>
    <n v="46.59"/>
    <x v="2"/>
    <s v="US"/>
    <s v="USD"/>
    <n v="1387479360"/>
    <n v="1384887360"/>
    <b v="0"/>
    <n v="29"/>
    <b v="0"/>
    <s v="music/jazz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n v="1.2999999999999999E-2"/>
    <n v="32.5"/>
    <x v="2"/>
    <s v="US"/>
    <s v="USD"/>
    <n v="1293082524"/>
    <n v="1290490524"/>
    <b v="0"/>
    <n v="2"/>
    <b v="0"/>
    <s v="music/jazz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0.30666666666666664"/>
    <n v="21.47"/>
    <x v="2"/>
    <s v="US"/>
    <s v="USD"/>
    <n v="1338321305"/>
    <n v="1336506905"/>
    <b v="0"/>
    <n v="30"/>
    <b v="0"/>
    <s v="music/jazz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n v="2.9894179894179893E-2"/>
    <n v="14.13"/>
    <x v="2"/>
    <s v="US"/>
    <s v="USD"/>
    <n v="1351582938"/>
    <n v="1348731738"/>
    <b v="0"/>
    <n v="8"/>
    <b v="0"/>
    <s v="music/indie rock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n v="8.0000000000000002E-3"/>
    <n v="30"/>
    <x v="2"/>
    <s v="US"/>
    <s v="USD"/>
    <n v="1326520886"/>
    <n v="1322632886"/>
    <b v="0"/>
    <n v="1"/>
    <b v="0"/>
    <s v="music/indie rock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0.20133333333333334"/>
    <n v="21.57"/>
    <x v="2"/>
    <s v="US"/>
    <s v="USD"/>
    <n v="1315341550"/>
    <n v="1312490350"/>
    <b v="0"/>
    <n v="14"/>
    <b v="0"/>
    <s v="music/indie rock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n v="0.4002"/>
    <n v="83.38"/>
    <x v="2"/>
    <s v="US"/>
    <s v="USD"/>
    <n v="1456957635"/>
    <n v="1451773635"/>
    <b v="0"/>
    <n v="24"/>
    <b v="0"/>
    <s v="music/indie rock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n v="0.01"/>
    <n v="10"/>
    <x v="2"/>
    <s v="US"/>
    <s v="USD"/>
    <n v="1336789860"/>
    <n v="1331666146"/>
    <b v="0"/>
    <n v="2"/>
    <b v="0"/>
    <s v="music/indie rock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n v="0.75"/>
    <n v="35.71"/>
    <x v="2"/>
    <s v="US"/>
    <s v="USD"/>
    <n v="1483137311"/>
    <n v="1481322911"/>
    <b v="0"/>
    <n v="21"/>
    <b v="0"/>
    <s v="music/indie rock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n v="0.41"/>
    <n v="29.29"/>
    <x v="2"/>
    <s v="US"/>
    <s v="USD"/>
    <n v="1473972813"/>
    <n v="1471812813"/>
    <b v="0"/>
    <n v="7"/>
    <b v="0"/>
    <s v="music/indie rock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s v="N/A"/>
    <x v="2"/>
    <s v="US"/>
    <s v="USD"/>
    <n v="1338159655"/>
    <n v="1335567655"/>
    <b v="0"/>
    <n v="0"/>
    <b v="0"/>
    <s v="music/indie rock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5E-2"/>
    <n v="18"/>
    <x v="2"/>
    <s v="US"/>
    <s v="USD"/>
    <n v="1314856800"/>
    <n v="1311789885"/>
    <b v="0"/>
    <n v="4"/>
    <b v="0"/>
    <s v="music/indie rock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412800000000005E-2"/>
    <n v="73.760000000000005"/>
    <x v="2"/>
    <s v="US"/>
    <s v="USD"/>
    <n v="1412534943"/>
    <n v="1409942943"/>
    <b v="0"/>
    <n v="32"/>
    <b v="0"/>
    <s v="music/indie rock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1666666666666664E-2"/>
    <n v="31.25"/>
    <x v="2"/>
    <s v="US"/>
    <s v="USD"/>
    <n v="1385055979"/>
    <n v="1382460379"/>
    <b v="0"/>
    <n v="4"/>
    <b v="0"/>
    <s v="music/indie rock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n v="3.2500000000000001E-2"/>
    <n v="28.89"/>
    <x v="2"/>
    <s v="US"/>
    <s v="USD"/>
    <n v="1408581930"/>
    <n v="1405989930"/>
    <b v="0"/>
    <n v="9"/>
    <b v="0"/>
    <s v="music/indie rock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0.40749999999999997"/>
    <n v="143.82"/>
    <x v="2"/>
    <s v="US"/>
    <s v="USD"/>
    <n v="1280635200"/>
    <n v="1273121283"/>
    <b v="0"/>
    <n v="17"/>
    <b v="0"/>
    <s v="music/indie rock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n v="0.1"/>
    <n v="40"/>
    <x v="2"/>
    <s v="US"/>
    <s v="USD"/>
    <n v="1427920363"/>
    <n v="1425331963"/>
    <b v="0"/>
    <n v="5"/>
    <b v="0"/>
    <s v="music/indie rock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0.39169999999999999"/>
    <n v="147.81"/>
    <x v="2"/>
    <s v="US"/>
    <s v="USD"/>
    <n v="1465169610"/>
    <n v="1462577610"/>
    <b v="0"/>
    <n v="53"/>
    <b v="0"/>
    <s v="music/indie rock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375000000000001E-2"/>
    <n v="27.86"/>
    <x v="2"/>
    <s v="US"/>
    <s v="USD"/>
    <n v="1287975829"/>
    <n v="1284087829"/>
    <b v="0"/>
    <n v="7"/>
    <b v="0"/>
    <s v="music/indie rock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n v="0.4"/>
    <n v="44.44"/>
    <x v="2"/>
    <s v="US"/>
    <s v="USD"/>
    <n v="1440734400"/>
    <n v="1438549026"/>
    <b v="0"/>
    <n v="72"/>
    <b v="0"/>
    <s v="music/indie rock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n v="0"/>
    <s v="N/A"/>
    <x v="2"/>
    <s v="US"/>
    <s v="USD"/>
    <n v="1354123908"/>
    <n v="1351528308"/>
    <b v="0"/>
    <n v="0"/>
    <b v="0"/>
    <s v="music/indie rock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n v="2.8000000000000001E-2"/>
    <n v="35"/>
    <x v="2"/>
    <s v="US"/>
    <s v="USD"/>
    <n v="1326651110"/>
    <n v="1322763110"/>
    <b v="0"/>
    <n v="2"/>
    <b v="0"/>
    <s v="music/indie rock"/>
    <x v="4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n v="0.37333333333333335"/>
    <n v="35"/>
    <x v="2"/>
    <s v="US"/>
    <s v="USD"/>
    <n v="1306549362"/>
    <n v="1302661362"/>
    <b v="0"/>
    <n v="8"/>
    <b v="0"/>
    <s v="music/indie rock"/>
    <x v="4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n v="4.1999999999999997E-3"/>
    <n v="10.5"/>
    <x v="2"/>
    <s v="US"/>
    <s v="USD"/>
    <n v="1459365802"/>
    <n v="1456777402"/>
    <b v="0"/>
    <n v="2"/>
    <b v="0"/>
    <s v="music/jazz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s v="N/A"/>
    <x v="2"/>
    <s v="US"/>
    <s v="USD"/>
    <n v="1276024260"/>
    <n v="1272050914"/>
    <b v="0"/>
    <n v="0"/>
    <b v="0"/>
    <s v="music/jazz"/>
    <x v="4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n v="3.0000000000000001E-3"/>
    <n v="30"/>
    <x v="2"/>
    <s v="US"/>
    <s v="USD"/>
    <n v="1409412600"/>
    <n v="1404947422"/>
    <b v="0"/>
    <n v="3"/>
    <b v="0"/>
    <s v="music/jazz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n v="3.2000000000000001E-2"/>
    <n v="40"/>
    <x v="2"/>
    <s v="US"/>
    <s v="USD"/>
    <n v="1348367100"/>
    <n v="1346180780"/>
    <b v="0"/>
    <n v="4"/>
    <b v="0"/>
    <s v="music/jazz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n v="3.0200000000000001E-3"/>
    <n v="50.33"/>
    <x v="2"/>
    <s v="US"/>
    <s v="USD"/>
    <n v="1451786137"/>
    <n v="1449194137"/>
    <b v="0"/>
    <n v="3"/>
    <b v="0"/>
    <s v="music/jazz"/>
    <x v="4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n v="3.0153846153846153E-2"/>
    <n v="32.67"/>
    <x v="2"/>
    <s v="US"/>
    <s v="USD"/>
    <n v="1295847926"/>
    <n v="1290663926"/>
    <b v="0"/>
    <n v="6"/>
    <b v="0"/>
    <s v="music/jazz"/>
    <x v="4"/>
    <s v="jazz"/>
    <x v="905"/>
    <x v="905"/>
  </r>
  <r>
    <n v="906"/>
    <s v="24th Music Presents Channeling Motown (Live)"/>
    <s v="The DMV's most respected saxophonist pay tribute to Motown."/>
    <n v="15000"/>
    <n v="0"/>
    <n v="0"/>
    <s v="N/A"/>
    <x v="2"/>
    <s v="US"/>
    <s v="USD"/>
    <n v="1394681590"/>
    <n v="1392093190"/>
    <b v="0"/>
    <n v="0"/>
    <b v="0"/>
    <s v="music/jazz"/>
    <x v="4"/>
    <s v="jazz"/>
    <x v="906"/>
    <x v="906"/>
  </r>
  <r>
    <n v="907"/>
    <s v="Greg Chambers Saxophone CD"/>
    <s v="Greg Chambers' self-titled CD needs support for post production, replication, and promotion."/>
    <n v="2900"/>
    <n v="0"/>
    <n v="0"/>
    <s v="N/A"/>
    <x v="2"/>
    <s v="US"/>
    <s v="USD"/>
    <n v="1315715823"/>
    <n v="1313123823"/>
    <b v="0"/>
    <n v="0"/>
    <b v="0"/>
    <s v="music/jazz"/>
    <x v="4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n v="0"/>
    <s v="N/A"/>
    <x v="2"/>
    <s v="US"/>
    <s v="USD"/>
    <n v="1280206740"/>
    <n v="1276283655"/>
    <b v="0"/>
    <n v="0"/>
    <b v="0"/>
    <s v="music/jazz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2500000000000001E-2"/>
    <n v="65"/>
    <x v="2"/>
    <s v="US"/>
    <s v="USD"/>
    <n v="1343016000"/>
    <n v="1340296440"/>
    <b v="0"/>
    <n v="8"/>
    <b v="0"/>
    <s v="music/jazz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n v="0.22363636363636363"/>
    <n v="24.6"/>
    <x v="2"/>
    <s v="GB"/>
    <s v="GBP"/>
    <n v="1488546319"/>
    <n v="1483362319"/>
    <b v="0"/>
    <n v="5"/>
    <b v="0"/>
    <s v="music/jazz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s v="N/A"/>
    <x v="2"/>
    <s v="US"/>
    <s v="USD"/>
    <n v="1390522045"/>
    <n v="1388707645"/>
    <b v="0"/>
    <n v="0"/>
    <b v="0"/>
    <s v="music/jazz"/>
    <x v="4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n v="8.5714285714285719E-3"/>
    <n v="15"/>
    <x v="2"/>
    <s v="US"/>
    <s v="USD"/>
    <n v="1355197047"/>
    <n v="1350009447"/>
    <b v="0"/>
    <n v="2"/>
    <b v="0"/>
    <s v="music/jazz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66666666666662E-2"/>
    <n v="82.58"/>
    <x v="2"/>
    <s v="US"/>
    <s v="USD"/>
    <n v="1336188019"/>
    <n v="1333596019"/>
    <b v="0"/>
    <n v="24"/>
    <b v="0"/>
    <s v="music/jazz"/>
    <x v="4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n v="0"/>
    <s v="N/A"/>
    <x v="2"/>
    <s v="US"/>
    <s v="USD"/>
    <n v="1345918747"/>
    <n v="1343326747"/>
    <b v="0"/>
    <n v="0"/>
    <b v="0"/>
    <s v="music/jazz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n v="5.7692307692307696E-2"/>
    <n v="41.67"/>
    <x v="2"/>
    <s v="US"/>
    <s v="USD"/>
    <n v="1330577940"/>
    <n v="1327853914"/>
    <b v="0"/>
    <n v="9"/>
    <b v="0"/>
    <s v="music/jazz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s v="N/A"/>
    <x v="2"/>
    <s v="US"/>
    <s v="USD"/>
    <n v="1287723600"/>
    <n v="1284409734"/>
    <b v="0"/>
    <n v="0"/>
    <b v="0"/>
    <s v="music/jazz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6.0000000000000001E-3"/>
    <n v="30"/>
    <x v="2"/>
    <s v="US"/>
    <s v="USD"/>
    <n v="1405305000"/>
    <n v="1402612730"/>
    <b v="0"/>
    <n v="1"/>
    <b v="0"/>
    <s v="music/jazz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.0256410256410255E-2"/>
    <n v="19.600000000000001"/>
    <x v="2"/>
    <s v="GB"/>
    <s v="GBP"/>
    <n v="1417474761"/>
    <n v="1414879161"/>
    <b v="0"/>
    <n v="10"/>
    <b v="0"/>
    <s v="music/jazz"/>
    <x v="4"/>
    <s v="jazz"/>
    <x v="918"/>
    <x v="918"/>
  </r>
  <r>
    <n v="919"/>
    <s v="Jazz CD:  Out of The Blue"/>
    <s v="Cool jazz with a New Orleans flavor."/>
    <n v="20000"/>
    <n v="100"/>
    <n v="5.0000000000000001E-3"/>
    <n v="100"/>
    <x v="2"/>
    <s v="US"/>
    <s v="USD"/>
    <n v="1355930645"/>
    <n v="1352906645"/>
    <b v="0"/>
    <n v="1"/>
    <b v="0"/>
    <s v="music/jazz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n v="0"/>
    <s v="N/A"/>
    <x v="2"/>
    <s v="US"/>
    <s v="USD"/>
    <n v="1384448822"/>
    <n v="1381853222"/>
    <b v="0"/>
    <n v="0"/>
    <b v="0"/>
    <s v="music/jazz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0.309"/>
    <n v="231.75"/>
    <x v="2"/>
    <s v="US"/>
    <s v="USD"/>
    <n v="1323666376"/>
    <n v="1320033976"/>
    <b v="0"/>
    <n v="20"/>
    <b v="0"/>
    <s v="music/jazz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n v="0.21037037037037037"/>
    <n v="189.33"/>
    <x v="2"/>
    <s v="US"/>
    <s v="USD"/>
    <n v="1412167393"/>
    <n v="1409143393"/>
    <b v="0"/>
    <n v="30"/>
    <b v="0"/>
    <s v="music/jazz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9E-2"/>
    <n v="55"/>
    <x v="2"/>
    <s v="US"/>
    <s v="USD"/>
    <n v="1416614523"/>
    <n v="1414018923"/>
    <b v="0"/>
    <n v="6"/>
    <b v="0"/>
    <s v="music/jazz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n v="0.109"/>
    <n v="21.8"/>
    <x v="2"/>
    <s v="US"/>
    <s v="USD"/>
    <n v="1360795069"/>
    <n v="1358203069"/>
    <b v="0"/>
    <n v="15"/>
    <b v="0"/>
    <s v="music/jazz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6666666666666668E-2"/>
    <n v="32"/>
    <x v="2"/>
    <s v="US"/>
    <s v="USD"/>
    <n v="1385590111"/>
    <n v="1382994511"/>
    <b v="0"/>
    <n v="5"/>
    <b v="0"/>
    <s v="music/jazz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s v="N/A"/>
    <x v="2"/>
    <s v="US"/>
    <s v="USD"/>
    <n v="1278628800"/>
    <n v="1276043330"/>
    <b v="0"/>
    <n v="0"/>
    <b v="0"/>
    <s v="music/jazz"/>
    <x v="4"/>
    <s v="jazz"/>
    <x v="926"/>
    <x v="926"/>
  </r>
  <r>
    <n v="927"/>
    <s v="JETRO DA SILVA FUNK PROJECT"/>
    <s v="Studio CD/DVD Solo project of Pianist &amp; Keyboardist Jetro da Silva"/>
    <n v="20000"/>
    <n v="0"/>
    <n v="0"/>
    <s v="N/A"/>
    <x v="2"/>
    <s v="US"/>
    <s v="USD"/>
    <n v="1337024695"/>
    <n v="1334432695"/>
    <b v="0"/>
    <n v="0"/>
    <b v="0"/>
    <s v="music/jazz"/>
    <x v="4"/>
    <s v="jazz"/>
    <x v="927"/>
    <x v="927"/>
  </r>
  <r>
    <n v="928"/>
    <s v="In a Jazzy Motown"/>
    <s v="A real Motown Backup singer on 22 gold and platinum albums headlines her own Jazz CD of Motown songs."/>
    <n v="14500"/>
    <n v="1575"/>
    <n v="0.10862068965517241"/>
    <n v="56.25"/>
    <x v="2"/>
    <s v="US"/>
    <s v="USD"/>
    <n v="1353196800"/>
    <n v="1348864913"/>
    <b v="0"/>
    <n v="28"/>
    <b v="0"/>
    <s v="music/jazz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n v="0"/>
    <s v="N/A"/>
    <x v="2"/>
    <s v="US"/>
    <s v="USD"/>
    <n v="1333946569"/>
    <n v="1331358169"/>
    <b v="0"/>
    <n v="0"/>
    <b v="0"/>
    <s v="music/jazz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0.38333333333333336"/>
    <n v="69"/>
    <x v="2"/>
    <s v="US"/>
    <s v="USD"/>
    <n v="1277501520"/>
    <n v="1273874306"/>
    <b v="0"/>
    <n v="5"/>
    <b v="0"/>
    <s v="music/jazz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5500000000000003E-2"/>
    <n v="18.71"/>
    <x v="2"/>
    <s v="GB"/>
    <s v="GBP"/>
    <n v="1395007200"/>
    <n v="1392021502"/>
    <b v="0"/>
    <n v="7"/>
    <b v="0"/>
    <s v="music/jazz"/>
    <x v="4"/>
    <s v="jazz"/>
    <x v="931"/>
    <x v="931"/>
  </r>
  <r>
    <n v="932"/>
    <s v="Mandy Harvey Christmas Album"/>
    <s v="Help me to create my 3rd album, a Christmas CD with 16 Holiday/Original favorites!"/>
    <n v="9500"/>
    <n v="1381"/>
    <n v="0.14536842105263159"/>
    <n v="46.03"/>
    <x v="2"/>
    <s v="US"/>
    <s v="USD"/>
    <n v="1363990545"/>
    <n v="1360106145"/>
    <b v="0"/>
    <n v="30"/>
    <b v="0"/>
    <s v="music/jazz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0.06"/>
    <n v="60"/>
    <x v="2"/>
    <s v="US"/>
    <s v="USD"/>
    <n v="1399867409"/>
    <n v="1394683409"/>
    <b v="0"/>
    <n v="2"/>
    <b v="0"/>
    <s v="music/jazz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n v="0.30399999999999999"/>
    <n v="50.67"/>
    <x v="2"/>
    <s v="CA"/>
    <s v="CAD"/>
    <n v="1399183200"/>
    <n v="1396633284"/>
    <b v="0"/>
    <n v="30"/>
    <b v="0"/>
    <s v="music/jazz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n v="1.4285714285714285E-2"/>
    <n v="25"/>
    <x v="2"/>
    <s v="US"/>
    <s v="USD"/>
    <n v="1454054429"/>
    <n v="1451462429"/>
    <b v="0"/>
    <n v="2"/>
    <b v="0"/>
    <s v="music/jazz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n v="0"/>
    <s v="N/A"/>
    <x v="2"/>
    <s v="US"/>
    <s v="USD"/>
    <n v="1326916800"/>
    <n v="1323131689"/>
    <b v="0"/>
    <n v="0"/>
    <b v="0"/>
    <s v="music/jazz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1428571428571429E-2"/>
    <n v="20"/>
    <x v="2"/>
    <s v="US"/>
    <s v="USD"/>
    <n v="1383509357"/>
    <n v="1380913757"/>
    <b v="0"/>
    <n v="2"/>
    <b v="0"/>
    <s v="music/jazz"/>
    <x v="4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n v="3.5714285714285713E-3"/>
    <n v="25"/>
    <x v="2"/>
    <s v="US"/>
    <s v="USD"/>
    <n v="1346585448"/>
    <n v="1343993448"/>
    <b v="0"/>
    <n v="1"/>
    <b v="0"/>
    <s v="music/jazz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545454545454545E-2"/>
    <n v="20"/>
    <x v="2"/>
    <s v="US"/>
    <s v="USD"/>
    <n v="1372622280"/>
    <n v="1369246738"/>
    <b v="0"/>
    <n v="2"/>
    <b v="0"/>
    <s v="music/jazz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0.17155555555555554"/>
    <n v="110.29"/>
    <x v="2"/>
    <s v="US"/>
    <s v="USD"/>
    <n v="1439251926"/>
    <n v="1435363926"/>
    <b v="0"/>
    <n v="14"/>
    <b v="0"/>
    <s v="technology/wearables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220000000000001E-2"/>
    <n v="37.450000000000003"/>
    <x v="2"/>
    <s v="US"/>
    <s v="USD"/>
    <n v="1486693145"/>
    <n v="1484101145"/>
    <b v="0"/>
    <n v="31"/>
    <b v="0"/>
    <s v="technology/wearables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9066666666666669E-2"/>
    <n v="41.75"/>
    <x v="2"/>
    <s v="US"/>
    <s v="USD"/>
    <n v="1455826460"/>
    <n v="1452716060"/>
    <b v="0"/>
    <n v="16"/>
    <b v="0"/>
    <s v="technology/wearables"/>
    <x v="2"/>
    <s v="wearables"/>
    <x v="942"/>
    <x v="942"/>
  </r>
  <r>
    <n v="943"/>
    <s v="SleepMode"/>
    <s v="A mask for home or travel that will give you the best, undisturbed sleep of your life."/>
    <n v="3000"/>
    <n v="289"/>
    <n v="9.633333333333334E-2"/>
    <n v="24.08"/>
    <x v="2"/>
    <s v="US"/>
    <s v="USD"/>
    <n v="1480438905"/>
    <n v="1477843305"/>
    <b v="0"/>
    <n v="12"/>
    <b v="0"/>
    <s v="technology/wearables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n v="0.13325999999999999"/>
    <n v="69.41"/>
    <x v="2"/>
    <s v="US"/>
    <s v="USD"/>
    <n v="1460988000"/>
    <n v="1458050450"/>
    <b v="0"/>
    <n v="96"/>
    <b v="0"/>
    <s v="technology/wearables"/>
    <x v="2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n v="2.4840000000000001E-2"/>
    <n v="155.25"/>
    <x v="2"/>
    <s v="FR"/>
    <s v="EUR"/>
    <n v="1487462340"/>
    <n v="1482958626"/>
    <b v="0"/>
    <n v="16"/>
    <b v="0"/>
    <s v="technology/wearables"/>
    <x v="2"/>
    <s v="wearables"/>
    <x v="945"/>
    <x v="945"/>
  </r>
  <r>
    <n v="946"/>
    <s v="OmniTrade Apron"/>
    <s v="Soft edged-Hard working. The perfect wearable organization for the home and professional shop."/>
    <n v="15000"/>
    <n v="286"/>
    <n v="1.9066666666666666E-2"/>
    <n v="57.2"/>
    <x v="2"/>
    <s v="US"/>
    <s v="USD"/>
    <n v="1473444048"/>
    <n v="1470852048"/>
    <b v="0"/>
    <n v="5"/>
    <b v="0"/>
    <s v="technology/wearables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n v="0"/>
    <s v="N/A"/>
    <x v="2"/>
    <s v="US"/>
    <s v="USD"/>
    <n v="1467312306"/>
    <n v="1462128306"/>
    <b v="0"/>
    <n v="0"/>
    <b v="0"/>
    <s v="technology/wearables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n v="0.12"/>
    <n v="60"/>
    <x v="2"/>
    <s v="NL"/>
    <s v="EUR"/>
    <n v="1457812364"/>
    <n v="1455220364"/>
    <b v="0"/>
    <n v="8"/>
    <b v="0"/>
    <s v="technology/wearables"/>
    <x v="2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n v="1.3650000000000001E-2"/>
    <n v="39"/>
    <x v="2"/>
    <s v="DE"/>
    <s v="EUR"/>
    <n v="1456016576"/>
    <n v="1450832576"/>
    <b v="0"/>
    <n v="7"/>
    <b v="0"/>
    <s v="technology/wearables"/>
    <x v="2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n v="0.28039999999999998"/>
    <n v="58.42"/>
    <x v="2"/>
    <s v="CA"/>
    <s v="CAD"/>
    <n v="1453053661"/>
    <n v="1450461661"/>
    <b v="0"/>
    <n v="24"/>
    <b v="0"/>
    <s v="technology/wearables"/>
    <x v="2"/>
    <s v="wearables"/>
    <x v="950"/>
    <x v="950"/>
  </r>
  <r>
    <n v="951"/>
    <s v="Smart Harness"/>
    <s v="Revolutionizing the way we walk our dogs!"/>
    <n v="50000"/>
    <n v="19195"/>
    <n v="0.38390000000000002"/>
    <n v="158.63999999999999"/>
    <x v="2"/>
    <s v="US"/>
    <s v="USD"/>
    <n v="1465054872"/>
    <n v="1461166872"/>
    <b v="0"/>
    <n v="121"/>
    <b v="0"/>
    <s v="technology/wearables"/>
    <x v="2"/>
    <s v="wearables"/>
    <x v="951"/>
    <x v="951"/>
  </r>
  <r>
    <n v="952"/>
    <s v="Audionoggin - Join the Earvolution"/>
    <s v="Audionoggin: Wireless personal surround sound for the athlete in everyone."/>
    <n v="49000"/>
    <n v="19572"/>
    <n v="0.39942857142857141"/>
    <n v="99.86"/>
    <x v="2"/>
    <s v="US"/>
    <s v="USD"/>
    <n v="1479483812"/>
    <n v="1476888212"/>
    <b v="0"/>
    <n v="196"/>
    <b v="0"/>
    <s v="technology/wearables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8.3999999999999995E-3"/>
    <n v="25.2"/>
    <x v="2"/>
    <s v="US"/>
    <s v="USD"/>
    <n v="1422158199"/>
    <n v="1419566199"/>
    <b v="0"/>
    <n v="5"/>
    <b v="0"/>
    <s v="technology/wearables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0.43406666666666666"/>
    <n v="89.19"/>
    <x v="2"/>
    <s v="US"/>
    <s v="USD"/>
    <n v="1440100839"/>
    <n v="1436472039"/>
    <b v="0"/>
    <n v="73"/>
    <b v="0"/>
    <s v="technology/wearables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6613333333333335E-2"/>
    <n v="182.62"/>
    <x v="2"/>
    <s v="US"/>
    <s v="USD"/>
    <n v="1473750300"/>
    <n v="1470294300"/>
    <b v="0"/>
    <n v="93"/>
    <b v="0"/>
    <s v="technology/wearables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n v="1.7219999999999999E-2"/>
    <n v="50.65"/>
    <x v="2"/>
    <s v="US"/>
    <s v="USD"/>
    <n v="1430081759"/>
    <n v="1424901359"/>
    <b v="0"/>
    <n v="17"/>
    <b v="0"/>
    <s v="technology/wearables"/>
    <x v="2"/>
    <s v="wearables"/>
    <x v="956"/>
    <x v="956"/>
  </r>
  <r>
    <n v="957"/>
    <s v="DUALBAND, the Leather NFC Smart Watch Band"/>
    <s v="A Leather Smart watch Band, that NEVER needs to be charged for only $37!"/>
    <n v="12000"/>
    <n v="233"/>
    <n v="1.9416666666666665E-2"/>
    <n v="33.29"/>
    <x v="2"/>
    <s v="US"/>
    <s v="USD"/>
    <n v="1479392133"/>
    <n v="1476710133"/>
    <b v="0"/>
    <n v="7"/>
    <b v="0"/>
    <s v="technology/wearables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0.11328275684711328"/>
    <n v="51.82"/>
    <x v="2"/>
    <s v="US"/>
    <s v="USD"/>
    <n v="1428641940"/>
    <n v="1426792563"/>
    <b v="0"/>
    <n v="17"/>
    <b v="0"/>
    <s v="technology/wearables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0.3886"/>
    <n v="113.63"/>
    <x v="2"/>
    <s v="US"/>
    <s v="USD"/>
    <n v="1421640665"/>
    <n v="1419048665"/>
    <b v="0"/>
    <n v="171"/>
    <b v="0"/>
    <s v="technology/wearables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0.46100628930817611"/>
    <n v="136.46"/>
    <x v="2"/>
    <s v="US"/>
    <s v="USD"/>
    <n v="1489500155"/>
    <n v="1485874955"/>
    <b v="0"/>
    <n v="188"/>
    <b v="0"/>
    <s v="technology/wearables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n v="0.42188421052631581"/>
    <n v="364.35"/>
    <x v="2"/>
    <s v="US"/>
    <s v="USD"/>
    <n v="1487617200"/>
    <n v="1483634335"/>
    <b v="0"/>
    <n v="110"/>
    <b v="0"/>
    <s v="technology/wearables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0.2848"/>
    <n v="19.239999999999998"/>
    <x v="2"/>
    <s v="US"/>
    <s v="USD"/>
    <n v="1455210353"/>
    <n v="1451927153"/>
    <b v="0"/>
    <n v="37"/>
    <b v="0"/>
    <s v="technology/wearables"/>
    <x v="2"/>
    <s v="wearables"/>
    <x v="962"/>
    <x v="962"/>
  </r>
  <r>
    <n v="963"/>
    <s v="The Ultimate Learning Center"/>
    <s v="WE are molding an educated, motivated, non violent GENERATION!"/>
    <n v="35000"/>
    <n v="377"/>
    <n v="1.0771428571428571E-2"/>
    <n v="41.89"/>
    <x v="2"/>
    <s v="US"/>
    <s v="USD"/>
    <n v="1476717319"/>
    <n v="1473693319"/>
    <b v="0"/>
    <n v="9"/>
    <b v="0"/>
    <s v="technology/wearables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7.9909090909090902E-3"/>
    <n v="30.31"/>
    <x v="2"/>
    <s v="CA"/>
    <s v="CAD"/>
    <n v="1441119919"/>
    <n v="1437663919"/>
    <b v="0"/>
    <n v="29"/>
    <b v="0"/>
    <s v="technology/wearables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192E-2"/>
    <n v="49.67"/>
    <x v="2"/>
    <s v="US"/>
    <s v="USD"/>
    <n v="1477454340"/>
    <n v="1474676646"/>
    <b v="0"/>
    <n v="6"/>
    <b v="0"/>
    <s v="technology/wearables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n v="0.14799999999999999"/>
    <n v="59.2"/>
    <x v="2"/>
    <s v="US"/>
    <s v="USD"/>
    <n v="1475766932"/>
    <n v="1473174932"/>
    <b v="0"/>
    <n v="30"/>
    <b v="0"/>
    <s v="technology/wearables"/>
    <x v="2"/>
    <s v="wearables"/>
    <x v="966"/>
    <x v="966"/>
  </r>
  <r>
    <n v="967"/>
    <s v="Better Beanie"/>
    <s v="Better Beanie is the new therapeutic wearable designed to assist you while keeping your hands free."/>
    <n v="20000"/>
    <n v="3562"/>
    <n v="0.17810000000000001"/>
    <n v="43.98"/>
    <x v="2"/>
    <s v="US"/>
    <s v="USD"/>
    <n v="1461301574"/>
    <n v="1456121174"/>
    <b v="0"/>
    <n v="81"/>
    <b v="0"/>
    <s v="technology/wearables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325E-2"/>
    <n v="26.5"/>
    <x v="2"/>
    <s v="US"/>
    <s v="USD"/>
    <n v="1408134034"/>
    <n v="1405542034"/>
    <b v="0"/>
    <n v="4"/>
    <b v="0"/>
    <s v="technology/wearables"/>
    <x v="2"/>
    <s v="wearables"/>
    <x v="968"/>
    <x v="968"/>
  </r>
  <r>
    <n v="969"/>
    <s v="Make 100 | Geek &amp; Chic: Smart Safety Jewelry."/>
    <s v="Geek &amp; Chic Smart Jewelry Collection, Wearables Meet Style!"/>
    <n v="30000"/>
    <n v="14000"/>
    <n v="0.46666666666666667"/>
    <n v="1272.73"/>
    <x v="2"/>
    <s v="MX"/>
    <s v="MXN"/>
    <n v="1486624607"/>
    <n v="1483773407"/>
    <b v="0"/>
    <n v="11"/>
    <b v="0"/>
    <s v="technology/wearables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0.4592"/>
    <n v="164"/>
    <x v="2"/>
    <s v="CA"/>
    <s v="CAD"/>
    <n v="1485147540"/>
    <n v="1481951853"/>
    <b v="0"/>
    <n v="14"/>
    <b v="0"/>
    <s v="technology/wearables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2.2599999999999999E-3"/>
    <n v="45.2"/>
    <x v="2"/>
    <s v="US"/>
    <s v="USD"/>
    <n v="1433178060"/>
    <n v="1429290060"/>
    <b v="0"/>
    <n v="5"/>
    <b v="0"/>
    <s v="technology/wearables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0.34625"/>
    <n v="153.88999999999999"/>
    <x v="2"/>
    <s v="US"/>
    <s v="USD"/>
    <n v="1409813940"/>
    <n v="1407271598"/>
    <b v="0"/>
    <n v="45"/>
    <b v="0"/>
    <s v="technology/wearables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0549999999999999E-2"/>
    <n v="51.38"/>
    <x v="2"/>
    <s v="US"/>
    <s v="USD"/>
    <n v="1447032093"/>
    <n v="1441844493"/>
    <b v="0"/>
    <n v="8"/>
    <b v="0"/>
    <s v="technology/wearables"/>
    <x v="2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n v="5.5999999999999999E-3"/>
    <n v="93.33"/>
    <x v="2"/>
    <s v="US"/>
    <s v="USD"/>
    <n v="1458925156"/>
    <n v="1456336756"/>
    <b v="0"/>
    <n v="3"/>
    <b v="0"/>
    <s v="technology/wearables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6069999999999999E-2"/>
    <n v="108.63"/>
    <x v="2"/>
    <s v="US"/>
    <s v="USD"/>
    <n v="1467132185"/>
    <n v="1461948185"/>
    <b v="0"/>
    <n v="24"/>
    <b v="0"/>
    <s v="technology/wearables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259999999999999E-2"/>
    <n v="160.5"/>
    <x v="2"/>
    <s v="AU"/>
    <s v="AUD"/>
    <n v="1439515497"/>
    <n v="1435627497"/>
    <b v="0"/>
    <n v="18"/>
    <b v="0"/>
    <s v="technology/wearables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0.33666666666666667"/>
    <n v="75.75"/>
    <x v="2"/>
    <s v="AT"/>
    <s v="EUR"/>
    <n v="1456094197"/>
    <n v="1453502197"/>
    <b v="0"/>
    <n v="12"/>
    <b v="0"/>
    <s v="technology/wearables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n v="0.5626326718299024"/>
    <n v="790.84"/>
    <x v="2"/>
    <s v="SE"/>
    <s v="SEK"/>
    <n v="1456385101"/>
    <n v="1453793101"/>
    <b v="0"/>
    <n v="123"/>
    <b v="0"/>
    <s v="technology/wearables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0.82817600000000002"/>
    <n v="301.94"/>
    <x v="2"/>
    <s v="US"/>
    <s v="USD"/>
    <n v="1466449140"/>
    <n v="1463392828"/>
    <b v="0"/>
    <n v="96"/>
    <b v="0"/>
    <s v="technology/wearables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0.14860000000000001"/>
    <n v="47.94"/>
    <x v="2"/>
    <s v="US"/>
    <s v="USD"/>
    <n v="1417387322"/>
    <n v="1413495722"/>
    <b v="0"/>
    <n v="31"/>
    <b v="0"/>
    <s v="technology/wearables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1.2375123751237513E-4"/>
    <n v="2.75"/>
    <x v="2"/>
    <s v="US"/>
    <s v="USD"/>
    <n v="1407624222"/>
    <n v="1405032222"/>
    <b v="0"/>
    <n v="4"/>
    <b v="0"/>
    <s v="technology/wearables"/>
    <x v="2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n v="1.7142857142857143E-4"/>
    <n v="1"/>
    <x v="2"/>
    <s v="US"/>
    <s v="USD"/>
    <n v="1475431486"/>
    <n v="1472839486"/>
    <b v="0"/>
    <n v="3"/>
    <b v="0"/>
    <s v="technology/wearables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0.2950613611721471"/>
    <n v="171.79"/>
    <x v="2"/>
    <s v="ES"/>
    <s v="EUR"/>
    <n v="1471985640"/>
    <n v="1469289685"/>
    <b v="0"/>
    <n v="179"/>
    <b v="0"/>
    <s v="technology/wearables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.06E-2"/>
    <n v="35.33"/>
    <x v="2"/>
    <s v="US"/>
    <s v="USD"/>
    <n v="1427507208"/>
    <n v="1424918808"/>
    <b v="0"/>
    <n v="3"/>
    <b v="0"/>
    <s v="technology/wearables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2933333333333327E-2"/>
    <n v="82.09"/>
    <x v="2"/>
    <s v="DE"/>
    <s v="EUR"/>
    <n v="1451602800"/>
    <n v="1449011610"/>
    <b v="0"/>
    <n v="23"/>
    <b v="0"/>
    <s v="technology/wearables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0.1275"/>
    <n v="110.87"/>
    <x v="2"/>
    <s v="GB"/>
    <s v="GBP"/>
    <n v="1452384000"/>
    <n v="1447698300"/>
    <b v="0"/>
    <n v="23"/>
    <b v="0"/>
    <s v="technology/wearables"/>
    <x v="2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n v="0.13220000000000001"/>
    <n v="161.22"/>
    <x v="2"/>
    <s v="NL"/>
    <s v="EUR"/>
    <n v="1403507050"/>
    <n v="1400051050"/>
    <b v="0"/>
    <n v="41"/>
    <b v="0"/>
    <s v="technology/wearables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s v="N/A"/>
    <x v="2"/>
    <s v="IT"/>
    <s v="EUR"/>
    <n v="1475310825"/>
    <n v="1472718825"/>
    <b v="0"/>
    <n v="0"/>
    <b v="0"/>
    <s v="technology/wearables"/>
    <x v="2"/>
    <s v="wearables"/>
    <x v="988"/>
    <x v="988"/>
  </r>
  <r>
    <n v="989"/>
    <s v="Power Rope"/>
    <s v="The most useful phone charger you will ever buy"/>
    <n v="10000"/>
    <n v="1677"/>
    <n v="0.16769999999999999"/>
    <n v="52.41"/>
    <x v="2"/>
    <s v="US"/>
    <s v="USD"/>
    <n v="1475101495"/>
    <n v="1472509495"/>
    <b v="0"/>
    <n v="32"/>
    <b v="0"/>
    <s v="technology/wearables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.0399999999999999E-3"/>
    <n v="13"/>
    <x v="2"/>
    <s v="US"/>
    <s v="USD"/>
    <n v="1409770164"/>
    <n v="1407178164"/>
    <b v="0"/>
    <n v="2"/>
    <b v="0"/>
    <s v="technology/wearables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.24E-2"/>
    <n v="30.29"/>
    <x v="2"/>
    <s v="GB"/>
    <s v="GBP"/>
    <n v="1468349460"/>
    <n v="1466186988"/>
    <b v="0"/>
    <n v="7"/>
    <b v="0"/>
    <s v="technology/wearables"/>
    <x v="2"/>
    <s v="wearables"/>
    <x v="991"/>
    <x v="991"/>
  </r>
  <r>
    <n v="992"/>
    <s v="WairConditioning"/>
    <s v="The HOTTEST and COOLEST thing yet! WairConditioning... an entirely new level of comfortability!"/>
    <n v="100000"/>
    <n v="467"/>
    <n v="4.6699999999999997E-3"/>
    <n v="116.75"/>
    <x v="2"/>
    <s v="US"/>
    <s v="USD"/>
    <n v="1462655519"/>
    <n v="1457475119"/>
    <b v="0"/>
    <n v="4"/>
    <b v="0"/>
    <s v="technology/wearables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0.25087142857142858"/>
    <n v="89.6"/>
    <x v="2"/>
    <s v="US"/>
    <s v="USD"/>
    <n v="1478926800"/>
    <n v="1476054568"/>
    <b v="0"/>
    <n v="196"/>
    <b v="0"/>
    <s v="technology/wearables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.3345000000000001E-2"/>
    <n v="424.45"/>
    <x v="2"/>
    <s v="US"/>
    <s v="USD"/>
    <n v="1417388340"/>
    <n v="1412835530"/>
    <b v="0"/>
    <n v="11"/>
    <b v="0"/>
    <s v="technology/wearables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599999999999998E-2"/>
    <n v="80.67"/>
    <x v="2"/>
    <s v="US"/>
    <s v="USD"/>
    <n v="1417276800"/>
    <n v="1415140480"/>
    <b v="0"/>
    <n v="9"/>
    <b v="0"/>
    <s v="technology/wearables"/>
    <x v="2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n v="1.6250000000000001E-2"/>
    <n v="13"/>
    <x v="2"/>
    <s v="US"/>
    <s v="USD"/>
    <n v="1406474820"/>
    <n v="1403902060"/>
    <b v="0"/>
    <n v="5"/>
    <b v="0"/>
    <s v="technology/wearables"/>
    <x v="2"/>
    <s v="wearables"/>
    <x v="996"/>
    <x v="996"/>
  </r>
  <r>
    <n v="997"/>
    <s v="iPhanny"/>
    <s v="The iPhanny keeps your iPhone 6 safe from bending in those dangerous pants pockets."/>
    <n v="5000"/>
    <n v="65"/>
    <n v="1.2999999999999999E-2"/>
    <n v="8.1300000000000008"/>
    <x v="2"/>
    <s v="US"/>
    <s v="USD"/>
    <n v="1417145297"/>
    <n v="1414549697"/>
    <b v="0"/>
    <n v="8"/>
    <b v="0"/>
    <s v="technology/wearables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n v="0.58558333333333334"/>
    <n v="153.43"/>
    <x v="2"/>
    <s v="CA"/>
    <s v="CAD"/>
    <n v="1447909401"/>
    <n v="1444017801"/>
    <b v="0"/>
    <n v="229"/>
    <b v="0"/>
    <s v="technology/wearables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n v="7.7886666666666673E-2"/>
    <n v="292.08"/>
    <x v="2"/>
    <s v="CA"/>
    <s v="CAD"/>
    <n v="1415865720"/>
    <n v="1413270690"/>
    <b v="0"/>
    <n v="40"/>
    <b v="0"/>
    <s v="technology/wearables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2157147647256063E-2"/>
    <n v="3304"/>
    <x v="1"/>
    <s v="US"/>
    <s v="USD"/>
    <n v="1489537560"/>
    <n v="1484357160"/>
    <b v="0"/>
    <n v="6"/>
    <b v="0"/>
    <s v="technology/wearables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.04"/>
    <n v="1300"/>
    <x v="1"/>
    <s v="GB"/>
    <s v="GBP"/>
    <n v="1485796613"/>
    <n v="1481908613"/>
    <b v="0"/>
    <n v="4"/>
    <b v="0"/>
    <s v="technology/wearables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0.29602960296029601"/>
    <n v="134.55000000000001"/>
    <x v="1"/>
    <s v="US"/>
    <s v="USD"/>
    <n v="1450331940"/>
    <n v="1447777514"/>
    <b v="0"/>
    <n v="22"/>
    <b v="0"/>
    <s v="technology/wearables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n v="0.16055"/>
    <n v="214.07"/>
    <x v="1"/>
    <s v="FR"/>
    <s v="EUR"/>
    <n v="1489680061"/>
    <n v="1487091661"/>
    <b v="0"/>
    <n v="15"/>
    <b v="0"/>
    <s v="technology/wearables"/>
    <x v="2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n v="0.82208000000000003"/>
    <n v="216.34"/>
    <x v="1"/>
    <s v="US"/>
    <s v="USD"/>
    <n v="1455814827"/>
    <n v="1453222827"/>
    <b v="0"/>
    <n v="95"/>
    <b v="0"/>
    <s v="technology/wearables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n v="0.75051000000000001"/>
    <n v="932.31"/>
    <x v="1"/>
    <s v="US"/>
    <s v="USD"/>
    <n v="1446217183"/>
    <n v="1443538783"/>
    <b v="0"/>
    <n v="161"/>
    <b v="0"/>
    <s v="technology/wearables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n v="5.8500000000000003E-2"/>
    <n v="29.25"/>
    <x v="1"/>
    <s v="US"/>
    <s v="USD"/>
    <n v="1418368260"/>
    <n v="1417654672"/>
    <b v="0"/>
    <n v="8"/>
    <b v="0"/>
    <s v="technology/wearables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n v="0.44319999999999998"/>
    <n v="174.95"/>
    <x v="1"/>
    <s v="US"/>
    <s v="USD"/>
    <n v="1481727623"/>
    <n v="1478095223"/>
    <b v="0"/>
    <n v="76"/>
    <b v="0"/>
    <s v="technology/wearables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2.6737967914438501E-3"/>
    <n v="250"/>
    <x v="1"/>
    <s v="MX"/>
    <s v="MXN"/>
    <n v="1482953115"/>
    <n v="1480361115"/>
    <b v="0"/>
    <n v="1"/>
    <b v="0"/>
    <s v="technology/wearables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0.1313"/>
    <n v="65"/>
    <x v="1"/>
    <s v="US"/>
    <s v="USD"/>
    <n v="1466346646"/>
    <n v="1463754646"/>
    <b v="0"/>
    <n v="101"/>
    <b v="0"/>
    <s v="technology/wearables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1.9088937093275488E-3"/>
    <n v="55"/>
    <x v="1"/>
    <s v="US"/>
    <s v="USD"/>
    <n v="1473044340"/>
    <n v="1468180462"/>
    <b v="0"/>
    <n v="4"/>
    <b v="0"/>
    <s v="technology/wearables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3.7499999999999999E-3"/>
    <n v="75"/>
    <x v="1"/>
    <s v="US"/>
    <s v="USD"/>
    <n v="1418938395"/>
    <n v="1415050395"/>
    <b v="0"/>
    <n v="1"/>
    <b v="0"/>
    <s v="technology/wearables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.35021"/>
    <n v="1389.36"/>
    <x v="1"/>
    <s v="US"/>
    <s v="USD"/>
    <n v="1485254052"/>
    <n v="1481366052"/>
    <b v="0"/>
    <n v="775"/>
    <b v="0"/>
    <s v="technology/wearables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0.34527999999999998"/>
    <n v="95.91"/>
    <x v="1"/>
    <s v="US"/>
    <s v="USD"/>
    <n v="1451419200"/>
    <n v="1449000056"/>
    <b v="0"/>
    <n v="90"/>
    <b v="0"/>
    <s v="technology/wearables"/>
    <x v="2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n v="0.30599999999999999"/>
    <n v="191.25"/>
    <x v="1"/>
    <s v="US"/>
    <s v="USD"/>
    <n v="1420070615"/>
    <n v="1415750615"/>
    <b v="0"/>
    <n v="16"/>
    <b v="0"/>
    <s v="technology/wearables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n v="2.6666666666666668E-2"/>
    <n v="40"/>
    <x v="1"/>
    <s v="CH"/>
    <s v="CHF"/>
    <n v="1448489095"/>
    <n v="1445893495"/>
    <b v="0"/>
    <n v="6"/>
    <b v="0"/>
    <s v="technology/wearables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420000000000001E-2"/>
    <n v="74.790000000000006"/>
    <x v="1"/>
    <s v="US"/>
    <s v="USD"/>
    <n v="1459992856"/>
    <n v="1456108456"/>
    <b v="0"/>
    <n v="38"/>
    <b v="0"/>
    <s v="technology/wearables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0.22878799999999999"/>
    <n v="161.12"/>
    <x v="1"/>
    <s v="US"/>
    <s v="USD"/>
    <n v="1448125935"/>
    <n v="1444666335"/>
    <b v="0"/>
    <n v="355"/>
    <b v="0"/>
    <s v="technology/wearables"/>
    <x v="2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n v="3.1050000000000001E-2"/>
    <n v="88.71"/>
    <x v="1"/>
    <s v="US"/>
    <s v="USD"/>
    <n v="1468496933"/>
    <n v="1465904933"/>
    <b v="0"/>
    <n v="7"/>
    <b v="0"/>
    <s v="technology/wearables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n v="0.47333333333333333"/>
    <n v="53.25"/>
    <x v="1"/>
    <s v="US"/>
    <s v="USD"/>
    <n v="1423092149"/>
    <n v="1420500149"/>
    <b v="0"/>
    <n v="400"/>
    <b v="0"/>
    <s v="technology/wearables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.0554838709677421"/>
    <n v="106.2"/>
    <x v="0"/>
    <s v="CA"/>
    <s v="CAD"/>
    <n v="1433206020"/>
    <n v="1430617209"/>
    <b v="0"/>
    <n v="30"/>
    <b v="1"/>
    <s v="music/electronic music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n v="3.5180366666666667"/>
    <n v="22.08"/>
    <x v="0"/>
    <s v="US"/>
    <s v="USD"/>
    <n v="1445054400"/>
    <n v="1443074571"/>
    <b v="1"/>
    <n v="478"/>
    <b v="1"/>
    <s v="music/electronic music"/>
    <x v="4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n v="1.149"/>
    <n v="31.05"/>
    <x v="0"/>
    <s v="US"/>
    <s v="USD"/>
    <n v="1431876677"/>
    <n v="1429284677"/>
    <b v="1"/>
    <n v="74"/>
    <b v="1"/>
    <s v="music/electronic music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n v="2.3715000000000002"/>
    <n v="36.21"/>
    <x v="0"/>
    <s v="GB"/>
    <s v="GBP"/>
    <n v="1434837861"/>
    <n v="1432245861"/>
    <b v="0"/>
    <n v="131"/>
    <b v="1"/>
    <s v="music/electronic music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n v="1.1863774999999999"/>
    <n v="388.98"/>
    <x v="0"/>
    <s v="SE"/>
    <s v="SEK"/>
    <n v="1454248563"/>
    <n v="1451656563"/>
    <b v="1"/>
    <n v="61"/>
    <b v="1"/>
    <s v="music/electronic music"/>
    <x v="4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n v="1.099283142857143"/>
    <n v="71.849999999999994"/>
    <x v="0"/>
    <s v="US"/>
    <s v="USD"/>
    <n v="1426532437"/>
    <n v="1423944037"/>
    <b v="1"/>
    <n v="1071"/>
    <b v="1"/>
    <s v="music/electronic music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.0000828571428571"/>
    <n v="57.38"/>
    <x v="0"/>
    <s v="GB"/>
    <s v="GBP"/>
    <n v="1459414016"/>
    <n v="1456480016"/>
    <b v="1"/>
    <n v="122"/>
    <b v="1"/>
    <s v="music/electronic music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.0309292094387414"/>
    <n v="69.67"/>
    <x v="0"/>
    <s v="US"/>
    <s v="USD"/>
    <n v="1414025347"/>
    <n v="1411433347"/>
    <b v="1"/>
    <n v="111"/>
    <b v="1"/>
    <s v="music/electronic music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.1727000000000001"/>
    <n v="45.99"/>
    <x v="0"/>
    <s v="GB"/>
    <s v="GBP"/>
    <n v="1488830400"/>
    <n v="1484924605"/>
    <b v="1"/>
    <n v="255"/>
    <b v="1"/>
    <s v="music/electronic music"/>
    <x v="4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n v="1.1175999999999999"/>
    <n v="79.260000000000005"/>
    <x v="0"/>
    <s v="SE"/>
    <s v="SEK"/>
    <n v="1428184740"/>
    <n v="1423501507"/>
    <b v="0"/>
    <n v="141"/>
    <b v="1"/>
    <s v="music/electronic music"/>
    <x v="4"/>
    <s v="electronic music"/>
    <x v="1029"/>
    <x v="1029"/>
  </r>
  <r>
    <n v="1030"/>
    <s v="The Gothsicles - I FEEL SICLE"/>
    <s v="Help fund the latest Gothsicles mega-album, I FEEL SICLE!"/>
    <n v="2000"/>
    <n v="6842"/>
    <n v="3.4209999999999998"/>
    <n v="43.03"/>
    <x v="0"/>
    <s v="US"/>
    <s v="USD"/>
    <n v="1473680149"/>
    <n v="1472470549"/>
    <b v="0"/>
    <n v="159"/>
    <b v="1"/>
    <s v="music/electronic music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n v="1.0740000000000001"/>
    <n v="108.48"/>
    <x v="0"/>
    <s v="US"/>
    <s v="USD"/>
    <n v="1450290010"/>
    <n v="1447698010"/>
    <b v="0"/>
    <n v="99"/>
    <b v="1"/>
    <s v="music/electronic music"/>
    <x v="4"/>
    <s v="electronic music"/>
    <x v="1031"/>
    <x v="1031"/>
  </r>
  <r>
    <n v="1032"/>
    <s v="Phantom Ship / Coastal (Album Preorder)"/>
    <s v="Ideal for living rooms and open spaces."/>
    <n v="5400"/>
    <n v="5858.84"/>
    <n v="1.0849703703703704"/>
    <n v="61.03"/>
    <x v="0"/>
    <s v="US"/>
    <s v="USD"/>
    <n v="1466697625"/>
    <n v="1464105625"/>
    <b v="0"/>
    <n v="96"/>
    <b v="1"/>
    <s v="music/electronic music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.0286144578313252"/>
    <n v="50.59"/>
    <x v="0"/>
    <s v="GB"/>
    <s v="GBP"/>
    <n v="1481564080"/>
    <n v="1479144880"/>
    <b v="0"/>
    <n v="27"/>
    <b v="1"/>
    <s v="music/electronic music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.3000180000000001"/>
    <n v="39.159999999999997"/>
    <x v="0"/>
    <s v="US"/>
    <s v="USD"/>
    <n v="1470369540"/>
    <n v="1467604804"/>
    <b v="0"/>
    <n v="166"/>
    <b v="1"/>
    <s v="music/electronic music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.0765217391304347"/>
    <n v="65.16"/>
    <x v="0"/>
    <s v="US"/>
    <s v="USD"/>
    <n v="1423668220"/>
    <n v="1421076220"/>
    <b v="0"/>
    <n v="76"/>
    <b v="1"/>
    <s v="music/electronic music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n v="1.1236044444444444"/>
    <n v="23.96"/>
    <x v="0"/>
    <s v="US"/>
    <s v="USD"/>
    <n v="1357545600"/>
    <n v="1354790790"/>
    <b v="0"/>
    <n v="211"/>
    <b v="1"/>
    <s v="music/electronic music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.0209999999999999"/>
    <n v="48.62"/>
    <x v="0"/>
    <s v="US"/>
    <s v="USD"/>
    <n v="1431925200"/>
    <n v="1429991062"/>
    <b v="0"/>
    <n v="21"/>
    <b v="1"/>
    <s v="music/electronic music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.4533333333333334"/>
    <n v="35.74"/>
    <x v="0"/>
    <s v="US"/>
    <s v="USD"/>
    <n v="1458362023"/>
    <n v="1455773623"/>
    <b v="0"/>
    <n v="61"/>
    <b v="1"/>
    <s v="music/electronic music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.282"/>
    <n v="21.37"/>
    <x v="0"/>
    <s v="US"/>
    <s v="USD"/>
    <n v="1481615940"/>
    <n v="1479436646"/>
    <b v="0"/>
    <n v="30"/>
    <b v="1"/>
    <s v="music/electronic music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2.9411764705882353E-3"/>
    <n v="250"/>
    <x v="1"/>
    <s v="US"/>
    <s v="USD"/>
    <n v="1472317209"/>
    <n v="1469725209"/>
    <b v="0"/>
    <n v="1"/>
    <b v="0"/>
    <s v="journalism/audio"/>
    <x v="5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n v="0"/>
    <s v="N/A"/>
    <x v="1"/>
    <s v="US"/>
    <s v="USD"/>
    <n v="1406769992"/>
    <n v="1405041992"/>
    <b v="0"/>
    <n v="0"/>
    <b v="0"/>
    <s v="journalism/audio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n v="1.5384615384615385E-2"/>
    <n v="10"/>
    <x v="1"/>
    <s v="US"/>
    <s v="USD"/>
    <n v="1410516000"/>
    <n v="1406824948"/>
    <b v="0"/>
    <n v="1"/>
    <b v="0"/>
    <s v="journalism/audio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n v="8.5370000000000001E-2"/>
    <n v="29.24"/>
    <x v="1"/>
    <s v="US"/>
    <s v="USD"/>
    <n v="1432101855"/>
    <n v="1429509855"/>
    <b v="0"/>
    <n v="292"/>
    <b v="0"/>
    <s v="journalism/audio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n v="8.571428571428571E-4"/>
    <n v="3"/>
    <x v="1"/>
    <s v="US"/>
    <s v="USD"/>
    <n v="1425587220"/>
    <n v="1420668801"/>
    <b v="0"/>
    <n v="2"/>
    <b v="0"/>
    <s v="journalism/audio"/>
    <x v="5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n v="2.6599999999999999E-2"/>
    <n v="33.25"/>
    <x v="1"/>
    <s v="US"/>
    <s v="USD"/>
    <n v="1408827550"/>
    <n v="1406235550"/>
    <b v="0"/>
    <n v="8"/>
    <b v="0"/>
    <s v="journalism/audio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s v="N/A"/>
    <x v="1"/>
    <s v="DE"/>
    <s v="EUR"/>
    <n v="1451161560"/>
    <n v="1447273560"/>
    <b v="0"/>
    <n v="0"/>
    <b v="0"/>
    <s v="journalism/audio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n v="5.0000000000000001E-4"/>
    <n v="1"/>
    <x v="1"/>
    <s v="US"/>
    <s v="USD"/>
    <n v="1415219915"/>
    <n v="1412624315"/>
    <b v="0"/>
    <n v="1"/>
    <b v="0"/>
    <s v="journalism/audio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133333333333333E-2"/>
    <n v="53"/>
    <x v="1"/>
    <s v="US"/>
    <s v="USD"/>
    <n v="1474766189"/>
    <n v="1471310189"/>
    <b v="0"/>
    <n v="4"/>
    <b v="0"/>
    <s v="journalism/audio"/>
    <x v="5"/>
    <s v="audio"/>
    <x v="1048"/>
    <x v="1048"/>
  </r>
  <r>
    <n v="1049"/>
    <s v="J1 (Canceled)"/>
    <s v="------"/>
    <n v="12000"/>
    <n v="0"/>
    <n v="0"/>
    <s v="N/A"/>
    <x v="1"/>
    <s v="US"/>
    <s v="USD"/>
    <n v="1455272445"/>
    <n v="1452680445"/>
    <b v="0"/>
    <n v="0"/>
    <b v="0"/>
    <s v="journalism/audio"/>
    <x v="5"/>
    <s v="audio"/>
    <x v="1049"/>
    <x v="1049"/>
  </r>
  <r>
    <n v="1050"/>
    <s v="The (Secular) Barbershop Podcast (Canceled)"/>
    <s v="Secularism is on the rise and I hear you.Talk to me."/>
    <n v="2500"/>
    <n v="0"/>
    <n v="0"/>
    <s v="N/A"/>
    <x v="1"/>
    <s v="US"/>
    <s v="USD"/>
    <n v="1442257677"/>
    <n v="1439665677"/>
    <b v="0"/>
    <n v="0"/>
    <b v="0"/>
    <s v="journalism/audio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n v="0"/>
    <s v="N/A"/>
    <x v="1"/>
    <s v="US"/>
    <s v="USD"/>
    <n v="1409098825"/>
    <n v="1406679625"/>
    <b v="0"/>
    <n v="0"/>
    <b v="0"/>
    <s v="journalism/audio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s v="N/A"/>
    <x v="1"/>
    <s v="US"/>
    <s v="USD"/>
    <n v="1465243740"/>
    <n v="1461438495"/>
    <b v="0"/>
    <n v="0"/>
    <b v="0"/>
    <s v="journalism/audio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n v="0.01"/>
    <n v="15"/>
    <x v="1"/>
    <s v="US"/>
    <s v="USD"/>
    <n v="1488773332"/>
    <n v="1486613332"/>
    <b v="0"/>
    <n v="1"/>
    <b v="0"/>
    <s v="journalism/audio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s v="N/A"/>
    <x v="1"/>
    <s v="US"/>
    <s v="USD"/>
    <n v="1407708000"/>
    <n v="1405110399"/>
    <b v="0"/>
    <n v="0"/>
    <b v="0"/>
    <s v="journalism/audio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s v="N/A"/>
    <x v="1"/>
    <s v="US"/>
    <s v="USD"/>
    <n v="1457394545"/>
    <n v="1454802545"/>
    <b v="0"/>
    <n v="0"/>
    <b v="0"/>
    <s v="journalism/audio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s v="N/A"/>
    <x v="1"/>
    <s v="US"/>
    <s v="USD"/>
    <n v="1429892177"/>
    <n v="1424711777"/>
    <b v="0"/>
    <n v="0"/>
    <b v="0"/>
    <s v="journalism/audio"/>
    <x v="5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n v="0"/>
    <s v="N/A"/>
    <x v="1"/>
    <s v="US"/>
    <s v="USD"/>
    <n v="1480888483"/>
    <n v="1478292883"/>
    <b v="0"/>
    <n v="0"/>
    <b v="0"/>
    <s v="journalism/audio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s v="N/A"/>
    <x v="1"/>
    <s v="US"/>
    <s v="USD"/>
    <n v="1427328000"/>
    <n v="1423777043"/>
    <b v="0"/>
    <n v="0"/>
    <b v="0"/>
    <s v="journalism/audio"/>
    <x v="5"/>
    <s v="audio"/>
    <x v="1058"/>
    <x v="1058"/>
  </r>
  <r>
    <n v="1059"/>
    <s v="Voice Over Artist (Canceled)"/>
    <s v="Turning myself into a vocal artist."/>
    <n v="1100"/>
    <n v="0"/>
    <n v="0"/>
    <s v="N/A"/>
    <x v="1"/>
    <s v="US"/>
    <s v="USD"/>
    <n v="1426269456"/>
    <n v="1423681056"/>
    <b v="0"/>
    <n v="0"/>
    <b v="0"/>
    <s v="journalism/audio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n v="0.01"/>
    <n v="50"/>
    <x v="1"/>
    <s v="US"/>
    <s v="USD"/>
    <n v="1429134893"/>
    <n v="1426542893"/>
    <b v="0"/>
    <n v="1"/>
    <b v="0"/>
    <s v="journalism/audio"/>
    <x v="5"/>
    <s v="audio"/>
    <x v="1060"/>
    <x v="1060"/>
  </r>
  <r>
    <n v="1061"/>
    <s v="Chat Box 23 (Canceled)"/>
    <s v="T.O., Adi &amp; Mercedes discuss their point of views, women's issues &amp; Hollywood Hotties."/>
    <n v="4000"/>
    <n v="0"/>
    <n v="0"/>
    <s v="N/A"/>
    <x v="1"/>
    <s v="US"/>
    <s v="USD"/>
    <n v="1462150800"/>
    <n v="1456987108"/>
    <b v="0"/>
    <n v="0"/>
    <b v="0"/>
    <s v="journalism/audio"/>
    <x v="5"/>
    <s v="audio"/>
    <x v="1061"/>
    <x v="1061"/>
  </r>
  <r>
    <n v="1062"/>
    <s v="RETURNING AT A LATER DATE"/>
    <s v="SEE US ON PATREON www.badgirlartwork.com"/>
    <n v="199"/>
    <n v="190"/>
    <n v="0.95477386934673369"/>
    <n v="47.5"/>
    <x v="1"/>
    <s v="US"/>
    <s v="USD"/>
    <n v="1468351341"/>
    <n v="1467746541"/>
    <b v="0"/>
    <n v="4"/>
    <b v="0"/>
    <s v="journalism/audio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s v="N/A"/>
    <x v="1"/>
    <s v="US"/>
    <s v="USD"/>
    <n v="1472604262"/>
    <n v="1470012262"/>
    <b v="0"/>
    <n v="0"/>
    <b v="0"/>
    <s v="journalism/audio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8.9744444444444446E-2"/>
    <n v="65.67"/>
    <x v="2"/>
    <s v="US"/>
    <s v="USD"/>
    <n v="1373174903"/>
    <n v="1369286903"/>
    <b v="0"/>
    <n v="123"/>
    <b v="0"/>
    <s v="games/video games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E-2"/>
    <n v="16.2"/>
    <x v="2"/>
    <s v="AU"/>
    <s v="AUD"/>
    <n v="1392800922"/>
    <n v="1390381722"/>
    <b v="0"/>
    <n v="5"/>
    <b v="0"/>
    <s v="games/video games"/>
    <x v="6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n v="3.3673333333333333E-2"/>
    <n v="34.130000000000003"/>
    <x v="2"/>
    <s v="US"/>
    <s v="USD"/>
    <n v="1375657582"/>
    <n v="1371769582"/>
    <b v="0"/>
    <n v="148"/>
    <b v="0"/>
    <s v="games/video games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n v="0.26"/>
    <n v="13"/>
    <x v="2"/>
    <s v="US"/>
    <s v="USD"/>
    <n v="1387657931"/>
    <n v="1385065931"/>
    <b v="0"/>
    <n v="10"/>
    <b v="0"/>
    <s v="games/video games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n v="1.5E-3"/>
    <n v="11.25"/>
    <x v="2"/>
    <s v="US"/>
    <s v="USD"/>
    <n v="1460274864"/>
    <n v="1457686464"/>
    <b v="0"/>
    <n v="4"/>
    <b v="0"/>
    <s v="games/video games"/>
    <x v="6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n v="0.38636363636363635"/>
    <n v="40.479999999999997"/>
    <x v="2"/>
    <s v="US"/>
    <s v="USD"/>
    <n v="1385447459"/>
    <n v="1382679059"/>
    <b v="0"/>
    <n v="21"/>
    <b v="0"/>
    <s v="games/video games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7.0000000000000001E-3"/>
    <n v="35"/>
    <x v="2"/>
    <s v="US"/>
    <s v="USD"/>
    <n v="1349050622"/>
    <n v="1347322622"/>
    <b v="0"/>
    <n v="2"/>
    <b v="0"/>
    <s v="games/video games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n v="0"/>
    <s v="N/A"/>
    <x v="2"/>
    <s v="NO"/>
    <s v="NOK"/>
    <n v="1447787093"/>
    <n v="1445191493"/>
    <b v="0"/>
    <n v="0"/>
    <b v="0"/>
    <s v="games/video games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n v="6.8000000000000005E-4"/>
    <n v="12.75"/>
    <x v="2"/>
    <s v="US"/>
    <s v="USD"/>
    <n v="1391630297"/>
    <n v="1389038297"/>
    <b v="0"/>
    <n v="4"/>
    <b v="0"/>
    <s v="games/video games"/>
    <x v="6"/>
    <s v="video games"/>
    <x v="1072"/>
    <x v="1072"/>
  </r>
  <r>
    <n v="1073"/>
    <s v="Rainbow Ball to the Iphone"/>
    <s v="We want to bring our Game Rainbow Ball to the iphone and to do that we need a little help"/>
    <n v="750"/>
    <n v="10"/>
    <n v="1.3333333333333334E-2"/>
    <n v="10"/>
    <x v="2"/>
    <s v="US"/>
    <s v="USD"/>
    <n v="1318806541"/>
    <n v="1316214541"/>
    <b v="0"/>
    <n v="1"/>
    <b v="0"/>
    <s v="games/video games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n v="6.3092592592592589E-2"/>
    <n v="113.57"/>
    <x v="2"/>
    <s v="US"/>
    <s v="USD"/>
    <n v="1388808545"/>
    <n v="1386216545"/>
    <b v="0"/>
    <n v="30"/>
    <b v="0"/>
    <s v="games/video games"/>
    <x v="6"/>
    <s v="video games"/>
    <x v="1074"/>
    <x v="1074"/>
  </r>
  <r>
    <n v="1075"/>
    <s v="Towers Of The Apocalypse"/>
    <s v="Fully 3D, post Apocalyptic themed tower defense video game. New take on the genre."/>
    <n v="1000"/>
    <n v="45"/>
    <n v="4.4999999999999998E-2"/>
    <n v="15"/>
    <x v="2"/>
    <s v="US"/>
    <s v="USD"/>
    <n v="1336340516"/>
    <n v="1333748516"/>
    <b v="0"/>
    <n v="3"/>
    <b v="0"/>
    <s v="games/video games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n v="0.62765333333333329"/>
    <n v="48.28"/>
    <x v="2"/>
    <s v="US"/>
    <s v="USD"/>
    <n v="1410426250"/>
    <n v="1405674250"/>
    <b v="0"/>
    <n v="975"/>
    <b v="0"/>
    <s v="games/video games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n v="0.29376000000000002"/>
    <n v="43.98"/>
    <x v="2"/>
    <s v="US"/>
    <s v="USD"/>
    <n v="1452744011"/>
    <n v="1450152011"/>
    <b v="0"/>
    <n v="167"/>
    <b v="0"/>
    <s v="games/video games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4999999999999997E-2"/>
    <n v="9"/>
    <x v="2"/>
    <s v="US"/>
    <s v="USD"/>
    <n v="1311309721"/>
    <n v="1307421721"/>
    <b v="0"/>
    <n v="5"/>
    <b v="0"/>
    <s v="games/video games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n v="2.6076923076923077E-2"/>
    <n v="37.67"/>
    <x v="2"/>
    <s v="DE"/>
    <s v="EUR"/>
    <n v="1463232936"/>
    <n v="1461072936"/>
    <b v="0"/>
    <n v="18"/>
    <b v="0"/>
    <s v="games/video games"/>
    <x v="6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n v="9.1050000000000006E-2"/>
    <n v="18.579999999999998"/>
    <x v="2"/>
    <s v="US"/>
    <s v="USD"/>
    <n v="1399778333"/>
    <n v="1397186333"/>
    <b v="0"/>
    <n v="98"/>
    <b v="0"/>
    <s v="games/video games"/>
    <x v="6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n v="1.7647058823529413E-4"/>
    <n v="3"/>
    <x v="2"/>
    <s v="US"/>
    <s v="USD"/>
    <n v="1422483292"/>
    <n v="1419891292"/>
    <b v="0"/>
    <n v="4"/>
    <b v="0"/>
    <s v="games/video games"/>
    <x v="6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n v="5.5999999999999999E-3"/>
    <n v="18.670000000000002"/>
    <x v="2"/>
    <s v="US"/>
    <s v="USD"/>
    <n v="1344635088"/>
    <n v="1342043088"/>
    <b v="0"/>
    <n v="3"/>
    <b v="0"/>
    <s v="games/video games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8.2000000000000007E-3"/>
    <n v="410"/>
    <x v="2"/>
    <s v="CA"/>
    <s v="CAD"/>
    <n v="1406994583"/>
    <n v="1401810583"/>
    <b v="0"/>
    <n v="1"/>
    <b v="0"/>
    <s v="games/video games"/>
    <x v="6"/>
    <s v="video games"/>
    <x v="1083"/>
    <x v="1083"/>
  </r>
  <r>
    <n v="1084"/>
    <s v="My own channel"/>
    <s v="I want to start my own channel for gaming"/>
    <n v="550"/>
    <n v="0"/>
    <n v="0"/>
    <s v="N/A"/>
    <x v="2"/>
    <s v="US"/>
    <s v="USD"/>
    <n v="1407534804"/>
    <n v="1404942804"/>
    <b v="0"/>
    <n v="0"/>
    <b v="0"/>
    <s v="games/video games"/>
    <x v="6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n v="3.4200000000000001E-2"/>
    <n v="114"/>
    <x v="2"/>
    <s v="CA"/>
    <s v="CAD"/>
    <n v="1457967975"/>
    <n v="1455379575"/>
    <b v="0"/>
    <n v="9"/>
    <b v="0"/>
    <s v="games/video games"/>
    <x v="6"/>
    <s v="video games"/>
    <x v="1085"/>
    <x v="1085"/>
  </r>
  <r>
    <n v="1086"/>
    <s v="Cyber Universe Online"/>
    <s v="Humanity's future in the Galaxy"/>
    <n v="18000"/>
    <n v="15"/>
    <n v="8.3333333333333339E-4"/>
    <n v="7.5"/>
    <x v="2"/>
    <s v="US"/>
    <s v="USD"/>
    <n v="1408913291"/>
    <n v="1406321291"/>
    <b v="0"/>
    <n v="2"/>
    <b v="0"/>
    <s v="games/video games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n v="0"/>
    <s v="N/A"/>
    <x v="2"/>
    <s v="US"/>
    <s v="USD"/>
    <n v="1402852087"/>
    <n v="1400260087"/>
    <b v="0"/>
    <n v="0"/>
    <b v="0"/>
    <s v="games/video games"/>
    <x v="6"/>
    <s v="video games"/>
    <x v="1087"/>
    <x v="1087"/>
  </r>
  <r>
    <n v="1088"/>
    <s v="Still Alive"/>
    <s v="A fresh twist on survival games. Intense, high-stakes 30 minute rounds for up to 10 players."/>
    <n v="45000"/>
    <n v="6382.34"/>
    <n v="0.14182977777777778"/>
    <n v="43.42"/>
    <x v="2"/>
    <s v="US"/>
    <s v="USD"/>
    <n v="1398366667"/>
    <n v="1395774667"/>
    <b v="0"/>
    <n v="147"/>
    <b v="0"/>
    <s v="games/video games"/>
    <x v="6"/>
    <s v="video games"/>
    <x v="1088"/>
    <x v="1088"/>
  </r>
  <r>
    <n v="1089"/>
    <s v="Farabel"/>
    <s v="Farabel is a single player turn-based fantasy strategy game for Mac/PC/Linux"/>
    <n v="15000"/>
    <n v="1174"/>
    <n v="7.8266666666666665E-2"/>
    <n v="23.96"/>
    <x v="2"/>
    <s v="FR"/>
    <s v="EUR"/>
    <n v="1435293175"/>
    <n v="1432701175"/>
    <b v="0"/>
    <n v="49"/>
    <b v="0"/>
    <s v="games/video games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n v="3.8464497269020693E-4"/>
    <n v="5"/>
    <x v="2"/>
    <s v="AU"/>
    <s v="AUD"/>
    <n v="1432873653"/>
    <n v="1430281653"/>
    <b v="0"/>
    <n v="1"/>
    <b v="0"/>
    <s v="games/video games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0.125"/>
    <n v="12.5"/>
    <x v="2"/>
    <s v="GB"/>
    <s v="GBP"/>
    <n v="1460313672"/>
    <n v="1457725272"/>
    <b v="0"/>
    <n v="2"/>
    <b v="0"/>
    <s v="games/video games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500000000000001E-2"/>
    <n v="3"/>
    <x v="2"/>
    <s v="US"/>
    <s v="USD"/>
    <n v="1357432638"/>
    <n v="1354840638"/>
    <b v="0"/>
    <n v="7"/>
    <b v="0"/>
    <s v="games/video games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0.14083333333333334"/>
    <n v="10.56"/>
    <x v="2"/>
    <s v="CA"/>
    <s v="CAD"/>
    <n v="1455232937"/>
    <n v="1453936937"/>
    <b v="0"/>
    <n v="4"/>
    <b v="0"/>
    <s v="games/video games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n v="0.18300055555555556"/>
    <n v="122"/>
    <x v="2"/>
    <s v="US"/>
    <s v="USD"/>
    <n v="1318180033"/>
    <n v="1315588033"/>
    <b v="0"/>
    <n v="27"/>
    <b v="0"/>
    <s v="games/video games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n v="5.0347999999999997E-2"/>
    <n v="267.81"/>
    <x v="2"/>
    <s v="US"/>
    <s v="USD"/>
    <n v="1377867220"/>
    <n v="1375275220"/>
    <b v="0"/>
    <n v="94"/>
    <b v="0"/>
    <s v="games/video games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0.17933333333333334"/>
    <n v="74.209999999999994"/>
    <x v="2"/>
    <s v="US"/>
    <s v="USD"/>
    <n v="1412393400"/>
    <n v="1409747154"/>
    <b v="0"/>
    <n v="29"/>
    <b v="0"/>
    <s v="games/video games"/>
    <x v="6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n v="4.6999999999999999E-4"/>
    <n v="6.71"/>
    <x v="2"/>
    <s v="US"/>
    <s v="USD"/>
    <n v="1393786877"/>
    <n v="1390330877"/>
    <b v="0"/>
    <n v="7"/>
    <b v="0"/>
    <s v="games/video games"/>
    <x v="6"/>
    <s v="video games"/>
    <x v="1097"/>
    <x v="1097"/>
  </r>
  <r>
    <n v="1098"/>
    <s v="Kick, Punch... Fireball"/>
    <s v="Kick, Punch... Fireball is an FPS type arena game set inside the fantasy world."/>
    <n v="25000"/>
    <n v="1803"/>
    <n v="7.2120000000000004E-2"/>
    <n v="81.95"/>
    <x v="2"/>
    <s v="US"/>
    <s v="USD"/>
    <n v="1397413095"/>
    <n v="1394821095"/>
    <b v="0"/>
    <n v="22"/>
    <b v="0"/>
    <s v="games/video games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n v="5.0000000000000001E-3"/>
    <n v="25"/>
    <x v="2"/>
    <s v="GB"/>
    <s v="GBP"/>
    <n v="1431547468"/>
    <n v="1428955468"/>
    <b v="0"/>
    <n v="1"/>
    <b v="0"/>
    <s v="games/video games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n v="2.5000000000000001E-2"/>
    <n v="10"/>
    <x v="2"/>
    <s v="DE"/>
    <s v="EUR"/>
    <n v="1455417571"/>
    <n v="1452825571"/>
    <b v="0"/>
    <n v="10"/>
    <b v="0"/>
    <s v="games/video games"/>
    <x v="6"/>
    <s v="video games"/>
    <x v="1100"/>
    <x v="1100"/>
  </r>
  <r>
    <n v="1101"/>
    <s v="Strain Wars"/>
    <s v="Different strains of marijuana leafs battling to the death to see which one is the top strain."/>
    <n v="100000"/>
    <n v="41"/>
    <n v="4.0999999999999999E-4"/>
    <n v="6.83"/>
    <x v="2"/>
    <s v="US"/>
    <s v="USD"/>
    <n v="1468519920"/>
    <n v="1466188338"/>
    <b v="0"/>
    <n v="6"/>
    <b v="0"/>
    <s v="games/video games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n v="5.3124999999999999E-2"/>
    <n v="17.71"/>
    <x v="2"/>
    <s v="US"/>
    <s v="USD"/>
    <n v="1386568740"/>
    <n v="1383095125"/>
    <b v="0"/>
    <n v="24"/>
    <b v="0"/>
    <s v="games/video games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n v="1.6199999999999999E-2"/>
    <n v="16.2"/>
    <x v="2"/>
    <s v="US"/>
    <s v="USD"/>
    <n v="1466227190"/>
    <n v="1461043190"/>
    <b v="0"/>
    <n v="15"/>
    <b v="0"/>
    <s v="games/video games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n v="4.9516666666666667E-2"/>
    <n v="80.3"/>
    <x v="2"/>
    <s v="GB"/>
    <s v="GBP"/>
    <n v="1402480221"/>
    <n v="1399888221"/>
    <b v="0"/>
    <n v="37"/>
    <b v="0"/>
    <s v="games/video games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n v="1.5900000000000001E-3"/>
    <n v="71.55"/>
    <x v="2"/>
    <s v="US"/>
    <s v="USD"/>
    <n v="1395627327"/>
    <n v="1393038927"/>
    <b v="0"/>
    <n v="20"/>
    <b v="0"/>
    <s v="games/video games"/>
    <x v="6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n v="0.41249999999999998"/>
    <n v="23.57"/>
    <x v="2"/>
    <s v="US"/>
    <s v="USD"/>
    <n v="1333557975"/>
    <n v="1330969575"/>
    <b v="0"/>
    <n v="7"/>
    <b v="0"/>
    <s v="games/video games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s v="N/A"/>
    <x v="2"/>
    <s v="US"/>
    <s v="USD"/>
    <n v="1406148024"/>
    <n v="1403556024"/>
    <b v="0"/>
    <n v="0"/>
    <b v="0"/>
    <s v="games/video games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n v="2.93E-2"/>
    <n v="34.880000000000003"/>
    <x v="2"/>
    <s v="US"/>
    <s v="USD"/>
    <n v="1334326635"/>
    <n v="1329146235"/>
    <b v="0"/>
    <n v="21"/>
    <b v="0"/>
    <s v="games/video games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4.4999999999999997E-3"/>
    <n v="15"/>
    <x v="2"/>
    <s v="US"/>
    <s v="USD"/>
    <n v="1479495790"/>
    <n v="1476900190"/>
    <b v="0"/>
    <n v="3"/>
    <b v="0"/>
    <s v="games/video games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n v="5.1000000000000004E-3"/>
    <n v="23.18"/>
    <x v="2"/>
    <s v="US"/>
    <s v="USD"/>
    <n v="1354919022"/>
    <n v="1352327022"/>
    <b v="0"/>
    <n v="11"/>
    <b v="0"/>
    <s v="games/video games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n v="4.0000000000000002E-4"/>
    <n v="1"/>
    <x v="2"/>
    <s v="US"/>
    <s v="USD"/>
    <n v="1452228790"/>
    <n v="1449636790"/>
    <b v="0"/>
    <n v="1"/>
    <b v="0"/>
    <s v="games/video games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n v="0.35537409090909089"/>
    <n v="100.23"/>
    <x v="2"/>
    <s v="US"/>
    <s v="USD"/>
    <n v="1421656200"/>
    <n v="1416507211"/>
    <b v="0"/>
    <n v="312"/>
    <b v="0"/>
    <s v="games/video games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n v="5.0000000000000001E-3"/>
    <n v="5"/>
    <x v="2"/>
    <s v="GB"/>
    <s v="GBP"/>
    <n v="1408058820"/>
    <n v="1405466820"/>
    <b v="0"/>
    <n v="1"/>
    <b v="0"/>
    <s v="games/video games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n v="1.6666666666666668E-3"/>
    <n v="3.33"/>
    <x v="2"/>
    <s v="GB"/>
    <s v="GBP"/>
    <n v="1381306687"/>
    <n v="1378714687"/>
    <b v="0"/>
    <n v="3"/>
    <b v="0"/>
    <s v="games/video games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.325E-3"/>
    <n v="13.25"/>
    <x v="2"/>
    <s v="US"/>
    <s v="USD"/>
    <n v="1459352495"/>
    <n v="1456764095"/>
    <b v="0"/>
    <n v="4"/>
    <b v="0"/>
    <s v="games/video games"/>
    <x v="6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n v="3.5704000000000004E-4"/>
    <n v="17.850000000000001"/>
    <x v="2"/>
    <s v="US"/>
    <s v="USD"/>
    <n v="1339273208"/>
    <n v="1334089208"/>
    <b v="0"/>
    <n v="10"/>
    <b v="0"/>
    <s v="games/video games"/>
    <x v="6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n v="8.3000000000000004E-2"/>
    <n v="10.38"/>
    <x v="2"/>
    <s v="DE"/>
    <s v="EUR"/>
    <n v="1451053313"/>
    <n v="1448461313"/>
    <b v="0"/>
    <n v="8"/>
    <b v="0"/>
    <s v="games/video games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222222222222221E-2"/>
    <n v="36.33"/>
    <x v="2"/>
    <s v="AU"/>
    <s v="AUD"/>
    <n v="1396666779"/>
    <n v="1394078379"/>
    <b v="0"/>
    <n v="3"/>
    <b v="0"/>
    <s v="games/video games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2.3809523809523812E-3"/>
    <n v="5"/>
    <x v="2"/>
    <s v="US"/>
    <s v="USD"/>
    <n v="1396810864"/>
    <n v="1395687664"/>
    <b v="0"/>
    <n v="1"/>
    <b v="0"/>
    <s v="games/video games"/>
    <x v="6"/>
    <s v="video games"/>
    <x v="1119"/>
    <x v="1119"/>
  </r>
  <r>
    <n v="1120"/>
    <s v="PlanEt Ninjahwah"/>
    <s v="Planet Ninjahwah is a highly anticipated futuristic action adventure game that will blow your mind!!"/>
    <n v="25000"/>
    <n v="0"/>
    <n v="0"/>
    <s v="N/A"/>
    <x v="2"/>
    <s v="US"/>
    <s v="USD"/>
    <n v="1319835400"/>
    <n v="1315947400"/>
    <b v="0"/>
    <n v="0"/>
    <b v="0"/>
    <s v="games/video games"/>
    <x v="6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n v="1.16E-4"/>
    <n v="5.8"/>
    <x v="2"/>
    <s v="US"/>
    <s v="USD"/>
    <n v="1457904316"/>
    <n v="1455315916"/>
    <b v="0"/>
    <n v="5"/>
    <b v="0"/>
    <s v="games/video games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n v="0"/>
    <s v="N/A"/>
    <x v="2"/>
    <s v="GB"/>
    <s v="GBP"/>
    <n v="1369932825"/>
    <n v="1368723225"/>
    <b v="0"/>
    <n v="0"/>
    <b v="0"/>
    <s v="games/video games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n v="2.2000000000000001E-3"/>
    <n v="3.67"/>
    <x v="2"/>
    <s v="US"/>
    <s v="USD"/>
    <n v="1397910848"/>
    <n v="1395318848"/>
    <b v="0"/>
    <n v="3"/>
    <b v="0"/>
    <s v="games/video games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4.7222222222222223E-3"/>
    <n v="60.71"/>
    <x v="2"/>
    <s v="US"/>
    <s v="USD"/>
    <n v="1430409651"/>
    <n v="1427817651"/>
    <b v="0"/>
    <n v="7"/>
    <b v="0"/>
    <s v="games/mobile games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n v="0"/>
    <s v="N/A"/>
    <x v="2"/>
    <s v="GB"/>
    <s v="GBP"/>
    <n v="1443193130"/>
    <n v="1438009130"/>
    <b v="0"/>
    <n v="0"/>
    <b v="0"/>
    <s v="games/mobile games"/>
    <x v="6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n v="5.0000000000000001E-3"/>
    <n v="5"/>
    <x v="2"/>
    <s v="US"/>
    <s v="USD"/>
    <n v="1468482694"/>
    <n v="1465890694"/>
    <b v="0"/>
    <n v="2"/>
    <b v="0"/>
    <s v="games/mobile games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n v="1.6714285714285713E-2"/>
    <n v="25.43"/>
    <x v="2"/>
    <s v="US"/>
    <s v="USD"/>
    <n v="1416000600"/>
    <n v="1413318600"/>
    <b v="0"/>
    <n v="23"/>
    <b v="0"/>
    <s v="games/mobile games"/>
    <x v="6"/>
    <s v="mobile games"/>
    <x v="1127"/>
    <x v="1127"/>
  </r>
  <r>
    <n v="1128"/>
    <s v="Flying Turds"/>
    <s v="#havingfunFTW"/>
    <n v="1000"/>
    <n v="1"/>
    <n v="1E-3"/>
    <n v="1"/>
    <x v="2"/>
    <s v="GB"/>
    <s v="GBP"/>
    <n v="1407425717"/>
    <n v="1404833717"/>
    <b v="0"/>
    <n v="1"/>
    <b v="0"/>
    <s v="games/mobile games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n v="1.0499999999999999E-3"/>
    <n v="10.5"/>
    <x v="2"/>
    <s v="US"/>
    <s v="USD"/>
    <n v="1465107693"/>
    <n v="1462515693"/>
    <b v="0"/>
    <n v="2"/>
    <b v="0"/>
    <s v="games/mobile games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n v="2.2000000000000001E-3"/>
    <n v="3.67"/>
    <x v="2"/>
    <s v="US"/>
    <s v="USD"/>
    <n v="1416963300"/>
    <n v="1411775700"/>
    <b v="0"/>
    <n v="3"/>
    <b v="0"/>
    <s v="games/mobile games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n v="0"/>
    <s v="N/A"/>
    <x v="2"/>
    <s v="AU"/>
    <s v="AUD"/>
    <n v="1450993668"/>
    <n v="1448401668"/>
    <b v="0"/>
    <n v="0"/>
    <b v="0"/>
    <s v="games/mobile games"/>
    <x v="6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n v="0.14380000000000001"/>
    <n v="110.62"/>
    <x v="2"/>
    <s v="CA"/>
    <s v="CAD"/>
    <n v="1483238771"/>
    <n v="1480646771"/>
    <b v="0"/>
    <n v="13"/>
    <b v="0"/>
    <s v="games/mobile games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n v="6.6666666666666671E-3"/>
    <n v="20"/>
    <x v="2"/>
    <s v="GB"/>
    <s v="GBP"/>
    <n v="1406799981"/>
    <n v="1404207981"/>
    <b v="0"/>
    <n v="1"/>
    <b v="0"/>
    <s v="games/mobile games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n v="4.0000000000000003E-5"/>
    <n v="1"/>
    <x v="2"/>
    <s v="AU"/>
    <s v="AUD"/>
    <n v="1417235580"/>
    <n v="1416034228"/>
    <b v="0"/>
    <n v="1"/>
    <b v="0"/>
    <s v="games/mobile games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n v="0.05"/>
    <n v="50"/>
    <x v="2"/>
    <s v="DE"/>
    <s v="EUR"/>
    <n v="1470527094"/>
    <n v="1467935094"/>
    <b v="0"/>
    <n v="1"/>
    <b v="0"/>
    <s v="games/mobile games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439140811455853E-2"/>
    <n v="45"/>
    <x v="2"/>
    <s v="FR"/>
    <s v="EUR"/>
    <n v="1450541229"/>
    <n v="1447949229"/>
    <b v="0"/>
    <n v="6"/>
    <b v="0"/>
    <s v="games/mobile games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0.39500000000000002"/>
    <n v="253.21"/>
    <x v="2"/>
    <s v="US"/>
    <s v="USD"/>
    <n v="1461440421"/>
    <n v="1458848421"/>
    <b v="0"/>
    <n v="39"/>
    <b v="0"/>
    <s v="games/mobile games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3.5714285714285713E-3"/>
    <n v="31.25"/>
    <x v="2"/>
    <s v="US"/>
    <s v="USD"/>
    <n v="1485035131"/>
    <n v="1483307131"/>
    <b v="0"/>
    <n v="4"/>
    <b v="0"/>
    <s v="games/mobile games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n v="6.2500000000000001E-4"/>
    <n v="5"/>
    <x v="2"/>
    <s v="US"/>
    <s v="USD"/>
    <n v="1420100426"/>
    <n v="1417508426"/>
    <b v="0"/>
    <n v="1"/>
    <b v="0"/>
    <s v="games/mobile games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n v="0"/>
    <s v="N/A"/>
    <x v="2"/>
    <s v="GB"/>
    <s v="GBP"/>
    <n v="1438859121"/>
    <n v="1436267121"/>
    <b v="0"/>
    <n v="0"/>
    <b v="0"/>
    <s v="games/mobile games"/>
    <x v="6"/>
    <s v="mobile games"/>
    <x v="1140"/>
    <x v="1140"/>
  </r>
  <r>
    <n v="1141"/>
    <s v="Arena Z - Zombie Survival"/>
    <s v="I think this will be a great game!"/>
    <n v="500"/>
    <n v="0"/>
    <n v="0"/>
    <s v="N/A"/>
    <x v="2"/>
    <s v="DE"/>
    <s v="EUR"/>
    <n v="1436460450"/>
    <n v="1433868450"/>
    <b v="0"/>
    <n v="0"/>
    <b v="0"/>
    <s v="games/mobile games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s v="N/A"/>
    <x v="2"/>
    <s v="US"/>
    <s v="USD"/>
    <n v="1424131727"/>
    <n v="1421539727"/>
    <b v="0"/>
    <n v="0"/>
    <b v="0"/>
    <s v="games/mobile games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n v="4.1333333333333335E-3"/>
    <n v="23.25"/>
    <x v="2"/>
    <s v="US"/>
    <s v="USD"/>
    <n v="1450327126"/>
    <n v="1447735126"/>
    <b v="0"/>
    <n v="8"/>
    <b v="0"/>
    <s v="games/mobile games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n v="0"/>
    <s v="N/A"/>
    <x v="2"/>
    <s v="US"/>
    <s v="USD"/>
    <n v="1430281320"/>
    <n v="1427689320"/>
    <b v="0"/>
    <n v="0"/>
    <b v="0"/>
    <s v="food/food trucks"/>
    <x v="7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n v="1.25E-3"/>
    <n v="100"/>
    <x v="2"/>
    <s v="US"/>
    <s v="USD"/>
    <n v="1412272592"/>
    <n v="1407088592"/>
    <b v="0"/>
    <n v="1"/>
    <b v="0"/>
    <s v="food/food trucks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n v="8.8333333333333333E-2"/>
    <n v="44.17"/>
    <x v="2"/>
    <s v="US"/>
    <s v="USD"/>
    <n v="1399071173"/>
    <n v="1395787973"/>
    <b v="0"/>
    <n v="12"/>
    <b v="0"/>
    <s v="food/food trucks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n v="0"/>
    <s v="N/A"/>
    <x v="2"/>
    <s v="CA"/>
    <s v="CAD"/>
    <n v="1413760783"/>
    <n v="1408576783"/>
    <b v="0"/>
    <n v="0"/>
    <b v="0"/>
    <s v="food/food trucks"/>
    <x v="7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n v="4.8666666666666667E-3"/>
    <n v="24.33"/>
    <x v="2"/>
    <s v="US"/>
    <s v="USD"/>
    <n v="1480568781"/>
    <n v="1477973181"/>
    <b v="0"/>
    <n v="3"/>
    <b v="0"/>
    <s v="food/food trucks"/>
    <x v="7"/>
    <s v="food trucks"/>
    <x v="1148"/>
    <x v="1148"/>
  </r>
  <r>
    <n v="1149"/>
    <s v="The Floridian Food Truck"/>
    <s v="Bringing culturally diverse Floridian cuisine to the people!"/>
    <n v="50000"/>
    <n v="75"/>
    <n v="1.5E-3"/>
    <n v="37.5"/>
    <x v="2"/>
    <s v="US"/>
    <s v="USD"/>
    <n v="1466096566"/>
    <n v="1463504566"/>
    <b v="0"/>
    <n v="2"/>
    <b v="0"/>
    <s v="food/food trucks"/>
    <x v="7"/>
    <s v="food trucks"/>
    <x v="1149"/>
    <x v="1149"/>
  </r>
  <r>
    <n v="1150"/>
    <s v="Chef Po's Food Truck"/>
    <s v="Bringing delicious authentic and fusion Taiwanese Food to the West Coast."/>
    <n v="2500"/>
    <n v="252"/>
    <n v="0.1008"/>
    <n v="42"/>
    <x v="2"/>
    <s v="US"/>
    <s v="USD"/>
    <n v="1452293675"/>
    <n v="1447109675"/>
    <b v="0"/>
    <n v="6"/>
    <b v="0"/>
    <s v="food/food trucks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n v="0"/>
    <s v="N/A"/>
    <x v="2"/>
    <s v="US"/>
    <s v="USD"/>
    <n v="1441592863"/>
    <n v="1439000863"/>
    <b v="0"/>
    <n v="0"/>
    <b v="0"/>
    <s v="food/food trucks"/>
    <x v="7"/>
    <s v="food trucks"/>
    <x v="1151"/>
    <x v="1151"/>
  </r>
  <r>
    <n v="1152"/>
    <s v="Peruvian King Food Truck"/>
    <s v="Peruvian food truck with an LA twist."/>
    <n v="16000"/>
    <n v="911"/>
    <n v="5.6937500000000002E-2"/>
    <n v="60.73"/>
    <x v="2"/>
    <s v="US"/>
    <s v="USD"/>
    <n v="1431709312"/>
    <n v="1429117312"/>
    <b v="0"/>
    <n v="15"/>
    <b v="0"/>
    <s v="food/food trucks"/>
    <x v="7"/>
    <s v="food trucks"/>
    <x v="1152"/>
    <x v="1152"/>
  </r>
  <r>
    <n v="1153"/>
    <s v="The Cold Spot Mobile Trailer"/>
    <s v="A mobile concession trailer for snow cones, ice cream, smoothies and more"/>
    <n v="8000"/>
    <n v="50"/>
    <n v="6.2500000000000003E-3"/>
    <n v="50"/>
    <x v="2"/>
    <s v="US"/>
    <s v="USD"/>
    <n v="1434647305"/>
    <n v="1432055305"/>
    <b v="0"/>
    <n v="1"/>
    <b v="0"/>
    <s v="food/food trucks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n v="6.5000000000000002E-2"/>
    <n v="108.33"/>
    <x v="2"/>
    <s v="US"/>
    <s v="USD"/>
    <n v="1441507006"/>
    <n v="1438915006"/>
    <b v="0"/>
    <n v="3"/>
    <b v="0"/>
    <s v="food/food trucks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n v="7.5199999999999998E-3"/>
    <n v="23.5"/>
    <x v="2"/>
    <s v="US"/>
    <s v="USD"/>
    <n v="1408040408"/>
    <n v="1405448408"/>
    <b v="0"/>
    <n v="8"/>
    <b v="0"/>
    <s v="food/food trucks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n v="0"/>
    <s v="N/A"/>
    <x v="2"/>
    <s v="US"/>
    <s v="USD"/>
    <n v="1424742162"/>
    <n v="1422150162"/>
    <b v="0"/>
    <n v="0"/>
    <b v="0"/>
    <s v="food/food trucks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5100000000000001E-2"/>
    <n v="50.33"/>
    <x v="2"/>
    <s v="US"/>
    <s v="USD"/>
    <n v="1417795480"/>
    <n v="1412607880"/>
    <b v="0"/>
    <n v="3"/>
    <b v="0"/>
    <s v="food/food trucks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4.6666666666666671E-3"/>
    <n v="11.67"/>
    <x v="2"/>
    <s v="US"/>
    <s v="USD"/>
    <n v="1418091128"/>
    <n v="1415499128"/>
    <b v="0"/>
    <n v="3"/>
    <b v="0"/>
    <s v="food/food trucks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n v="0"/>
    <s v="N/A"/>
    <x v="2"/>
    <s v="US"/>
    <s v="USD"/>
    <n v="1435679100"/>
    <n v="1433006765"/>
    <b v="0"/>
    <n v="0"/>
    <b v="0"/>
    <s v="food/food trucks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85E-2"/>
    <n v="60.79"/>
    <x v="2"/>
    <s v="US"/>
    <s v="USD"/>
    <n v="1427510586"/>
    <n v="1424922186"/>
    <b v="0"/>
    <n v="19"/>
    <b v="0"/>
    <s v="food/food trucks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s v="N/A"/>
    <x v="2"/>
    <s v="US"/>
    <s v="USD"/>
    <n v="1432047989"/>
    <n v="1430233589"/>
    <b v="0"/>
    <n v="0"/>
    <b v="0"/>
    <s v="food/food trucks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n v="5.8333333333333338E-4"/>
    <n v="17.5"/>
    <x v="2"/>
    <s v="US"/>
    <s v="USD"/>
    <n v="1411662264"/>
    <n v="1408983864"/>
    <b v="0"/>
    <n v="2"/>
    <b v="0"/>
    <s v="food/food trucks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s v="N/A"/>
    <x v="2"/>
    <s v="US"/>
    <s v="USD"/>
    <n v="1407604920"/>
    <n v="1405012920"/>
    <b v="0"/>
    <n v="0"/>
    <b v="0"/>
    <s v="food/food trucks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n v="0"/>
    <s v="N/A"/>
    <x v="2"/>
    <s v="US"/>
    <s v="USD"/>
    <n v="1466270582"/>
    <n v="1463678582"/>
    <b v="0"/>
    <n v="0"/>
    <b v="0"/>
    <s v="food/food trucks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0.20705000000000001"/>
    <n v="82.82"/>
    <x v="2"/>
    <s v="US"/>
    <s v="USD"/>
    <n v="1404623330"/>
    <n v="1401685730"/>
    <b v="0"/>
    <n v="25"/>
    <b v="0"/>
    <s v="food/food trucks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0.19139999999999999"/>
    <n v="358.88"/>
    <x v="2"/>
    <s v="US"/>
    <s v="USD"/>
    <n v="1435291200"/>
    <n v="1432640342"/>
    <b v="0"/>
    <n v="8"/>
    <b v="0"/>
    <s v="food/food trucks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n v="1.6316666666666667E-2"/>
    <n v="61.19"/>
    <x v="2"/>
    <s v="US"/>
    <s v="USD"/>
    <n v="1410543495"/>
    <n v="1407865095"/>
    <b v="0"/>
    <n v="16"/>
    <b v="0"/>
    <s v="food/food trucks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n v="5.6666666666666664E-2"/>
    <n v="340"/>
    <x v="2"/>
    <s v="US"/>
    <s v="USD"/>
    <n v="1474507065"/>
    <n v="1471915065"/>
    <b v="0"/>
    <n v="3"/>
    <b v="0"/>
    <s v="food/food trucks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n v="1.6999999999999999E-3"/>
    <n v="5.67"/>
    <x v="2"/>
    <s v="US"/>
    <s v="USD"/>
    <n v="1424593763"/>
    <n v="1422001763"/>
    <b v="0"/>
    <n v="3"/>
    <b v="0"/>
    <s v="food/food trucks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n v="4.0000000000000001E-3"/>
    <n v="50"/>
    <x v="2"/>
    <s v="GB"/>
    <s v="GBP"/>
    <n v="1433021171"/>
    <n v="1430429171"/>
    <b v="0"/>
    <n v="2"/>
    <b v="0"/>
    <s v="food/food trucks"/>
    <x v="7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n v="1E-3"/>
    <n v="25"/>
    <x v="2"/>
    <s v="US"/>
    <s v="USD"/>
    <n v="1415909927"/>
    <n v="1414351127"/>
    <b v="0"/>
    <n v="1"/>
    <b v="0"/>
    <s v="food/food trucks"/>
    <x v="7"/>
    <s v="food trucks"/>
    <x v="1171"/>
    <x v="1171"/>
  </r>
  <r>
    <n v="1172"/>
    <s v="let your dayz take you to the dogs."/>
    <s v="Bringing YOUR favorite dog recipes to the streets."/>
    <n v="9000"/>
    <n v="0"/>
    <n v="0"/>
    <s v="N/A"/>
    <x v="2"/>
    <s v="US"/>
    <s v="USD"/>
    <n v="1408551752"/>
    <n v="1405959752"/>
    <b v="0"/>
    <n v="0"/>
    <b v="0"/>
    <s v="food/food trucks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2.4000000000000001E-4"/>
    <n v="30"/>
    <x v="2"/>
    <s v="US"/>
    <s v="USD"/>
    <n v="1438576057"/>
    <n v="1435552057"/>
    <b v="0"/>
    <n v="1"/>
    <b v="0"/>
    <s v="food/food trucks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n v="5.906666666666667E-2"/>
    <n v="46.63"/>
    <x v="2"/>
    <s v="US"/>
    <s v="USD"/>
    <n v="1462738327"/>
    <n v="1460146327"/>
    <b v="0"/>
    <n v="19"/>
    <b v="0"/>
    <s v="food/food trucks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n v="2.9250000000000002E-2"/>
    <n v="65"/>
    <x v="2"/>
    <s v="US"/>
    <s v="USD"/>
    <n v="1436981339"/>
    <n v="1434389339"/>
    <b v="0"/>
    <n v="9"/>
    <b v="0"/>
    <s v="food/food trucks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n v="5.7142857142857142E-5"/>
    <n v="10"/>
    <x v="2"/>
    <s v="AU"/>
    <s v="AUD"/>
    <n v="1488805200"/>
    <n v="1484094498"/>
    <b v="0"/>
    <n v="1"/>
    <b v="0"/>
    <s v="food/food trucks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n v="0"/>
    <s v="N/A"/>
    <x v="2"/>
    <s v="GB"/>
    <s v="GBP"/>
    <n v="1413388296"/>
    <n v="1410796296"/>
    <b v="0"/>
    <n v="0"/>
    <b v="0"/>
    <s v="food/food trucks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n v="6.666666666666667E-5"/>
    <n v="5"/>
    <x v="2"/>
    <s v="US"/>
    <s v="USD"/>
    <n v="1408225452"/>
    <n v="1405633452"/>
    <b v="0"/>
    <n v="1"/>
    <b v="0"/>
    <s v="food/food trucks"/>
    <x v="7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n v="5.3333333333333337E-2"/>
    <n v="640"/>
    <x v="2"/>
    <s v="CA"/>
    <s v="CAD"/>
    <n v="1446052627"/>
    <n v="1443460627"/>
    <b v="0"/>
    <n v="5"/>
    <b v="0"/>
    <s v="food/food trucks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n v="0.11749999999999999"/>
    <n v="69.12"/>
    <x v="2"/>
    <s v="US"/>
    <s v="USD"/>
    <n v="1403983314"/>
    <n v="1400786514"/>
    <b v="0"/>
    <n v="85"/>
    <b v="0"/>
    <s v="food/food trucks"/>
    <x v="7"/>
    <s v="food trucks"/>
    <x v="1180"/>
    <x v="1180"/>
  </r>
  <r>
    <n v="1181"/>
    <s v="Gringo Loco Tacos Food Truck"/>
    <s v="Bringing the best tacos to the streets of Chicago!"/>
    <n v="50000"/>
    <n v="4"/>
    <n v="8.0000000000000007E-5"/>
    <n v="1.33"/>
    <x v="2"/>
    <s v="US"/>
    <s v="USD"/>
    <n v="1425197321"/>
    <n v="1422605321"/>
    <b v="0"/>
    <n v="3"/>
    <b v="0"/>
    <s v="food/food trucks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000000000000003E-2"/>
    <n v="10.5"/>
    <x v="2"/>
    <s v="US"/>
    <s v="USD"/>
    <n v="1484239320"/>
    <n v="1482609088"/>
    <b v="0"/>
    <n v="4"/>
    <b v="0"/>
    <s v="food/food trucks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n v="0.04"/>
    <n v="33.33"/>
    <x v="2"/>
    <s v="US"/>
    <s v="USD"/>
    <n v="1478059140"/>
    <n v="1476391223"/>
    <b v="0"/>
    <n v="3"/>
    <b v="0"/>
    <s v="food/food trucks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n v="1.0493636363636363"/>
    <n v="61.56"/>
    <x v="0"/>
    <s v="GB"/>
    <s v="GBP"/>
    <n v="1486391011"/>
    <n v="1483712611"/>
    <b v="0"/>
    <n v="375"/>
    <b v="1"/>
    <s v="photography/photobooks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n v="1.0544"/>
    <n v="118.74"/>
    <x v="0"/>
    <s v="US"/>
    <s v="USD"/>
    <n v="1433736000"/>
    <n v="1430945149"/>
    <b v="0"/>
    <n v="111"/>
    <b v="1"/>
    <s v="photography/photobooks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.0673333333333332"/>
    <n v="65.08"/>
    <x v="0"/>
    <s v="GB"/>
    <s v="GBP"/>
    <n v="1433198520"/>
    <n v="1430340195"/>
    <b v="0"/>
    <n v="123"/>
    <b v="1"/>
    <s v="photography/photobooks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.0412571428571429"/>
    <n v="130.16"/>
    <x v="0"/>
    <s v="US"/>
    <s v="USD"/>
    <n v="1431885600"/>
    <n v="1429133323"/>
    <b v="0"/>
    <n v="70"/>
    <b v="1"/>
    <s v="photography/photobooks"/>
    <x v="8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n v="1.6054999999999999"/>
    <n v="37.78"/>
    <x v="0"/>
    <s v="CA"/>
    <s v="CAD"/>
    <n v="1482943740"/>
    <n v="1481129340"/>
    <b v="0"/>
    <n v="85"/>
    <b v="1"/>
    <s v="photography/photobooks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n v="1.0777777777777777"/>
    <n v="112.79"/>
    <x v="0"/>
    <s v="US"/>
    <s v="USD"/>
    <n v="1467242995"/>
    <n v="1465428595"/>
    <b v="0"/>
    <n v="86"/>
    <b v="1"/>
    <s v="photography/photobooks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n v="1.35"/>
    <n v="51.92"/>
    <x v="0"/>
    <s v="US"/>
    <s v="USD"/>
    <n v="1409500725"/>
    <n v="1406908725"/>
    <b v="0"/>
    <n v="13"/>
    <b v="1"/>
    <s v="photography/photobooks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n v="1.0907407407407408"/>
    <n v="89.24"/>
    <x v="0"/>
    <s v="US"/>
    <s v="USD"/>
    <n v="1458480560"/>
    <n v="1455892160"/>
    <b v="0"/>
    <n v="33"/>
    <b v="1"/>
    <s v="photography/photobooks"/>
    <x v="8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n v="2.9"/>
    <n v="19.329999999999998"/>
    <x v="0"/>
    <s v="GB"/>
    <s v="GBP"/>
    <n v="1486814978"/>
    <n v="1484222978"/>
    <b v="0"/>
    <n v="15"/>
    <b v="1"/>
    <s v="photography/photobooks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.0395714285714286"/>
    <n v="79.97"/>
    <x v="0"/>
    <s v="US"/>
    <s v="USD"/>
    <n v="1460223453"/>
    <n v="1455043053"/>
    <b v="0"/>
    <n v="273"/>
    <b v="1"/>
    <s v="photography/photobooks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.2223999999999999"/>
    <n v="56.41"/>
    <x v="0"/>
    <s v="IE"/>
    <s v="EUR"/>
    <n v="1428493379"/>
    <n v="1425901379"/>
    <b v="0"/>
    <n v="714"/>
    <b v="1"/>
    <s v="photography/photobooks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.35"/>
    <n v="79.41"/>
    <x v="0"/>
    <s v="IT"/>
    <s v="EUR"/>
    <n v="1450602000"/>
    <n v="1445415653"/>
    <b v="0"/>
    <n v="170"/>
    <b v="1"/>
    <s v="photography/photobooks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n v="2.6991034482758622"/>
    <n v="76.44"/>
    <x v="0"/>
    <s v="GB"/>
    <s v="GBP"/>
    <n v="1450467539"/>
    <n v="1447875539"/>
    <b v="0"/>
    <n v="512"/>
    <b v="1"/>
    <s v="photography/photobooks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.5329333333333333"/>
    <n v="121"/>
    <x v="0"/>
    <s v="US"/>
    <s v="USD"/>
    <n v="1465797540"/>
    <n v="1463155034"/>
    <b v="0"/>
    <n v="314"/>
    <b v="1"/>
    <s v="photography/photobooks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.6059999999999999"/>
    <n v="54.62"/>
    <x v="0"/>
    <s v="US"/>
    <s v="USD"/>
    <n v="1451530800"/>
    <n v="1448463086"/>
    <b v="0"/>
    <n v="167"/>
    <b v="1"/>
    <s v="photography/photobooks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.0131677953348381"/>
    <n v="299.22000000000003"/>
    <x v="0"/>
    <s v="GB"/>
    <s v="GBP"/>
    <n v="1436380200"/>
    <n v="1433615400"/>
    <b v="0"/>
    <n v="9"/>
    <b v="1"/>
    <s v="photography/photobooks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n v="1.2560416666666667"/>
    <n v="58.53"/>
    <x v="0"/>
    <s v="US"/>
    <s v="USD"/>
    <n v="1429183656"/>
    <n v="1427369256"/>
    <b v="0"/>
    <n v="103"/>
    <b v="1"/>
    <s v="photography/photobooks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n v="1.0243783333333334"/>
    <n v="55.37"/>
    <x v="0"/>
    <s v="GB"/>
    <s v="GBP"/>
    <n v="1468593246"/>
    <n v="1466001246"/>
    <b v="0"/>
    <n v="111"/>
    <b v="1"/>
    <s v="photography/photobooks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.99244"/>
    <n v="183.8"/>
    <x v="0"/>
    <s v="AU"/>
    <s v="AUD"/>
    <n v="1435388154"/>
    <n v="1432796154"/>
    <b v="0"/>
    <n v="271"/>
    <b v="1"/>
    <s v="photography/photobooks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.0245398773006136"/>
    <n v="165.35"/>
    <x v="0"/>
    <s v="US"/>
    <s v="USD"/>
    <n v="1433083527"/>
    <n v="1430491527"/>
    <b v="0"/>
    <n v="101"/>
    <b v="1"/>
    <s v="photography/photobooks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.0294615384615384"/>
    <n v="234.79"/>
    <x v="0"/>
    <s v="US"/>
    <s v="USD"/>
    <n v="1449205200"/>
    <n v="1445363833"/>
    <b v="0"/>
    <n v="57"/>
    <b v="1"/>
    <s v="photography/photobooks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.0086153846153847"/>
    <n v="211.48"/>
    <x v="0"/>
    <s v="DE"/>
    <s v="EUR"/>
    <n v="1434197351"/>
    <n v="1431605351"/>
    <b v="0"/>
    <n v="62"/>
    <b v="1"/>
    <s v="photography/photobooks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.1499999999999999"/>
    <n v="32.340000000000003"/>
    <x v="0"/>
    <s v="AT"/>
    <s v="EUR"/>
    <n v="1489238940"/>
    <n v="1486406253"/>
    <b v="0"/>
    <n v="32"/>
    <b v="1"/>
    <s v="photography/photobooks"/>
    <x v="8"/>
    <s v="photobooks"/>
    <x v="1206"/>
    <x v="1206"/>
  </r>
  <r>
    <n v="1207"/>
    <s v="ITALIANA"/>
    <s v="A humanistic photo book about ancestral &amp; post-modern Italy."/>
    <n v="16700"/>
    <n v="17396"/>
    <n v="1.0416766467065868"/>
    <n v="123.38"/>
    <x v="0"/>
    <s v="IT"/>
    <s v="EUR"/>
    <n v="1459418400"/>
    <n v="1456827573"/>
    <b v="0"/>
    <n v="141"/>
    <b v="1"/>
    <s v="photography/photobooks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n v="1.5529999999999999"/>
    <n v="207.07"/>
    <x v="0"/>
    <s v="US"/>
    <s v="USD"/>
    <n v="1458835264"/>
    <n v="1456246864"/>
    <b v="0"/>
    <n v="75"/>
    <b v="1"/>
    <s v="photography/photobooks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.06"/>
    <n v="138.26"/>
    <x v="0"/>
    <s v="US"/>
    <s v="USD"/>
    <n v="1488053905"/>
    <n v="1485461905"/>
    <b v="0"/>
    <n v="46"/>
    <b v="1"/>
    <s v="photography/photobooks"/>
    <x v="8"/>
    <s v="photobooks"/>
    <x v="1209"/>
    <x v="1209"/>
  </r>
  <r>
    <n v="1210"/>
    <s v="Det Andra GÃ¶teborg"/>
    <s v="En fotobok om livet i det enda andra GÃ¶teborg i vÃ¤rlden"/>
    <n v="20000"/>
    <n v="50863"/>
    <n v="2.5431499999999998"/>
    <n v="493.82"/>
    <x v="0"/>
    <s v="SE"/>
    <s v="SEK"/>
    <n v="1433106000"/>
    <n v="1431124572"/>
    <b v="0"/>
    <n v="103"/>
    <b v="1"/>
    <s v="photography/photobooks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n v="1.0109999999999999"/>
    <n v="168.5"/>
    <x v="0"/>
    <s v="CA"/>
    <s v="CAD"/>
    <n v="1465505261"/>
    <n v="1464209261"/>
    <b v="0"/>
    <n v="6"/>
    <b v="1"/>
    <s v="photography/photobooks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.2904"/>
    <n v="38.869999999999997"/>
    <x v="0"/>
    <s v="US"/>
    <s v="USD"/>
    <n v="1448586000"/>
    <n v="1447195695"/>
    <b v="0"/>
    <n v="83"/>
    <b v="1"/>
    <s v="photography/photobooks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.0223076923076924"/>
    <n v="61.53"/>
    <x v="0"/>
    <s v="GB"/>
    <s v="GBP"/>
    <n v="1485886100"/>
    <n v="1482862100"/>
    <b v="0"/>
    <n v="108"/>
    <b v="1"/>
    <s v="photography/photobooks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.3180000000000001"/>
    <n v="105.44"/>
    <x v="0"/>
    <s v="US"/>
    <s v="USD"/>
    <n v="1433880605"/>
    <n v="1428696605"/>
    <b v="0"/>
    <n v="25"/>
    <b v="1"/>
    <s v="photography/photobooks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n v="7.8608020000000005"/>
    <n v="71.59"/>
    <x v="0"/>
    <s v="US"/>
    <s v="USD"/>
    <n v="1401487756"/>
    <n v="1398895756"/>
    <b v="0"/>
    <n v="549"/>
    <b v="1"/>
    <s v="photography/photobooks"/>
    <x v="8"/>
    <s v="photobooks"/>
    <x v="1215"/>
    <x v="1215"/>
  </r>
  <r>
    <n v="1216"/>
    <s v="In Training: a book of Bonsai photographs"/>
    <s v="A fine art photography book taking a new look at the art of bonsai."/>
    <n v="14000"/>
    <n v="20398"/>
    <n v="1.4570000000000001"/>
    <n v="91.88"/>
    <x v="0"/>
    <s v="US"/>
    <s v="USD"/>
    <n v="1443826980"/>
    <n v="1441032457"/>
    <b v="0"/>
    <n v="222"/>
    <b v="1"/>
    <s v="photography/photobooks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.026"/>
    <n v="148.57"/>
    <x v="0"/>
    <s v="US"/>
    <s v="USD"/>
    <n v="1468524340"/>
    <n v="1465932340"/>
    <b v="0"/>
    <n v="183"/>
    <b v="1"/>
    <s v="photography/photobooks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n v="1.7227777777777777"/>
    <n v="174.21"/>
    <x v="0"/>
    <s v="US"/>
    <s v="USD"/>
    <n v="1446346800"/>
    <n v="1443714800"/>
    <b v="0"/>
    <n v="89"/>
    <b v="1"/>
    <s v="photography/photobooks"/>
    <x v="8"/>
    <s v="photobooks"/>
    <x v="1218"/>
    <x v="1218"/>
  </r>
  <r>
    <n v="1219"/>
    <s v="The Box"/>
    <s v="The Box is a fine art book of Ron Amato's innovative and seductive photography project."/>
    <n v="16350"/>
    <n v="26024"/>
    <n v="1.5916819571865444"/>
    <n v="102.86"/>
    <x v="0"/>
    <s v="US"/>
    <s v="USD"/>
    <n v="1476961513"/>
    <n v="1474369513"/>
    <b v="0"/>
    <n v="253"/>
    <b v="1"/>
    <s v="photography/photobooks"/>
    <x v="8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n v="1.0376666666666667"/>
    <n v="111.18"/>
    <x v="0"/>
    <s v="DE"/>
    <s v="EUR"/>
    <n v="1440515112"/>
    <n v="1437923112"/>
    <b v="0"/>
    <n v="140"/>
    <b v="1"/>
    <s v="photography/photobooks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.1140954545454547"/>
    <n v="23.8"/>
    <x v="0"/>
    <s v="GB"/>
    <s v="GBP"/>
    <n v="1480809600"/>
    <n v="1478431488"/>
    <b v="0"/>
    <n v="103"/>
    <b v="1"/>
    <s v="photography/photobooks"/>
    <x v="8"/>
    <s v="photobooks"/>
    <x v="1221"/>
    <x v="1221"/>
  </r>
  <r>
    <n v="1222"/>
    <s v="Project Pilgrim"/>
    <s v="Project Pilgrim is my effort to work towards normalizing mental health."/>
    <n v="4000"/>
    <n v="11215"/>
    <n v="2.80375"/>
    <n v="81.27"/>
    <x v="0"/>
    <s v="CA"/>
    <s v="CAD"/>
    <n v="1459483200"/>
    <n v="1456852647"/>
    <b v="0"/>
    <n v="138"/>
    <b v="1"/>
    <s v="photography/photobooks"/>
    <x v="8"/>
    <s v="photobooks"/>
    <x v="1222"/>
    <x v="1222"/>
  </r>
  <r>
    <n v="1223"/>
    <s v="YOSEMITE PEOPLE"/>
    <s v="A photography book focusing on the people rather than the nature at Yosemite National Park."/>
    <n v="19800"/>
    <n v="22197"/>
    <n v="1.1210606060606061"/>
    <n v="116.21"/>
    <x v="0"/>
    <s v="US"/>
    <s v="USD"/>
    <n v="1478754909"/>
    <n v="1476159309"/>
    <b v="0"/>
    <n v="191"/>
    <b v="1"/>
    <s v="photography/photobooks"/>
    <x v="8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n v="7.0666666666666669E-2"/>
    <n v="58.89"/>
    <x v="1"/>
    <s v="US"/>
    <s v="USD"/>
    <n v="1402060302"/>
    <n v="1396876302"/>
    <b v="0"/>
    <n v="18"/>
    <b v="0"/>
    <s v="music/world music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7E-2"/>
    <n v="44"/>
    <x v="1"/>
    <s v="US"/>
    <s v="USD"/>
    <n v="1382478278"/>
    <n v="1377294278"/>
    <b v="0"/>
    <n v="3"/>
    <b v="0"/>
    <s v="music/world music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n v="3.8739999999999997E-2"/>
    <n v="48.43"/>
    <x v="1"/>
    <s v="US"/>
    <s v="USD"/>
    <n v="1398042000"/>
    <n v="1395089981"/>
    <b v="0"/>
    <n v="40"/>
    <b v="0"/>
    <s v="music/world music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s v="N/A"/>
    <x v="1"/>
    <s v="US"/>
    <s v="USD"/>
    <n v="1407394800"/>
    <n v="1404770616"/>
    <b v="0"/>
    <n v="0"/>
    <b v="0"/>
    <s v="music/world music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0.29299999999999998"/>
    <n v="61.04"/>
    <x v="1"/>
    <s v="US"/>
    <s v="USD"/>
    <n v="1317231008"/>
    <n v="1312047008"/>
    <b v="0"/>
    <n v="24"/>
    <b v="0"/>
    <s v="music/world music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9.0909090909090905E-3"/>
    <n v="25"/>
    <x v="1"/>
    <s v="US"/>
    <s v="USD"/>
    <n v="1334592000"/>
    <n v="1331982127"/>
    <b v="0"/>
    <n v="1"/>
    <b v="0"/>
    <s v="music/world music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s v="N/A"/>
    <x v="1"/>
    <s v="US"/>
    <s v="USD"/>
    <n v="1298589630"/>
    <n v="1295997630"/>
    <b v="0"/>
    <n v="0"/>
    <b v="0"/>
    <s v="music/world music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s v="N/A"/>
    <x v="1"/>
    <s v="US"/>
    <s v="USD"/>
    <n v="1440723600"/>
    <n v="1436394968"/>
    <b v="0"/>
    <n v="0"/>
    <b v="0"/>
    <s v="music/world music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8.0000000000000002E-3"/>
    <n v="40"/>
    <x v="1"/>
    <s v="US"/>
    <s v="USD"/>
    <n v="1381090870"/>
    <n v="1377030070"/>
    <b v="0"/>
    <n v="1"/>
    <b v="0"/>
    <s v="music/world music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0.11600000000000001"/>
    <n v="19.329999999999998"/>
    <x v="1"/>
    <s v="US"/>
    <s v="USD"/>
    <n v="1329864374"/>
    <n v="1328049974"/>
    <b v="0"/>
    <n v="6"/>
    <b v="0"/>
    <s v="music/world music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s v="N/A"/>
    <x v="1"/>
    <s v="GB"/>
    <s v="GBP"/>
    <n v="1422903342"/>
    <n v="1420311342"/>
    <b v="0"/>
    <n v="0"/>
    <b v="0"/>
    <s v="music/world music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787363950092912E-2"/>
    <n v="35"/>
    <x v="1"/>
    <s v="US"/>
    <s v="USD"/>
    <n v="1387077299"/>
    <n v="1383621299"/>
    <b v="0"/>
    <n v="6"/>
    <b v="0"/>
    <s v="music/world music"/>
    <x v="4"/>
    <s v="world music"/>
    <x v="1235"/>
    <x v="1235"/>
  </r>
  <r>
    <n v="1236"/>
    <s v="&quot;Volando&quot; CD Release (Canceled)"/>
    <s v="Raising money to give the musicians their due."/>
    <n v="2500"/>
    <n v="0"/>
    <n v="0"/>
    <s v="N/A"/>
    <x v="1"/>
    <s v="US"/>
    <s v="USD"/>
    <n v="1343491200"/>
    <n v="1342801164"/>
    <b v="0"/>
    <n v="0"/>
    <b v="0"/>
    <s v="music/world music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s v="N/A"/>
    <x v="1"/>
    <s v="US"/>
    <s v="USD"/>
    <n v="1345790865"/>
    <n v="1344062865"/>
    <b v="0"/>
    <n v="0"/>
    <b v="0"/>
    <s v="music/world music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0.17799999999999999"/>
    <n v="59.33"/>
    <x v="1"/>
    <s v="US"/>
    <s v="USD"/>
    <n v="1312641536"/>
    <n v="1310049536"/>
    <b v="0"/>
    <n v="3"/>
    <b v="0"/>
    <s v="music/world music"/>
    <x v="4"/>
    <s v="world music"/>
    <x v="1238"/>
    <x v="1238"/>
  </r>
  <r>
    <n v="1239"/>
    <s v="Help Calmenco! finance new CD and Tour (Canceled)"/>
    <s v="Please consider helping us with our new CD and Riverdance Tour"/>
    <n v="2500"/>
    <n v="0"/>
    <n v="0"/>
    <s v="N/A"/>
    <x v="1"/>
    <s v="US"/>
    <s v="USD"/>
    <n v="1325804767"/>
    <n v="1323212767"/>
    <b v="0"/>
    <n v="0"/>
    <b v="0"/>
    <s v="music/world music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n v="3.0124999999999999E-2"/>
    <n v="30.13"/>
    <x v="1"/>
    <s v="US"/>
    <s v="USD"/>
    <n v="1373665860"/>
    <n v="1368579457"/>
    <b v="0"/>
    <n v="8"/>
    <b v="0"/>
    <s v="music/world music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0.50739999999999996"/>
    <n v="74.62"/>
    <x v="1"/>
    <s v="US"/>
    <s v="USD"/>
    <n v="1414994340"/>
    <n v="1413057980"/>
    <b v="0"/>
    <n v="34"/>
    <b v="0"/>
    <s v="music/world music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n v="5.4884742041712408E-3"/>
    <n v="5"/>
    <x v="1"/>
    <s v="US"/>
    <s v="USD"/>
    <n v="1315747080"/>
    <n v="1314417502"/>
    <b v="0"/>
    <n v="1"/>
    <b v="0"/>
    <s v="music/world music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0.14091666666666666"/>
    <n v="44.5"/>
    <x v="1"/>
    <s v="US"/>
    <s v="USD"/>
    <n v="1310158800"/>
    <n v="1304888771"/>
    <b v="0"/>
    <n v="38"/>
    <b v="0"/>
    <s v="music/world music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.038"/>
    <n v="46.13"/>
    <x v="0"/>
    <s v="US"/>
    <s v="USD"/>
    <n v="1366664400"/>
    <n v="1363981723"/>
    <b v="1"/>
    <n v="45"/>
    <b v="1"/>
    <s v="music/rock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.2024999999999999"/>
    <n v="141.47"/>
    <x v="0"/>
    <s v="US"/>
    <s v="USD"/>
    <n v="1402755834"/>
    <n v="1400163834"/>
    <b v="1"/>
    <n v="17"/>
    <b v="1"/>
    <s v="music/rock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.17"/>
    <n v="75.48"/>
    <x v="0"/>
    <s v="US"/>
    <s v="USD"/>
    <n v="1323136949"/>
    <n v="1319245349"/>
    <b v="1"/>
    <n v="31"/>
    <b v="1"/>
    <s v="music/rock"/>
    <x v="4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n v="1.2214285714285715"/>
    <n v="85.5"/>
    <x v="0"/>
    <s v="US"/>
    <s v="USD"/>
    <n v="1367823655"/>
    <n v="1365231655"/>
    <b v="1"/>
    <n v="50"/>
    <b v="1"/>
    <s v="music/rock"/>
    <x v="4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n v="1.5164"/>
    <n v="64.25"/>
    <x v="0"/>
    <s v="US"/>
    <s v="USD"/>
    <n v="1402642740"/>
    <n v="1399563953"/>
    <b v="1"/>
    <n v="59"/>
    <b v="1"/>
    <s v="music/rock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n v="1.0444"/>
    <n v="64.47"/>
    <x v="0"/>
    <s v="US"/>
    <s v="USD"/>
    <n v="1341683211"/>
    <n v="1339091211"/>
    <b v="1"/>
    <n v="81"/>
    <b v="1"/>
    <s v="music/rock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.0015333333333332"/>
    <n v="118.2"/>
    <x v="0"/>
    <s v="US"/>
    <s v="USD"/>
    <n v="1410017131"/>
    <n v="1406129131"/>
    <b v="1"/>
    <n v="508"/>
    <b v="1"/>
    <s v="music/rock"/>
    <x v="4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n v="1.018"/>
    <n v="82.54"/>
    <x v="0"/>
    <s v="US"/>
    <s v="USD"/>
    <n v="1316979167"/>
    <n v="1311795167"/>
    <b v="1"/>
    <n v="74"/>
    <b v="1"/>
    <s v="music/rock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.3765714285714286"/>
    <n v="34.17"/>
    <x v="0"/>
    <s v="US"/>
    <s v="USD"/>
    <n v="1382658169"/>
    <n v="1380238969"/>
    <b v="1"/>
    <n v="141"/>
    <b v="1"/>
    <s v="music/rock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n v="3038.3319999999999"/>
    <n v="42.73"/>
    <x v="0"/>
    <s v="US"/>
    <s v="USD"/>
    <n v="1409770107"/>
    <n v="1407178107"/>
    <b v="1"/>
    <n v="711"/>
    <b v="1"/>
    <s v="music/rock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n v="1.9885074626865671"/>
    <n v="94.49"/>
    <x v="0"/>
    <s v="US"/>
    <s v="USD"/>
    <n v="1293857940"/>
    <n v="1288968886"/>
    <b v="1"/>
    <n v="141"/>
    <b v="1"/>
    <s v="music/rock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.0236666666666667"/>
    <n v="55.7"/>
    <x v="0"/>
    <s v="US"/>
    <s v="USD"/>
    <n v="1385932652"/>
    <n v="1383337052"/>
    <b v="1"/>
    <n v="109"/>
    <b v="1"/>
    <s v="music/rock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.1796376666666666"/>
    <n v="98.03"/>
    <x v="0"/>
    <s v="US"/>
    <s v="USD"/>
    <n v="1329084231"/>
    <n v="1326492231"/>
    <b v="1"/>
    <n v="361"/>
    <b v="1"/>
    <s v="music/rock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.9472727272727273"/>
    <n v="92.1"/>
    <x v="0"/>
    <s v="US"/>
    <s v="USD"/>
    <n v="1301792590"/>
    <n v="1297562590"/>
    <b v="1"/>
    <n v="176"/>
    <b v="1"/>
    <s v="music/rock"/>
    <x v="4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n v="2.1314633333333335"/>
    <n v="38.18"/>
    <x v="0"/>
    <s v="US"/>
    <s v="USD"/>
    <n v="1377960012"/>
    <n v="1375368012"/>
    <b v="1"/>
    <n v="670"/>
    <b v="1"/>
    <s v="music/rock"/>
    <x v="4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n v="1.0424"/>
    <n v="27.15"/>
    <x v="0"/>
    <s v="US"/>
    <s v="USD"/>
    <n v="1402286340"/>
    <n v="1399504664"/>
    <b v="1"/>
    <n v="96"/>
    <b v="1"/>
    <s v="music/rock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.1366666666666667"/>
    <n v="50.69"/>
    <x v="0"/>
    <s v="US"/>
    <s v="USD"/>
    <n v="1393445620"/>
    <n v="1390853620"/>
    <b v="1"/>
    <n v="74"/>
    <b v="1"/>
    <s v="music/rock"/>
    <x v="4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n v="1.0125"/>
    <n v="38.94"/>
    <x v="0"/>
    <s v="US"/>
    <s v="USD"/>
    <n v="1390983227"/>
    <n v="1388391227"/>
    <b v="1"/>
    <n v="52"/>
    <b v="1"/>
    <s v="music/rock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.2541538461538462"/>
    <n v="77.64"/>
    <x v="0"/>
    <s v="CA"/>
    <s v="CAD"/>
    <n v="1392574692"/>
    <n v="1389982692"/>
    <b v="1"/>
    <n v="105"/>
    <b v="1"/>
    <s v="music/rock"/>
    <x v="4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n v="1.19"/>
    <n v="43.54"/>
    <x v="0"/>
    <s v="US"/>
    <s v="USD"/>
    <n v="1396054800"/>
    <n v="1393034470"/>
    <b v="1"/>
    <n v="41"/>
    <b v="1"/>
    <s v="music/rock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n v="1.6646153846153846"/>
    <n v="31.82"/>
    <x v="0"/>
    <s v="US"/>
    <s v="USD"/>
    <n v="1383062083"/>
    <n v="1380556483"/>
    <b v="1"/>
    <n v="34"/>
    <b v="1"/>
    <s v="music/rock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.1914771428571429"/>
    <n v="63.18"/>
    <x v="0"/>
    <s v="US"/>
    <s v="USD"/>
    <n v="1291131815"/>
    <n v="1287071015"/>
    <b v="1"/>
    <n v="66"/>
    <b v="1"/>
    <s v="music/rock"/>
    <x v="4"/>
    <s v="rock"/>
    <x v="1265"/>
    <x v="1265"/>
  </r>
  <r>
    <n v="1266"/>
    <s v="Sensory Station's First EP"/>
    <s v="We are looking to record our first EP produced by Aaron Harris (ISIS/Palms) at Studio West."/>
    <n v="9500"/>
    <n v="9545"/>
    <n v="1.0047368421052632"/>
    <n v="190.9"/>
    <x v="0"/>
    <s v="US"/>
    <s v="USD"/>
    <n v="1389474145"/>
    <n v="1386882145"/>
    <b v="1"/>
    <n v="50"/>
    <b v="1"/>
    <s v="music/rock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.018"/>
    <n v="140.86000000000001"/>
    <x v="0"/>
    <s v="US"/>
    <s v="USD"/>
    <n v="1374674558"/>
    <n v="1372082558"/>
    <b v="1"/>
    <n v="159"/>
    <b v="1"/>
    <s v="music/rock"/>
    <x v="4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n v="1.1666666666666667"/>
    <n v="76.92"/>
    <x v="0"/>
    <s v="US"/>
    <s v="USD"/>
    <n v="1379708247"/>
    <n v="1377116247"/>
    <b v="1"/>
    <n v="182"/>
    <b v="1"/>
    <s v="music/rock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.0864893617021276"/>
    <n v="99.16"/>
    <x v="0"/>
    <s v="US"/>
    <s v="USD"/>
    <n v="1460764800"/>
    <n v="1458157512"/>
    <b v="1"/>
    <n v="206"/>
    <b v="1"/>
    <s v="music/rock"/>
    <x v="4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n v="1.1472"/>
    <n v="67.88"/>
    <x v="0"/>
    <s v="US"/>
    <s v="USD"/>
    <n v="1332704042"/>
    <n v="1327523642"/>
    <b v="1"/>
    <n v="169"/>
    <b v="1"/>
    <s v="music/rock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.018"/>
    <n v="246.29"/>
    <x v="0"/>
    <s v="US"/>
    <s v="USD"/>
    <n v="1384363459"/>
    <n v="1381767859"/>
    <b v="1"/>
    <n v="31"/>
    <b v="1"/>
    <s v="music/rock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.06"/>
    <n v="189.29"/>
    <x v="0"/>
    <s v="US"/>
    <s v="USD"/>
    <n v="1276574400"/>
    <n v="1270576379"/>
    <b v="1"/>
    <n v="28"/>
    <b v="1"/>
    <s v="music/rock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n v="1.0349999999999999"/>
    <n v="76.67"/>
    <x v="0"/>
    <s v="CA"/>
    <s v="CAD"/>
    <n v="1409506291"/>
    <n v="1406914291"/>
    <b v="1"/>
    <n v="54"/>
    <b v="1"/>
    <s v="music/rock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.5497535999999998"/>
    <n v="82.96"/>
    <x v="0"/>
    <s v="US"/>
    <s v="USD"/>
    <n v="1346344425"/>
    <n v="1343320425"/>
    <b v="1"/>
    <n v="467"/>
    <b v="1"/>
    <s v="music/rock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n v="1.6214066666666667"/>
    <n v="62.52"/>
    <x v="0"/>
    <s v="US"/>
    <s v="USD"/>
    <n v="1375908587"/>
    <n v="1372884587"/>
    <b v="1"/>
    <n v="389"/>
    <b v="1"/>
    <s v="music/rock"/>
    <x v="4"/>
    <s v="rock"/>
    <x v="1275"/>
    <x v="1275"/>
  </r>
  <r>
    <n v="1276"/>
    <s v="MR. DREAM GOES TO JAIL"/>
    <s v="Sponsor this Brooklyn punk band's debut seven-inch, MR. DREAM GOES TO JAIL."/>
    <n v="3000"/>
    <n v="3132.63"/>
    <n v="1.0442100000000001"/>
    <n v="46.07"/>
    <x v="0"/>
    <s v="US"/>
    <s v="USD"/>
    <n v="1251777600"/>
    <n v="1247504047"/>
    <b v="1"/>
    <n v="68"/>
    <b v="1"/>
    <s v="music/rock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n v="1.0612433333333333"/>
    <n v="38.54"/>
    <x v="0"/>
    <s v="US"/>
    <s v="USD"/>
    <n v="1346765347"/>
    <n v="1343741347"/>
    <b v="1"/>
    <n v="413"/>
    <b v="1"/>
    <s v="music/rock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.5493846153846154"/>
    <n v="53.01"/>
    <x v="0"/>
    <s v="US"/>
    <s v="USD"/>
    <n v="1403661600"/>
    <n v="1401196766"/>
    <b v="1"/>
    <n v="190"/>
    <b v="1"/>
    <s v="music/rock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.1077157238734421"/>
    <n v="73.36"/>
    <x v="0"/>
    <s v="US"/>
    <s v="USD"/>
    <n v="1395624170"/>
    <n v="1392171770"/>
    <b v="1"/>
    <n v="189"/>
    <b v="1"/>
    <s v="music/rock"/>
    <x v="4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n v="1.1091186666666666"/>
    <n v="127.98"/>
    <x v="0"/>
    <s v="US"/>
    <s v="USD"/>
    <n v="1299003054"/>
    <n v="1291227054"/>
    <b v="1"/>
    <n v="130"/>
    <b v="1"/>
    <s v="music/rock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n v="1.1071428571428572"/>
    <n v="104.73"/>
    <x v="0"/>
    <s v="US"/>
    <s v="USD"/>
    <n v="1375033836"/>
    <n v="1373305836"/>
    <b v="1"/>
    <n v="74"/>
    <b v="1"/>
    <s v="music/rock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.2361333333333333"/>
    <n v="67.67"/>
    <x v="0"/>
    <s v="US"/>
    <s v="USD"/>
    <n v="1386565140"/>
    <n v="1383909855"/>
    <b v="1"/>
    <n v="274"/>
    <b v="1"/>
    <s v="music/rock"/>
    <x v="4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n v="2.1105"/>
    <n v="95.93"/>
    <x v="0"/>
    <s v="US"/>
    <s v="USD"/>
    <n v="1362974400"/>
    <n v="1360948389"/>
    <b v="1"/>
    <n v="22"/>
    <b v="1"/>
    <s v="music/rock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n v="1.01"/>
    <n v="65.16"/>
    <x v="0"/>
    <s v="US"/>
    <s v="USD"/>
    <n v="1483203540"/>
    <n v="1481175482"/>
    <b v="0"/>
    <n v="31"/>
    <b v="1"/>
    <s v="theater/plays"/>
    <x v="1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n v="1.0165"/>
    <n v="32.270000000000003"/>
    <x v="0"/>
    <s v="GB"/>
    <s v="GBP"/>
    <n v="1434808775"/>
    <n v="1433512775"/>
    <b v="0"/>
    <n v="63"/>
    <b v="1"/>
    <s v="theater/plays"/>
    <x v="1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n v="1.0833333333333333"/>
    <n v="81.25"/>
    <x v="0"/>
    <s v="GB"/>
    <s v="GBP"/>
    <n v="1424181600"/>
    <n v="1423041227"/>
    <b v="0"/>
    <n v="20"/>
    <b v="1"/>
    <s v="theater/plays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.42"/>
    <n v="24.2"/>
    <x v="0"/>
    <s v="GB"/>
    <s v="GBP"/>
    <n v="1434120856"/>
    <n v="1428936856"/>
    <b v="0"/>
    <n v="25"/>
    <b v="1"/>
    <s v="theater/plays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.0044999999999999"/>
    <n v="65.87"/>
    <x v="0"/>
    <s v="US"/>
    <s v="USD"/>
    <n v="1470801600"/>
    <n v="1468122163"/>
    <b v="0"/>
    <n v="61"/>
    <b v="1"/>
    <s v="theater/plays"/>
    <x v="1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n v="1.2506666666666666"/>
    <n v="36.08"/>
    <x v="0"/>
    <s v="US"/>
    <s v="USD"/>
    <n v="1483499645"/>
    <n v="1480907645"/>
    <b v="0"/>
    <n v="52"/>
    <b v="1"/>
    <s v="theater/plays"/>
    <x v="1"/>
    <s v="plays"/>
    <x v="1289"/>
    <x v="1289"/>
  </r>
  <r>
    <n v="1290"/>
    <s v="I Died... I Came Back, ... Whatever"/>
    <s v="Sometimes your Heart has to STOP for your Life to START."/>
    <n v="3500"/>
    <n v="3800"/>
    <n v="1.0857142857142856"/>
    <n v="44.19"/>
    <x v="0"/>
    <s v="US"/>
    <s v="USD"/>
    <n v="1429772340"/>
    <n v="1427121931"/>
    <b v="0"/>
    <n v="86"/>
    <b v="1"/>
    <s v="theater/plays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.4570000000000001"/>
    <n v="104.07"/>
    <x v="0"/>
    <s v="US"/>
    <s v="USD"/>
    <n v="1428390000"/>
    <n v="1425224391"/>
    <b v="0"/>
    <n v="42"/>
    <b v="1"/>
    <s v="theater/plays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n v="1.1000000000000001"/>
    <n v="35.96"/>
    <x v="0"/>
    <s v="GB"/>
    <s v="GBP"/>
    <n v="1444172340"/>
    <n v="1441822828"/>
    <b v="0"/>
    <n v="52"/>
    <b v="1"/>
    <s v="theater/plays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n v="1.0223333333333333"/>
    <n v="127.79"/>
    <x v="0"/>
    <s v="US"/>
    <s v="USD"/>
    <n v="1447523371"/>
    <n v="1444927771"/>
    <b v="0"/>
    <n v="120"/>
    <b v="1"/>
    <s v="theater/plays"/>
    <x v="1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n v="1.22"/>
    <n v="27.73"/>
    <x v="0"/>
    <s v="GB"/>
    <s v="GBP"/>
    <n v="1445252400"/>
    <n v="1443696797"/>
    <b v="0"/>
    <n v="22"/>
    <b v="1"/>
    <s v="theater/plays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.0196000000000001"/>
    <n v="39.83"/>
    <x v="0"/>
    <s v="GB"/>
    <s v="GBP"/>
    <n v="1438189200"/>
    <n v="1435585497"/>
    <b v="0"/>
    <n v="64"/>
    <b v="1"/>
    <s v="theater/plays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.411764705882353"/>
    <n v="52.17"/>
    <x v="0"/>
    <s v="GB"/>
    <s v="GBP"/>
    <n v="1457914373"/>
    <n v="1456189973"/>
    <b v="0"/>
    <n v="23"/>
    <b v="1"/>
    <s v="theater/plays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.0952500000000001"/>
    <n v="92.04"/>
    <x v="0"/>
    <s v="US"/>
    <s v="USD"/>
    <n v="1462125358"/>
    <n v="1459533358"/>
    <b v="0"/>
    <n v="238"/>
    <b v="1"/>
    <s v="theater/plays"/>
    <x v="1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n v="1.0465"/>
    <n v="63.42"/>
    <x v="0"/>
    <s v="GB"/>
    <s v="GBP"/>
    <n v="1461860432"/>
    <n v="1459268432"/>
    <b v="0"/>
    <n v="33"/>
    <b v="1"/>
    <s v="theater/plays"/>
    <x v="1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n v="1.24"/>
    <n v="135.63"/>
    <x v="0"/>
    <s v="US"/>
    <s v="USD"/>
    <n v="1436902359"/>
    <n v="1434310359"/>
    <b v="0"/>
    <n v="32"/>
    <b v="1"/>
    <s v="theater/plays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n v="1.35"/>
    <n v="168.75"/>
    <x v="0"/>
    <s v="US"/>
    <s v="USD"/>
    <n v="1464807420"/>
    <n v="1461427938"/>
    <b v="0"/>
    <n v="24"/>
    <b v="1"/>
    <s v="theater/plays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n v="1.0275000000000001"/>
    <n v="70.86"/>
    <x v="0"/>
    <s v="US"/>
    <s v="USD"/>
    <n v="1437447600"/>
    <n v="1436551178"/>
    <b v="0"/>
    <n v="29"/>
    <b v="1"/>
    <s v="theater/plays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n v="1"/>
    <n v="50"/>
    <x v="0"/>
    <s v="US"/>
    <s v="USD"/>
    <n v="1480559011"/>
    <n v="1477963411"/>
    <b v="0"/>
    <n v="50"/>
    <b v="1"/>
    <s v="theater/plays"/>
    <x v="1"/>
    <s v="plays"/>
    <x v="1302"/>
    <x v="1302"/>
  </r>
  <r>
    <n v="1303"/>
    <s v="Forward Arena Theatre Company: Summer Season"/>
    <s v="Groundbreaking queer theatre."/>
    <n v="3500"/>
    <n v="4559.13"/>
    <n v="1.3026085714285716"/>
    <n v="42.21"/>
    <x v="0"/>
    <s v="GB"/>
    <s v="GBP"/>
    <n v="1469962800"/>
    <n v="1468578920"/>
    <b v="0"/>
    <n v="108"/>
    <b v="1"/>
    <s v="theater/plays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0.39627499999999999"/>
    <n v="152.41"/>
    <x v="1"/>
    <s v="GB"/>
    <s v="GBP"/>
    <n v="1489376405"/>
    <n v="1484196005"/>
    <b v="0"/>
    <n v="104"/>
    <b v="0"/>
    <s v="technology/wearables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0.25976666666666665"/>
    <n v="90.62"/>
    <x v="1"/>
    <s v="US"/>
    <s v="USD"/>
    <n v="1469122200"/>
    <n v="1466611108"/>
    <b v="0"/>
    <n v="86"/>
    <b v="0"/>
    <s v="technology/wearables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0.65246363636363636"/>
    <n v="201.6"/>
    <x v="1"/>
    <s v="US"/>
    <s v="USD"/>
    <n v="1417690734"/>
    <n v="1415098734"/>
    <b v="0"/>
    <n v="356"/>
    <b v="0"/>
    <s v="technology/wearables"/>
    <x v="2"/>
    <s v="wearables"/>
    <x v="1306"/>
    <x v="1306"/>
  </r>
  <r>
    <n v="1307"/>
    <s v="VR Card - Customized Virtual Reality Viewer (Canceled)"/>
    <s v="Get VR to Everyone with Mailable, Ready to Use Viewers"/>
    <n v="50000"/>
    <n v="5757"/>
    <n v="0.11514000000000001"/>
    <n v="127.93"/>
    <x v="1"/>
    <s v="US"/>
    <s v="USD"/>
    <n v="1455710679"/>
    <n v="1453118679"/>
    <b v="0"/>
    <n v="45"/>
    <b v="0"/>
    <s v="technology/wearables"/>
    <x v="2"/>
    <s v="wearables"/>
    <x v="1307"/>
    <x v="1307"/>
  </r>
  <r>
    <n v="1308"/>
    <s v="Boost Band: Wristband Phone Charger (Canceled)"/>
    <s v="Boost Band, a wristband that charges any device"/>
    <n v="10000"/>
    <n v="1136"/>
    <n v="0.11360000000000001"/>
    <n v="29.89"/>
    <x v="1"/>
    <s v="US"/>
    <s v="USD"/>
    <n v="1475937812"/>
    <n v="1472481812"/>
    <b v="0"/>
    <n v="38"/>
    <b v="0"/>
    <s v="technology/wearables"/>
    <x v="2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n v="1.1199130434782609"/>
    <n v="367.97"/>
    <x v="1"/>
    <s v="US"/>
    <s v="USD"/>
    <n v="1444943468"/>
    <n v="1441919468"/>
    <b v="0"/>
    <n v="35"/>
    <b v="0"/>
    <s v="technology/wearables"/>
    <x v="2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n v="0.155"/>
    <n v="129.16999999999999"/>
    <x v="1"/>
    <s v="US"/>
    <s v="USD"/>
    <n v="1471622450"/>
    <n v="1467734450"/>
    <b v="0"/>
    <n v="24"/>
    <b v="0"/>
    <s v="technology/wearables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0.32028000000000001"/>
    <n v="800.7"/>
    <x v="1"/>
    <s v="US"/>
    <s v="USD"/>
    <n v="1480536919"/>
    <n v="1477509319"/>
    <b v="0"/>
    <n v="100"/>
    <b v="0"/>
    <s v="technology/wearables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n v="6.0869565217391303E-3"/>
    <n v="28"/>
    <x v="1"/>
    <s v="US"/>
    <s v="USD"/>
    <n v="1429375922"/>
    <n v="1426783922"/>
    <b v="0"/>
    <n v="1"/>
    <b v="0"/>
    <s v="technology/wearables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0.31114999999999998"/>
    <n v="102.02"/>
    <x v="1"/>
    <s v="US"/>
    <s v="USD"/>
    <n v="1457024514"/>
    <n v="1454432514"/>
    <b v="0"/>
    <n v="122"/>
    <b v="0"/>
    <s v="technology/wearables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1266666666666666E-2"/>
    <n v="184.36"/>
    <x v="1"/>
    <s v="US"/>
    <s v="USD"/>
    <n v="1477065860"/>
    <n v="1471881860"/>
    <b v="0"/>
    <n v="11"/>
    <b v="0"/>
    <s v="technology/wearables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n v="0.40404000000000001"/>
    <n v="162.91999999999999"/>
    <x v="1"/>
    <s v="US"/>
    <s v="USD"/>
    <n v="1446771600"/>
    <n v="1443700648"/>
    <b v="0"/>
    <n v="248"/>
    <b v="0"/>
    <s v="technology/wearables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n v="1.3333333333333333E-5"/>
    <n v="1"/>
    <x v="1"/>
    <s v="US"/>
    <s v="USD"/>
    <n v="1456700709"/>
    <n v="1453676709"/>
    <b v="0"/>
    <n v="1"/>
    <b v="0"/>
    <s v="technology/wearables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334999999999997E-2"/>
    <n v="603.53"/>
    <x v="1"/>
    <s v="DK"/>
    <s v="DKK"/>
    <n v="1469109600"/>
    <n v="1464586746"/>
    <b v="0"/>
    <n v="19"/>
    <b v="0"/>
    <s v="technology/wearables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n v="0.15325"/>
    <n v="45.41"/>
    <x v="1"/>
    <s v="US"/>
    <s v="USD"/>
    <n v="1420938172"/>
    <n v="1418346172"/>
    <b v="0"/>
    <n v="135"/>
    <b v="0"/>
    <s v="technology/wearables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n v="0.15103448275862069"/>
    <n v="97.33"/>
    <x v="1"/>
    <s v="GB"/>
    <s v="GBP"/>
    <n v="1405094400"/>
    <n v="1403810965"/>
    <b v="0"/>
    <n v="9"/>
    <b v="0"/>
    <s v="technology/wearables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5.0299999999999997E-3"/>
    <n v="167.67"/>
    <x v="1"/>
    <s v="NL"/>
    <s v="EUR"/>
    <n v="1483138800"/>
    <n v="1480610046"/>
    <b v="0"/>
    <n v="3"/>
    <b v="0"/>
    <s v="technology/wearables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3028138528138528E-2"/>
    <n v="859.86"/>
    <x v="1"/>
    <s v="SE"/>
    <s v="SEK"/>
    <n v="1482515937"/>
    <n v="1479923937"/>
    <b v="0"/>
    <n v="7"/>
    <b v="0"/>
    <s v="technology/wearables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3.0285714285714286E-3"/>
    <n v="26.5"/>
    <x v="1"/>
    <s v="GB"/>
    <s v="GBP"/>
    <n v="1432223125"/>
    <n v="1429631125"/>
    <b v="0"/>
    <n v="4"/>
    <b v="0"/>
    <s v="technology/wearables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800000000000004E-2"/>
    <n v="30.27"/>
    <x v="1"/>
    <s v="US"/>
    <s v="USD"/>
    <n v="1461653700"/>
    <n v="1458665146"/>
    <b v="0"/>
    <n v="44"/>
    <b v="0"/>
    <s v="technology/wearables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400000000000001E-2"/>
    <n v="54.67"/>
    <x v="1"/>
    <s v="US"/>
    <s v="USD"/>
    <n v="1476371552"/>
    <n v="1473779552"/>
    <b v="0"/>
    <n v="90"/>
    <b v="0"/>
    <s v="technology/wearables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299999999999999E-2"/>
    <n v="60.75"/>
    <x v="1"/>
    <s v="US"/>
    <s v="USD"/>
    <n v="1483063435"/>
    <n v="1480471435"/>
    <b v="0"/>
    <n v="8"/>
    <b v="0"/>
    <s v="technology/wearables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1299999999999999E-2"/>
    <n v="102.73"/>
    <x v="1"/>
    <s v="US"/>
    <s v="USD"/>
    <n v="1421348428"/>
    <n v="1417460428"/>
    <b v="0"/>
    <n v="11"/>
    <b v="0"/>
    <s v="technology/wearables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520833333333335E-2"/>
    <n v="41.59"/>
    <x v="1"/>
    <s v="US"/>
    <s v="USD"/>
    <n v="1432916235"/>
    <n v="1430324235"/>
    <b v="0"/>
    <n v="41"/>
    <b v="0"/>
    <s v="technology/wearables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306666666666667E-2"/>
    <n v="116.53"/>
    <x v="1"/>
    <s v="US"/>
    <s v="USD"/>
    <n v="1476458734"/>
    <n v="1472570734"/>
    <b v="0"/>
    <n v="15"/>
    <b v="0"/>
    <s v="technology/wearables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8.1600000000000006E-3"/>
    <n v="45.33"/>
    <x v="1"/>
    <s v="US"/>
    <s v="USD"/>
    <n v="1417501145"/>
    <n v="1414041545"/>
    <b v="0"/>
    <n v="9"/>
    <b v="0"/>
    <s v="technology/wearables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0.22494285714285714"/>
    <n v="157.46"/>
    <x v="1"/>
    <s v="US"/>
    <s v="USD"/>
    <n v="1467432000"/>
    <n v="1464763109"/>
    <b v="0"/>
    <n v="50"/>
    <b v="0"/>
    <s v="technology/wearables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3668E-2"/>
    <n v="100.5"/>
    <x v="1"/>
    <s v="US"/>
    <s v="USD"/>
    <n v="1471435554"/>
    <n v="1468843554"/>
    <b v="0"/>
    <n v="34"/>
    <b v="0"/>
    <s v="technology/wearables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s v="N/A"/>
    <x v="1"/>
    <s v="CH"/>
    <s v="CHF"/>
    <n v="1485480408"/>
    <n v="1482888408"/>
    <b v="0"/>
    <n v="0"/>
    <b v="0"/>
    <s v="technology/wearables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s v="N/A"/>
    <x v="1"/>
    <s v="AU"/>
    <s v="AUD"/>
    <n v="1405478025"/>
    <n v="1402886025"/>
    <b v="0"/>
    <n v="0"/>
    <b v="0"/>
    <s v="technology/wearables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n v="0.10754135338345865"/>
    <n v="51.82"/>
    <x v="1"/>
    <s v="US"/>
    <s v="USD"/>
    <n v="1457721287"/>
    <n v="1455129287"/>
    <b v="0"/>
    <n v="276"/>
    <b v="0"/>
    <s v="technology/wearables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n v="0.1976"/>
    <n v="308.75"/>
    <x v="1"/>
    <s v="US"/>
    <s v="USD"/>
    <n v="1449354502"/>
    <n v="1446762502"/>
    <b v="0"/>
    <n v="16"/>
    <b v="0"/>
    <s v="technology/wearables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0.84946999999999995"/>
    <n v="379.23"/>
    <x v="1"/>
    <s v="US"/>
    <s v="USD"/>
    <n v="1418849028"/>
    <n v="1415825028"/>
    <b v="0"/>
    <n v="224"/>
    <b v="0"/>
    <s v="technology/wearables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0.49381999999999998"/>
    <n v="176.36"/>
    <x v="1"/>
    <s v="US"/>
    <s v="USD"/>
    <n v="1488549079"/>
    <n v="1485957079"/>
    <b v="0"/>
    <n v="140"/>
    <b v="0"/>
    <s v="technology/wearables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33333333333331E-2"/>
    <n v="66.069999999999993"/>
    <x v="1"/>
    <s v="US"/>
    <s v="USD"/>
    <n v="1438543033"/>
    <n v="1435951033"/>
    <b v="0"/>
    <n v="15"/>
    <b v="0"/>
    <s v="technology/wearables"/>
    <x v="2"/>
    <s v="wearables"/>
    <x v="1338"/>
    <x v="1338"/>
  </r>
  <r>
    <n v="1339"/>
    <s v="Linkoo (Canceled)"/>
    <s v="World's Smallest customizable Phone &amp; GPS Watch for kids !"/>
    <n v="50000"/>
    <n v="3317"/>
    <n v="6.6339999999999996E-2"/>
    <n v="89.65"/>
    <x v="1"/>
    <s v="US"/>
    <s v="USD"/>
    <n v="1418056315"/>
    <n v="1414164715"/>
    <b v="0"/>
    <n v="37"/>
    <b v="0"/>
    <s v="technology/wearables"/>
    <x v="2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n v="0"/>
    <s v="N/A"/>
    <x v="1"/>
    <s v="US"/>
    <s v="USD"/>
    <n v="1408112253"/>
    <n v="1405520253"/>
    <b v="0"/>
    <n v="0"/>
    <b v="0"/>
    <s v="technology/wearables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0.7036"/>
    <n v="382.39"/>
    <x v="1"/>
    <s v="GB"/>
    <s v="GBP"/>
    <n v="1475333917"/>
    <n v="1472569117"/>
    <b v="0"/>
    <n v="46"/>
    <b v="0"/>
    <s v="technology/wearables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2E-3"/>
    <n v="100"/>
    <x v="1"/>
    <s v="US"/>
    <s v="USD"/>
    <n v="1437161739"/>
    <n v="1434569739"/>
    <b v="0"/>
    <n v="1"/>
    <b v="0"/>
    <s v="technology/wearables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.02298"/>
    <n v="158.36000000000001"/>
    <x v="1"/>
    <s v="US"/>
    <s v="USD"/>
    <n v="1471579140"/>
    <n v="1466512683"/>
    <b v="0"/>
    <n v="323"/>
    <b v="0"/>
    <s v="technology/wearables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.7773333333333334"/>
    <n v="40.76"/>
    <x v="0"/>
    <s v="CA"/>
    <s v="CAD"/>
    <n v="1467313039"/>
    <n v="1464807439"/>
    <b v="0"/>
    <n v="139"/>
    <b v="1"/>
    <s v="publishing/nonfiction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.25"/>
    <n v="53.57"/>
    <x v="0"/>
    <s v="US"/>
    <s v="USD"/>
    <n v="1405366359"/>
    <n v="1402342359"/>
    <b v="0"/>
    <n v="7"/>
    <b v="1"/>
    <s v="publishing/nonfiction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n v="1.473265306122449"/>
    <n v="48.45"/>
    <x v="0"/>
    <s v="US"/>
    <s v="USD"/>
    <n v="1372297751"/>
    <n v="1369705751"/>
    <b v="0"/>
    <n v="149"/>
    <b v="1"/>
    <s v="publishing/nonfiction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.022"/>
    <n v="82.42"/>
    <x v="0"/>
    <s v="US"/>
    <s v="USD"/>
    <n v="1425741525"/>
    <n v="1423149525"/>
    <b v="0"/>
    <n v="31"/>
    <b v="1"/>
    <s v="publishing/nonfiction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.018723404255319"/>
    <n v="230.19"/>
    <x v="0"/>
    <s v="US"/>
    <s v="USD"/>
    <n v="1418904533"/>
    <n v="1416485333"/>
    <b v="0"/>
    <n v="26"/>
    <b v="1"/>
    <s v="publishing/nonfiction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.0419999999999998"/>
    <n v="59.36"/>
    <x v="0"/>
    <s v="CA"/>
    <s v="CAD"/>
    <n v="1450249140"/>
    <n v="1447055935"/>
    <b v="0"/>
    <n v="172"/>
    <b v="1"/>
    <s v="publishing/nonfiction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.0405"/>
    <n v="66.7"/>
    <x v="0"/>
    <s v="US"/>
    <s v="USD"/>
    <n v="1451089134"/>
    <n v="1448497134"/>
    <b v="0"/>
    <n v="78"/>
    <b v="1"/>
    <s v="publishing/nonfiction"/>
    <x v="3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n v="1.0126500000000001"/>
    <n v="168.78"/>
    <x v="0"/>
    <s v="US"/>
    <s v="USD"/>
    <n v="1455299144"/>
    <n v="1452707144"/>
    <b v="0"/>
    <n v="120"/>
    <b v="1"/>
    <s v="publishing/nonfiction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n v="1.3613999999999999"/>
    <n v="59.97"/>
    <x v="0"/>
    <s v="US"/>
    <s v="USD"/>
    <n v="1441425540"/>
    <n v="1436968366"/>
    <b v="0"/>
    <n v="227"/>
    <b v="1"/>
    <s v="publishing/nonfiction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n v="1.3360000000000001"/>
    <n v="31.81"/>
    <x v="0"/>
    <s v="US"/>
    <s v="USD"/>
    <n v="1362960000"/>
    <n v="1359946188"/>
    <b v="0"/>
    <n v="42"/>
    <b v="1"/>
    <s v="publishing/nonfiction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.3025"/>
    <n v="24.42"/>
    <x v="0"/>
    <s v="GB"/>
    <s v="GBP"/>
    <n v="1465672979"/>
    <n v="1463080979"/>
    <b v="0"/>
    <n v="64"/>
    <b v="1"/>
    <s v="publishing/nonfiction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.2267999999999999"/>
    <n v="25.35"/>
    <x v="0"/>
    <s v="GB"/>
    <s v="GBP"/>
    <n v="1354269600"/>
    <n v="1351663605"/>
    <b v="0"/>
    <n v="121"/>
    <b v="1"/>
    <s v="publishing/nonfiction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.8281058823529412"/>
    <n v="71.44"/>
    <x v="0"/>
    <s v="US"/>
    <s v="USD"/>
    <n v="1372985760"/>
    <n v="1370393760"/>
    <b v="0"/>
    <n v="87"/>
    <b v="1"/>
    <s v="publishing/nonfiction"/>
    <x v="3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n v="1.2529999999999999"/>
    <n v="38.549999999999997"/>
    <x v="0"/>
    <s v="US"/>
    <s v="USD"/>
    <n v="1362117540"/>
    <n v="1359587137"/>
    <b v="0"/>
    <n v="65"/>
    <b v="1"/>
    <s v="publishing/nonfiction"/>
    <x v="3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n v="1.1166666666666667"/>
    <n v="68.37"/>
    <x v="0"/>
    <s v="US"/>
    <s v="USD"/>
    <n v="1309009323"/>
    <n v="1306417323"/>
    <b v="0"/>
    <n v="49"/>
    <b v="1"/>
    <s v="publishing/nonfiction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.1575757575757575"/>
    <n v="40.21"/>
    <x v="0"/>
    <s v="US"/>
    <s v="USD"/>
    <n v="1309980790"/>
    <n v="1304623990"/>
    <b v="0"/>
    <n v="19"/>
    <b v="1"/>
    <s v="publishing/nonfiction"/>
    <x v="3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n v="1.732"/>
    <n v="32.07"/>
    <x v="0"/>
    <s v="US"/>
    <s v="USD"/>
    <n v="1343943420"/>
    <n v="1341524220"/>
    <b v="0"/>
    <n v="81"/>
    <b v="1"/>
    <s v="publishing/nonfiction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.2598333333333334"/>
    <n v="28.63"/>
    <x v="0"/>
    <s v="GB"/>
    <s v="GBP"/>
    <n v="1403370772"/>
    <n v="1400778772"/>
    <b v="0"/>
    <n v="264"/>
    <b v="1"/>
    <s v="publishing/nonfiction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n v="1.091"/>
    <n v="43.64"/>
    <x v="0"/>
    <s v="US"/>
    <s v="USD"/>
    <n v="1378592731"/>
    <n v="1373408731"/>
    <b v="0"/>
    <n v="25"/>
    <b v="1"/>
    <s v="publishing/nonfiction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"/>
    <n v="40"/>
    <x v="0"/>
    <s v="US"/>
    <s v="USD"/>
    <n v="1455523140"/>
    <n v="1453925727"/>
    <b v="0"/>
    <n v="5"/>
    <b v="1"/>
    <s v="publishing/nonfiction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.1864285714285714"/>
    <n v="346.04"/>
    <x v="0"/>
    <s v="DK"/>
    <s v="DKK"/>
    <n v="1420648906"/>
    <n v="1415464906"/>
    <b v="0"/>
    <n v="144"/>
    <b v="1"/>
    <s v="music/rock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.0026666666666666"/>
    <n v="81.739999999999995"/>
    <x v="0"/>
    <s v="US"/>
    <s v="USD"/>
    <n v="1426523752"/>
    <n v="1423935352"/>
    <b v="0"/>
    <n v="92"/>
    <b v="1"/>
    <s v="music/rock"/>
    <x v="4"/>
    <s v="rock"/>
    <x v="1365"/>
    <x v="1365"/>
  </r>
  <r>
    <n v="1366"/>
    <s v="Kick It! A Tribute to the A.K.s"/>
    <s v="A musical memorial for Alexi Petersen."/>
    <n v="7500"/>
    <n v="9486.69"/>
    <n v="1.2648920000000001"/>
    <n v="64.540000000000006"/>
    <x v="0"/>
    <s v="US"/>
    <s v="USD"/>
    <n v="1417049663"/>
    <n v="1413158063"/>
    <b v="0"/>
    <n v="147"/>
    <b v="1"/>
    <s v="music/rock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n v="1.1426000000000001"/>
    <n v="63.48"/>
    <x v="0"/>
    <s v="US"/>
    <s v="USD"/>
    <n v="1447463050"/>
    <n v="1444867450"/>
    <b v="0"/>
    <n v="90"/>
    <b v="1"/>
    <s v="music/rock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n v="1.107"/>
    <n v="63.62"/>
    <x v="0"/>
    <s v="US"/>
    <s v="USD"/>
    <n v="1434342894"/>
    <n v="1432269294"/>
    <b v="0"/>
    <n v="87"/>
    <b v="1"/>
    <s v="music/rock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.0534805315203954"/>
    <n v="83.97"/>
    <x v="0"/>
    <s v="US"/>
    <s v="USD"/>
    <n v="1397225746"/>
    <n v="1394633746"/>
    <b v="0"/>
    <n v="406"/>
    <b v="1"/>
    <s v="music/rock"/>
    <x v="4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n v="1.0366666666666666"/>
    <n v="77.75"/>
    <x v="0"/>
    <s v="US"/>
    <s v="USD"/>
    <n v="1381881890"/>
    <n v="1380585890"/>
    <b v="0"/>
    <n v="20"/>
    <b v="1"/>
    <s v="music/rock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.0708672667523933"/>
    <n v="107.07"/>
    <x v="0"/>
    <s v="US"/>
    <s v="USD"/>
    <n v="1431022342"/>
    <n v="1428430342"/>
    <b v="0"/>
    <n v="70"/>
    <b v="1"/>
    <s v="music/rock"/>
    <x v="4"/>
    <s v="rock"/>
    <x v="1371"/>
    <x v="1371"/>
  </r>
  <r>
    <n v="1372"/>
    <s v="Ted Lukas &amp; the Misled new CD - &quot;FEED&quot;"/>
    <s v="Please help us raise funds to press our new CD!"/>
    <n v="500"/>
    <n v="620"/>
    <n v="1.24"/>
    <n v="38.75"/>
    <x v="0"/>
    <s v="US"/>
    <s v="USD"/>
    <n v="1342115132"/>
    <n v="1339523132"/>
    <b v="0"/>
    <n v="16"/>
    <b v="1"/>
    <s v="music/rock"/>
    <x v="4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n v="1.0501"/>
    <n v="201.94"/>
    <x v="0"/>
    <s v="US"/>
    <s v="USD"/>
    <n v="1483138233"/>
    <n v="1480546233"/>
    <b v="0"/>
    <n v="52"/>
    <b v="1"/>
    <s v="music/rock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.8946666666666667"/>
    <n v="43.06"/>
    <x v="0"/>
    <s v="US"/>
    <s v="USD"/>
    <n v="1458874388"/>
    <n v="1456285988"/>
    <b v="0"/>
    <n v="66"/>
    <b v="1"/>
    <s v="music/rock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.7132499999999999"/>
    <n v="62.87"/>
    <x v="0"/>
    <s v="FR"/>
    <s v="EUR"/>
    <n v="1484444119"/>
    <n v="1481852119"/>
    <b v="0"/>
    <n v="109"/>
    <b v="1"/>
    <s v="music/rock"/>
    <x v="4"/>
    <s v="rock"/>
    <x v="1375"/>
    <x v="1375"/>
  </r>
  <r>
    <n v="1376"/>
    <s v="Dead Pirates / HIGHMARE LP 2nd pressing"/>
    <s v="Dead Pirates are planning a second pressing of HIGHMARE LP, who wants one ?"/>
    <n v="3700"/>
    <n v="9342"/>
    <n v="2.5248648648648651"/>
    <n v="55.61"/>
    <x v="0"/>
    <s v="GB"/>
    <s v="GBP"/>
    <n v="1480784606"/>
    <n v="1478189006"/>
    <b v="0"/>
    <n v="168"/>
    <b v="1"/>
    <s v="music/rock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.1615384615384616"/>
    <n v="48.71"/>
    <x v="0"/>
    <s v="US"/>
    <s v="USD"/>
    <n v="1486095060"/>
    <n v="1484198170"/>
    <b v="0"/>
    <n v="31"/>
    <b v="1"/>
    <s v="music/rock"/>
    <x v="4"/>
    <s v="rock"/>
    <x v="1377"/>
    <x v="1377"/>
  </r>
  <r>
    <n v="1378"/>
    <s v="SIX BY SEVEN"/>
    <s v="A psychedelic post rock masterpiece!"/>
    <n v="2000"/>
    <n v="4067"/>
    <n v="2.0335000000000001"/>
    <n v="30.58"/>
    <x v="0"/>
    <s v="GB"/>
    <s v="GBP"/>
    <n v="1470075210"/>
    <n v="1468779210"/>
    <b v="0"/>
    <n v="133"/>
    <b v="1"/>
    <s v="music/rock"/>
    <x v="4"/>
    <s v="rock"/>
    <x v="1378"/>
    <x v="1378"/>
  </r>
  <r>
    <n v="1379"/>
    <s v="J. Walter Makes a Record"/>
    <s v="---------The long-awaited debut full-length from Justin Ruddy--------"/>
    <n v="10000"/>
    <n v="11160"/>
    <n v="1.1160000000000001"/>
    <n v="73.91"/>
    <x v="0"/>
    <s v="US"/>
    <s v="USD"/>
    <n v="1433504876"/>
    <n v="1430912876"/>
    <b v="0"/>
    <n v="151"/>
    <b v="1"/>
    <s v="music/rock"/>
    <x v="4"/>
    <s v="rock"/>
    <x v="1379"/>
    <x v="1379"/>
  </r>
  <r>
    <n v="1380"/>
    <s v="BARNFEST 2015"/>
    <s v="A DIY MUSIC FESTIVAL FROM ST. LOUIS MO! Bands make their own festival, help make it legit!"/>
    <n v="25"/>
    <n v="106"/>
    <n v="4.24"/>
    <n v="21.2"/>
    <x v="0"/>
    <s v="US"/>
    <s v="USD"/>
    <n v="1433815200"/>
    <n v="1431886706"/>
    <b v="0"/>
    <n v="5"/>
    <b v="1"/>
    <s v="music/rock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.071"/>
    <n v="73.36"/>
    <x v="0"/>
    <s v="US"/>
    <s v="USD"/>
    <n v="1482988125"/>
    <n v="1480396125"/>
    <b v="0"/>
    <n v="73"/>
    <b v="1"/>
    <s v="music/rock"/>
    <x v="4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n v="1.043625"/>
    <n v="56.41"/>
    <x v="0"/>
    <s v="US"/>
    <s v="USD"/>
    <n v="1367867536"/>
    <n v="1365275536"/>
    <b v="0"/>
    <n v="148"/>
    <b v="1"/>
    <s v="music/rock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.124090909090909"/>
    <n v="50.25"/>
    <x v="0"/>
    <s v="CA"/>
    <s v="CAD"/>
    <n v="1482457678"/>
    <n v="1480729678"/>
    <b v="0"/>
    <n v="93"/>
    <b v="1"/>
    <s v="music/rock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n v="1.2408571428571429"/>
    <n v="68.94"/>
    <x v="0"/>
    <s v="US"/>
    <s v="USD"/>
    <n v="1436117922"/>
    <n v="1433525922"/>
    <b v="0"/>
    <n v="63"/>
    <b v="1"/>
    <s v="music/rock"/>
    <x v="4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n v="1.10406125"/>
    <n v="65.91"/>
    <x v="0"/>
    <s v="DE"/>
    <s v="EUR"/>
    <n v="1461931860"/>
    <n v="1457109121"/>
    <b v="0"/>
    <n v="134"/>
    <b v="1"/>
    <s v="music/rock"/>
    <x v="4"/>
    <s v="rock"/>
    <x v="1385"/>
    <x v="1385"/>
  </r>
  <r>
    <n v="1386"/>
    <s v="MALTESE CROSS: The First Album"/>
    <s v="We are a classic hard rock/heavy metal band just trying to keep rock alive!"/>
    <n v="400"/>
    <n v="875"/>
    <n v="2.1875"/>
    <n v="62.5"/>
    <x v="0"/>
    <s v="US"/>
    <s v="USD"/>
    <n v="1438183889"/>
    <n v="1435591889"/>
    <b v="0"/>
    <n v="14"/>
    <b v="1"/>
    <s v="music/rock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n v="1.36625"/>
    <n v="70.06"/>
    <x v="0"/>
    <s v="US"/>
    <s v="USD"/>
    <n v="1433305800"/>
    <n v="1430604395"/>
    <b v="0"/>
    <n v="78"/>
    <b v="1"/>
    <s v="music/rock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.348074"/>
    <n v="60.18"/>
    <x v="0"/>
    <s v="US"/>
    <s v="USD"/>
    <n v="1476720840"/>
    <n v="1474469117"/>
    <b v="0"/>
    <n v="112"/>
    <b v="1"/>
    <s v="music/rock"/>
    <x v="4"/>
    <s v="rock"/>
    <x v="1388"/>
    <x v="1388"/>
  </r>
  <r>
    <n v="1389"/>
    <s v="Pre-order DANCEHALL's first record!!!"/>
    <s v="Help fund the pressing of DANCEHALL's first record by pre-ordering it in advance!!!"/>
    <n v="500"/>
    <n v="727"/>
    <n v="1.454"/>
    <n v="21.38"/>
    <x v="0"/>
    <s v="GB"/>
    <s v="GBP"/>
    <n v="1471087957"/>
    <n v="1468495957"/>
    <b v="0"/>
    <n v="34"/>
    <b v="1"/>
    <s v="music/rock"/>
    <x v="4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n v="1.0910714285714285"/>
    <n v="160.79"/>
    <x v="0"/>
    <s v="US"/>
    <s v="USD"/>
    <n v="1430154720"/>
    <n v="1427224606"/>
    <b v="0"/>
    <n v="19"/>
    <b v="1"/>
    <s v="music/rock"/>
    <x v="4"/>
    <s v="rock"/>
    <x v="1390"/>
    <x v="1390"/>
  </r>
  <r>
    <n v="1391"/>
    <s v="Rules and Regulations"/>
    <s v="With the money donated through this project we intend on investing in sound equipment for live shows"/>
    <n v="500"/>
    <n v="551"/>
    <n v="1.1020000000000001"/>
    <n v="42.38"/>
    <x v="0"/>
    <s v="US"/>
    <s v="USD"/>
    <n v="1440219540"/>
    <n v="1436369818"/>
    <b v="0"/>
    <n v="13"/>
    <b v="1"/>
    <s v="music/rock"/>
    <x v="4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n v="1.1364000000000001"/>
    <n v="27.32"/>
    <x v="0"/>
    <s v="US"/>
    <s v="USD"/>
    <n v="1456976586"/>
    <n v="1454298186"/>
    <b v="0"/>
    <n v="104"/>
    <b v="1"/>
    <s v="music/rock"/>
    <x v="4"/>
    <s v="rock"/>
    <x v="1392"/>
    <x v="1392"/>
  </r>
  <r>
    <n v="1393"/>
    <s v="WolfHunt | Social Commentary Rock Project"/>
    <s v="Rock n' Roll tales of our times"/>
    <n v="10000"/>
    <n v="10235"/>
    <n v="1.0235000000000001"/>
    <n v="196.83"/>
    <x v="0"/>
    <s v="US"/>
    <s v="USD"/>
    <n v="1470068523"/>
    <n v="1467476523"/>
    <b v="0"/>
    <n v="52"/>
    <b v="1"/>
    <s v="music/rock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.2213333333333334"/>
    <n v="53.88"/>
    <x v="0"/>
    <s v="US"/>
    <s v="USD"/>
    <n v="1488337200"/>
    <n v="1484623726"/>
    <b v="0"/>
    <n v="17"/>
    <b v="1"/>
    <s v="music/rock"/>
    <x v="4"/>
    <s v="rock"/>
    <x v="1394"/>
    <x v="1394"/>
  </r>
  <r>
    <n v="1395"/>
    <s v="Quiet Oaks Full Length Album"/>
    <s v="Help Quiet Oaks record their debut album!!!"/>
    <n v="3500"/>
    <n v="3916"/>
    <n v="1.1188571428571428"/>
    <n v="47.76"/>
    <x v="0"/>
    <s v="US"/>
    <s v="USD"/>
    <n v="1484430481"/>
    <n v="1481838481"/>
    <b v="0"/>
    <n v="82"/>
    <b v="1"/>
    <s v="music/rock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.073"/>
    <n v="88.19"/>
    <x v="0"/>
    <s v="US"/>
    <s v="USD"/>
    <n v="1423871882"/>
    <n v="1421279882"/>
    <b v="0"/>
    <n v="73"/>
    <b v="1"/>
    <s v="music/rock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.1385000000000001"/>
    <n v="72.06"/>
    <x v="0"/>
    <s v="US"/>
    <s v="USD"/>
    <n v="1477603140"/>
    <n v="1475013710"/>
    <b v="0"/>
    <n v="158"/>
    <b v="1"/>
    <s v="music/rock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.0968181818181819"/>
    <n v="74.25"/>
    <x v="0"/>
    <s v="US"/>
    <s v="USD"/>
    <n v="1467752334"/>
    <n v="1465160334"/>
    <b v="0"/>
    <n v="65"/>
    <b v="1"/>
    <s v="music/rock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.2614444444444444"/>
    <n v="61.7"/>
    <x v="0"/>
    <s v="US"/>
    <s v="USD"/>
    <n v="1412640373"/>
    <n v="1410048373"/>
    <b v="0"/>
    <n v="184"/>
    <b v="1"/>
    <s v="music/rock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.6742857142857144"/>
    <n v="17.239999999999998"/>
    <x v="0"/>
    <s v="GB"/>
    <s v="GBP"/>
    <n v="1465709400"/>
    <n v="1462695073"/>
    <b v="0"/>
    <n v="34"/>
    <b v="1"/>
    <s v="music/rock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.9652000000000003"/>
    <n v="51.72"/>
    <x v="0"/>
    <s v="US"/>
    <s v="USD"/>
    <n v="1369612474"/>
    <n v="1367798074"/>
    <b v="0"/>
    <n v="240"/>
    <b v="1"/>
    <s v="music/rock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.0915999999999999"/>
    <n v="24.15"/>
    <x v="0"/>
    <s v="GB"/>
    <s v="GBP"/>
    <n v="1430439411"/>
    <n v="1425259011"/>
    <b v="0"/>
    <n v="113"/>
    <b v="1"/>
    <s v="music/rock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n v="1.0257499999999999"/>
    <n v="62.17"/>
    <x v="0"/>
    <s v="US"/>
    <s v="USD"/>
    <n v="1374802235"/>
    <n v="1372210235"/>
    <b v="0"/>
    <n v="66"/>
    <b v="1"/>
    <s v="music/rock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n v="1.6620689655172414E-2"/>
    <n v="48.2"/>
    <x v="2"/>
    <s v="GB"/>
    <s v="GBP"/>
    <n v="1424607285"/>
    <n v="1422447285"/>
    <b v="1"/>
    <n v="5"/>
    <b v="0"/>
    <s v="publishing/translations"/>
    <x v="3"/>
    <s v="translations"/>
    <x v="1404"/>
    <x v="1404"/>
  </r>
  <r>
    <n v="1405"/>
    <s v="The Bible translated into Emoticons"/>
    <s v="Will more people read the Bible if it were translated into Emoticons?"/>
    <n v="25000"/>
    <n v="105"/>
    <n v="4.1999999999999997E-3"/>
    <n v="6.18"/>
    <x v="2"/>
    <s v="US"/>
    <s v="USD"/>
    <n v="1417195201"/>
    <n v="1414599601"/>
    <b v="1"/>
    <n v="17"/>
    <b v="0"/>
    <s v="publishing/translations"/>
    <x v="3"/>
    <s v="translations"/>
    <x v="1405"/>
    <x v="1405"/>
  </r>
  <r>
    <n v="1406"/>
    <s v="Man Down! Translation project"/>
    <s v="The White coat and the battle dress uniform"/>
    <n v="12000"/>
    <n v="15"/>
    <n v="1.25E-3"/>
    <n v="5"/>
    <x v="2"/>
    <s v="IT"/>
    <s v="EUR"/>
    <n v="1449914400"/>
    <n v="1445336607"/>
    <b v="0"/>
    <n v="3"/>
    <b v="0"/>
    <s v="publishing/translations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n v="5.0000000000000001E-3"/>
    <n v="7.5"/>
    <x v="2"/>
    <s v="US"/>
    <s v="USD"/>
    <n v="1407847978"/>
    <n v="1405687978"/>
    <b v="0"/>
    <n v="2"/>
    <b v="0"/>
    <s v="publishing/translations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5E-2"/>
    <n v="12"/>
    <x v="2"/>
    <s v="GB"/>
    <s v="GBP"/>
    <n v="1447451756"/>
    <n v="1444856156"/>
    <b v="0"/>
    <n v="6"/>
    <b v="0"/>
    <s v="publishing/translations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n v="0"/>
    <s v="N/A"/>
    <x v="2"/>
    <s v="US"/>
    <s v="USD"/>
    <n v="1420085535"/>
    <n v="1414897935"/>
    <b v="0"/>
    <n v="0"/>
    <b v="0"/>
    <s v="publishing/translations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.6666666666666666E-4"/>
    <n v="1"/>
    <x v="2"/>
    <s v="IT"/>
    <s v="EUR"/>
    <n v="1464939520"/>
    <n v="1461051520"/>
    <b v="0"/>
    <n v="1"/>
    <b v="0"/>
    <s v="publishing/translations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.3333333333333335E-3"/>
    <n v="2.33"/>
    <x v="2"/>
    <s v="GB"/>
    <s v="GBP"/>
    <n v="1423185900"/>
    <n v="1420766700"/>
    <b v="0"/>
    <n v="3"/>
    <b v="0"/>
    <s v="publishing/translations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n v="4.5714285714285714E-2"/>
    <n v="24.62"/>
    <x v="2"/>
    <s v="US"/>
    <s v="USD"/>
    <n v="1417656699"/>
    <n v="1415064699"/>
    <b v="0"/>
    <n v="13"/>
    <b v="0"/>
    <s v="publishing/translations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0.05"/>
    <n v="100"/>
    <x v="2"/>
    <s v="IT"/>
    <s v="EUR"/>
    <n v="1455964170"/>
    <n v="1450780170"/>
    <b v="0"/>
    <n v="1"/>
    <b v="0"/>
    <s v="publishing/translations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n v="2E-3"/>
    <n v="1"/>
    <x v="2"/>
    <s v="US"/>
    <s v="USD"/>
    <n v="1483423467"/>
    <n v="1480831467"/>
    <b v="0"/>
    <n v="1"/>
    <b v="0"/>
    <s v="publishing/translations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0.18181818181818182"/>
    <n v="88.89"/>
    <x v="2"/>
    <s v="US"/>
    <s v="USD"/>
    <n v="1439741591"/>
    <n v="1436285591"/>
    <b v="0"/>
    <n v="9"/>
    <b v="0"/>
    <s v="publishing/translations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n v="0"/>
    <s v="N/A"/>
    <x v="2"/>
    <s v="US"/>
    <s v="USD"/>
    <n v="1448147619"/>
    <n v="1445552019"/>
    <b v="0"/>
    <n v="0"/>
    <b v="0"/>
    <s v="publishing/translations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n v="1.2222222222222223E-2"/>
    <n v="27.5"/>
    <x v="2"/>
    <s v="US"/>
    <s v="USD"/>
    <n v="1442315460"/>
    <n v="1439696174"/>
    <b v="0"/>
    <n v="2"/>
    <b v="0"/>
    <s v="publishing/translations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n v="2E-3"/>
    <n v="6"/>
    <x v="2"/>
    <s v="ES"/>
    <s v="EUR"/>
    <n v="1456397834"/>
    <n v="1453805834"/>
    <b v="0"/>
    <n v="1"/>
    <b v="0"/>
    <s v="publishing/translations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634920634920634E-2"/>
    <n v="44.5"/>
    <x v="2"/>
    <s v="US"/>
    <s v="USD"/>
    <n v="1476010619"/>
    <n v="1473418619"/>
    <b v="0"/>
    <n v="10"/>
    <b v="0"/>
    <s v="publishing/translations"/>
    <x v="3"/>
    <s v="translations"/>
    <x v="1419"/>
    <x v="1419"/>
  </r>
  <r>
    <n v="1420"/>
    <s v="Shakespeare in the Hood - Romeo and Juliet"/>
    <s v="Help me butcher Shakespeare in a satirical fashion."/>
    <n v="110"/>
    <n v="3"/>
    <n v="2.7272727272727271E-2"/>
    <n v="1"/>
    <x v="2"/>
    <s v="US"/>
    <s v="USD"/>
    <n v="1467129686"/>
    <n v="1464969686"/>
    <b v="0"/>
    <n v="3"/>
    <b v="0"/>
    <s v="publishing/translations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E-3"/>
    <n v="100"/>
    <x v="2"/>
    <s v="SE"/>
    <s v="SEK"/>
    <n v="1423432709"/>
    <n v="1420840709"/>
    <b v="0"/>
    <n v="2"/>
    <b v="0"/>
    <s v="publishing/translations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.0399999999999999E-3"/>
    <n v="13"/>
    <x v="2"/>
    <s v="NZ"/>
    <s v="NZD"/>
    <n v="1474436704"/>
    <n v="1471844704"/>
    <b v="0"/>
    <n v="2"/>
    <b v="0"/>
    <s v="publishing/translations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3.3333333333333335E-3"/>
    <n v="100"/>
    <x v="2"/>
    <s v="AU"/>
    <s v="AUD"/>
    <n v="1451637531"/>
    <n v="1449045531"/>
    <b v="0"/>
    <n v="1"/>
    <b v="0"/>
    <s v="publishing/translations"/>
    <x v="3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n v="0.2036"/>
    <n v="109.07"/>
    <x v="2"/>
    <s v="US"/>
    <s v="USD"/>
    <n v="1479233602"/>
    <n v="1478106802"/>
    <b v="0"/>
    <n v="14"/>
    <b v="0"/>
    <s v="publishing/translations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s v="N/A"/>
    <x v="2"/>
    <s v="US"/>
    <s v="USD"/>
    <n v="1430276959"/>
    <n v="1427684959"/>
    <b v="0"/>
    <n v="0"/>
    <b v="0"/>
    <s v="publishing/translations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s v="N/A"/>
    <x v="2"/>
    <s v="DE"/>
    <s v="EUR"/>
    <n v="1440408120"/>
    <n v="1435224120"/>
    <b v="0"/>
    <n v="0"/>
    <b v="0"/>
    <s v="publishing/translations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n v="8.3799999999999999E-2"/>
    <n v="104.75"/>
    <x v="2"/>
    <s v="DE"/>
    <s v="EUR"/>
    <n v="1474230385"/>
    <n v="1471638385"/>
    <b v="0"/>
    <n v="4"/>
    <b v="0"/>
    <s v="publishing/translations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4999999999999998E-2"/>
    <n v="15"/>
    <x v="2"/>
    <s v="ES"/>
    <s v="EUR"/>
    <n v="1459584417"/>
    <n v="1456996017"/>
    <b v="0"/>
    <n v="3"/>
    <b v="0"/>
    <s v="publishing/translations"/>
    <x v="3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n v="0"/>
    <s v="N/A"/>
    <x v="2"/>
    <s v="US"/>
    <s v="USD"/>
    <n v="1428629242"/>
    <n v="1426037242"/>
    <b v="0"/>
    <n v="0"/>
    <b v="0"/>
    <s v="publishing/translations"/>
    <x v="3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n v="8.0600000000000005E-2"/>
    <n v="80.599999999999994"/>
    <x v="2"/>
    <s v="US"/>
    <s v="USD"/>
    <n v="1419017488"/>
    <n v="1416339088"/>
    <b v="0"/>
    <n v="5"/>
    <b v="0"/>
    <s v="publishing/translations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0.31947058823529412"/>
    <n v="115.55"/>
    <x v="2"/>
    <s v="US"/>
    <s v="USD"/>
    <n v="1448517816"/>
    <n v="1445922216"/>
    <b v="0"/>
    <n v="47"/>
    <b v="0"/>
    <s v="publishing/translations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n v="0"/>
    <s v="N/A"/>
    <x v="2"/>
    <s v="US"/>
    <s v="USD"/>
    <n v="1437417828"/>
    <n v="1434825828"/>
    <b v="0"/>
    <n v="0"/>
    <b v="0"/>
    <s v="publishing/translations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n v="6.7083333333333328E-2"/>
    <n v="80.5"/>
    <x v="2"/>
    <s v="IT"/>
    <s v="EUR"/>
    <n v="1481367600"/>
    <n v="1477839675"/>
    <b v="0"/>
    <n v="10"/>
    <b v="0"/>
    <s v="publishing/translations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n v="9.987804878048781E-2"/>
    <n v="744.55"/>
    <x v="2"/>
    <s v="DK"/>
    <s v="DKK"/>
    <n v="1433775600"/>
    <n v="1431973478"/>
    <b v="0"/>
    <n v="11"/>
    <b v="0"/>
    <s v="publishing/translations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n v="1E-3"/>
    <n v="7.5"/>
    <x v="2"/>
    <s v="IT"/>
    <s v="EUR"/>
    <n v="1444589020"/>
    <n v="1441997020"/>
    <b v="0"/>
    <n v="2"/>
    <b v="0"/>
    <s v="publishing/translations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7.7000000000000002E-3"/>
    <n v="38.5"/>
    <x v="2"/>
    <s v="DE"/>
    <s v="EUR"/>
    <n v="1456043057"/>
    <n v="1453451057"/>
    <b v="0"/>
    <n v="2"/>
    <b v="0"/>
    <s v="publishing/translations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n v="0.26900000000000002"/>
    <n v="36.68"/>
    <x v="2"/>
    <s v="US"/>
    <s v="USD"/>
    <n v="1405227540"/>
    <n v="1402058739"/>
    <b v="0"/>
    <n v="22"/>
    <b v="0"/>
    <s v="publishing/translations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0.03"/>
    <n v="75"/>
    <x v="2"/>
    <s v="DK"/>
    <s v="DKK"/>
    <n v="1461765300"/>
    <n v="1459198499"/>
    <b v="0"/>
    <n v="8"/>
    <b v="0"/>
    <s v="publishing/translations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55045871559637E-2"/>
    <n v="30"/>
    <x v="2"/>
    <s v="CA"/>
    <s v="CAD"/>
    <n v="1425758101"/>
    <n v="1423166101"/>
    <b v="0"/>
    <n v="6"/>
    <b v="0"/>
    <s v="publishing/translations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7.6923076923076926E-5"/>
    <n v="1"/>
    <x v="2"/>
    <s v="IT"/>
    <s v="EUR"/>
    <n v="1464285463"/>
    <n v="1461693463"/>
    <b v="0"/>
    <n v="1"/>
    <b v="0"/>
    <s v="publishing/translations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1222222222222222E-2"/>
    <n v="673.33"/>
    <x v="2"/>
    <s v="GB"/>
    <s v="GBP"/>
    <n v="1441995769"/>
    <n v="1436811769"/>
    <b v="0"/>
    <n v="3"/>
    <b v="0"/>
    <s v="publishing/translations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s v="N/A"/>
    <x v="2"/>
    <s v="US"/>
    <s v="USD"/>
    <n v="1464190158"/>
    <n v="1461598158"/>
    <b v="0"/>
    <n v="0"/>
    <b v="0"/>
    <s v="publishing/translations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s v="N/A"/>
    <x v="2"/>
    <s v="FR"/>
    <s v="EUR"/>
    <n v="1483395209"/>
    <n v="1480803209"/>
    <b v="0"/>
    <n v="0"/>
    <b v="0"/>
    <s v="publishing/translations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n v="0"/>
    <s v="N/A"/>
    <x v="2"/>
    <s v="DE"/>
    <s v="EUR"/>
    <n v="1442091462"/>
    <n v="1436907462"/>
    <b v="0"/>
    <n v="0"/>
    <b v="0"/>
    <s v="publishing/translations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s v="N/A"/>
    <x v="2"/>
    <s v="DE"/>
    <s v="EUR"/>
    <n v="1434286855"/>
    <n v="1431694855"/>
    <b v="0"/>
    <n v="0"/>
    <b v="0"/>
    <s v="publishing/translations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s v="N/A"/>
    <x v="2"/>
    <s v="IT"/>
    <s v="EUR"/>
    <n v="1461235478"/>
    <n v="1459507478"/>
    <b v="0"/>
    <n v="0"/>
    <b v="0"/>
    <s v="publishing/translations"/>
    <x v="3"/>
    <s v="translations"/>
    <x v="1446"/>
    <x v="1446"/>
  </r>
  <r>
    <n v="1447"/>
    <s v="Indian Language Dictionary"/>
    <s v="I'm creating a dictionary of multiple Indian languages."/>
    <n v="500000"/>
    <n v="75"/>
    <n v="1.4999999999999999E-4"/>
    <n v="25"/>
    <x v="2"/>
    <s v="US"/>
    <s v="USD"/>
    <n v="1467999134"/>
    <n v="1465407134"/>
    <b v="0"/>
    <n v="3"/>
    <b v="0"/>
    <s v="publishing/translations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s v="N/A"/>
    <x v="2"/>
    <s v="AU"/>
    <s v="AUD"/>
    <n v="1432272300"/>
    <n v="1429655318"/>
    <b v="0"/>
    <n v="0"/>
    <b v="0"/>
    <s v="publishing/translations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s v="N/A"/>
    <x v="2"/>
    <s v="US"/>
    <s v="USD"/>
    <n v="1431286105"/>
    <n v="1427138905"/>
    <b v="0"/>
    <n v="0"/>
    <b v="0"/>
    <s v="publishing/translations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n v="1.0000000000000001E-5"/>
    <n v="1"/>
    <x v="2"/>
    <s v="US"/>
    <s v="USD"/>
    <n v="1455941197"/>
    <n v="1453349197"/>
    <b v="0"/>
    <n v="1"/>
    <b v="0"/>
    <s v="publishing/translations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n v="1.0554089709762533E-4"/>
    <n v="1"/>
    <x v="1"/>
    <s v="US"/>
    <s v="USD"/>
    <n v="1416355259"/>
    <n v="1413759659"/>
    <b v="0"/>
    <n v="2"/>
    <b v="0"/>
    <s v="publishing/translations"/>
    <x v="3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n v="0"/>
    <s v="N/A"/>
    <x v="1"/>
    <s v="US"/>
    <s v="USD"/>
    <n v="1406566363"/>
    <n v="1403974363"/>
    <b v="0"/>
    <n v="0"/>
    <b v="0"/>
    <s v="publishing/translations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s v="N/A"/>
    <x v="1"/>
    <s v="FR"/>
    <s v="EUR"/>
    <n v="1492270947"/>
    <n v="1488386547"/>
    <b v="0"/>
    <n v="0"/>
    <b v="0"/>
    <s v="publishing/translations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8.5714285714285719E-3"/>
    <n v="15"/>
    <x v="1"/>
    <s v="ES"/>
    <s v="EUR"/>
    <n v="1461535140"/>
    <n v="1459716480"/>
    <b v="0"/>
    <n v="1"/>
    <b v="0"/>
    <s v="publishing/translations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0.105"/>
    <n v="225"/>
    <x v="1"/>
    <s v="US"/>
    <s v="USD"/>
    <n v="1409924340"/>
    <n v="1405181320"/>
    <b v="0"/>
    <n v="7"/>
    <b v="0"/>
    <s v="publishing/translations"/>
    <x v="3"/>
    <s v="translations"/>
    <x v="1455"/>
    <x v="1455"/>
  </r>
  <r>
    <n v="1456"/>
    <s v="Sometimes you don't need love (Canceled)"/>
    <s v="English Version of my auto-published novel"/>
    <n v="5000"/>
    <n v="145"/>
    <n v="2.9000000000000001E-2"/>
    <n v="48.33"/>
    <x v="1"/>
    <s v="IT"/>
    <s v="EUR"/>
    <n v="1483459365"/>
    <n v="1480867365"/>
    <b v="0"/>
    <n v="3"/>
    <b v="0"/>
    <s v="publishing/translations"/>
    <x v="3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n v="0"/>
    <s v="N/A"/>
    <x v="1"/>
    <s v="US"/>
    <s v="USD"/>
    <n v="1447281044"/>
    <n v="1444685444"/>
    <b v="0"/>
    <n v="0"/>
    <b v="0"/>
    <s v="publishing/translations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s v="N/A"/>
    <x v="1"/>
    <s v="US"/>
    <s v="USD"/>
    <n v="1407729600"/>
    <n v="1405097760"/>
    <b v="0"/>
    <n v="0"/>
    <b v="0"/>
    <s v="publishing/translations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n v="0"/>
    <s v="N/A"/>
    <x v="1"/>
    <s v="DK"/>
    <s v="DKK"/>
    <n v="1449077100"/>
    <n v="1446612896"/>
    <b v="0"/>
    <n v="0"/>
    <b v="0"/>
    <s v="publishing/translations"/>
    <x v="3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n v="0"/>
    <s v="N/A"/>
    <x v="1"/>
    <s v="US"/>
    <s v="USD"/>
    <n v="1417391100"/>
    <n v="1412371898"/>
    <b v="0"/>
    <n v="0"/>
    <b v="0"/>
    <s v="publishing/translations"/>
    <x v="3"/>
    <s v="translations"/>
    <x v="1460"/>
    <x v="1460"/>
  </r>
  <r>
    <n v="1461"/>
    <s v="Relatively Prime Series 2"/>
    <s v="Series 2 of Relatively Prime, a podcast of stories from the Mathematical Domain"/>
    <n v="15000"/>
    <n v="15186.69"/>
    <n v="1.012446"/>
    <n v="44.67"/>
    <x v="0"/>
    <s v="US"/>
    <s v="USD"/>
    <n v="1413849600"/>
    <n v="1410967754"/>
    <b v="1"/>
    <n v="340"/>
    <b v="1"/>
    <s v="publishing/radio &amp; podcasts"/>
    <x v="3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n v="1.085175"/>
    <n v="28.94"/>
    <x v="0"/>
    <s v="US"/>
    <s v="USD"/>
    <n v="1365609271"/>
    <n v="1363017271"/>
    <b v="1"/>
    <n v="150"/>
    <b v="1"/>
    <s v="publishing/radio &amp; podcasts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.4766666666666666"/>
    <n v="35.44"/>
    <x v="0"/>
    <s v="US"/>
    <s v="USD"/>
    <n v="1365367938"/>
    <n v="1361483538"/>
    <b v="1"/>
    <n v="25"/>
    <b v="1"/>
    <s v="publishing/radio &amp; podcasts"/>
    <x v="3"/>
    <s v="radio &amp; podcasts"/>
    <x v="1463"/>
    <x v="1463"/>
  </r>
  <r>
    <n v="1464"/>
    <s v="Science Studio"/>
    <s v="The Best Science Media on the Web"/>
    <n v="5000"/>
    <n v="8160"/>
    <n v="1.6319999999999999"/>
    <n v="34.869999999999997"/>
    <x v="0"/>
    <s v="US"/>
    <s v="USD"/>
    <n v="1361029958"/>
    <n v="1358437958"/>
    <b v="1"/>
    <n v="234"/>
    <b v="1"/>
    <s v="publishing/radio &amp; podcasts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.5641449999999999"/>
    <n v="52.62"/>
    <x v="0"/>
    <s v="US"/>
    <s v="USD"/>
    <n v="1332385200"/>
    <n v="1329759452"/>
    <b v="1"/>
    <n v="2602"/>
    <b v="1"/>
    <s v="publishing/radio &amp; podcasts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n v="1.0787731249999999"/>
    <n v="69.599999999999994"/>
    <x v="0"/>
    <s v="US"/>
    <s v="USD"/>
    <n v="1452574800"/>
    <n v="1449029266"/>
    <b v="1"/>
    <n v="248"/>
    <b v="1"/>
    <s v="publishing/radio &amp; podcasts"/>
    <x v="3"/>
    <s v="radio &amp; podcasts"/>
    <x v="1466"/>
    <x v="1466"/>
  </r>
  <r>
    <n v="1467"/>
    <s v="Radio Ambulante"/>
    <s v="We are a new Spanish language podcast telling uniquely Latin American stories."/>
    <n v="40000"/>
    <n v="46032"/>
    <n v="1.1508"/>
    <n v="76.72"/>
    <x v="0"/>
    <s v="US"/>
    <s v="USD"/>
    <n v="1332699285"/>
    <n v="1327518885"/>
    <b v="1"/>
    <n v="600"/>
    <b v="1"/>
    <s v="publishing/radio &amp; podcasts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n v="1.0236842105263158"/>
    <n v="33.19"/>
    <x v="0"/>
    <s v="US"/>
    <s v="USD"/>
    <n v="1307838049"/>
    <n v="1302654049"/>
    <b v="1"/>
    <n v="293"/>
    <b v="1"/>
    <s v="publishing/radio &amp; podcasts"/>
    <x v="3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n v="1.0842485875706214"/>
    <n v="149.46"/>
    <x v="0"/>
    <s v="US"/>
    <s v="USD"/>
    <n v="1360938109"/>
    <n v="1358346109"/>
    <b v="1"/>
    <n v="321"/>
    <b v="1"/>
    <s v="publishing/radio &amp; podcasts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n v="1.2513333333333334"/>
    <n v="23.17"/>
    <x v="0"/>
    <s v="US"/>
    <s v="USD"/>
    <n v="1356724263"/>
    <n v="1354909863"/>
    <b v="1"/>
    <n v="81"/>
    <b v="1"/>
    <s v="publishing/radio &amp; podcasts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n v="1.03840625"/>
    <n v="96.88"/>
    <x v="0"/>
    <s v="US"/>
    <s v="USD"/>
    <n v="1428620334"/>
    <n v="1426028334"/>
    <b v="1"/>
    <n v="343"/>
    <b v="1"/>
    <s v="publishing/radio &amp; podcasts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.3870400000000001"/>
    <n v="103.2"/>
    <x v="0"/>
    <s v="US"/>
    <s v="USD"/>
    <n v="1381928503"/>
    <n v="1379336503"/>
    <b v="1"/>
    <n v="336"/>
    <b v="1"/>
    <s v="publishing/radio &amp; podcasts"/>
    <x v="3"/>
    <s v="radio &amp; podcasts"/>
    <x v="1472"/>
    <x v="1472"/>
  </r>
  <r>
    <n v="1473"/>
    <s v="ONE LOVES ONLY FORM"/>
    <s v="Public Radio Project"/>
    <n v="1500"/>
    <n v="1807.74"/>
    <n v="1.20516"/>
    <n v="38.46"/>
    <x v="0"/>
    <s v="US"/>
    <s v="USD"/>
    <n v="1330644639"/>
    <n v="1328052639"/>
    <b v="1"/>
    <n v="47"/>
    <b v="1"/>
    <s v="publishing/radio &amp; podcasts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n v="1.1226666666666667"/>
    <n v="44.32"/>
    <x v="0"/>
    <s v="US"/>
    <s v="USD"/>
    <n v="1379093292"/>
    <n v="1376501292"/>
    <b v="1"/>
    <n v="76"/>
    <b v="1"/>
    <s v="publishing/radio &amp; podcasts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n v="1.8866966666666667"/>
    <n v="64.17"/>
    <x v="0"/>
    <s v="US"/>
    <s v="USD"/>
    <n v="1419051540"/>
    <n v="1416244863"/>
    <b v="1"/>
    <n v="441"/>
    <b v="1"/>
    <s v="publishing/radio &amp; podcasts"/>
    <x v="3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n v="6.6155466666666669"/>
    <n v="43.33"/>
    <x v="0"/>
    <s v="US"/>
    <s v="USD"/>
    <n v="1315616422"/>
    <n v="1313024422"/>
    <b v="1"/>
    <n v="916"/>
    <b v="1"/>
    <s v="publishing/radio &amp; podcasts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n v="1.1131"/>
    <n v="90.5"/>
    <x v="0"/>
    <s v="US"/>
    <s v="USD"/>
    <n v="1324609200"/>
    <n v="1319467604"/>
    <b v="1"/>
    <n v="369"/>
    <b v="1"/>
    <s v="publishing/radio &amp; podcasts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n v="11.8161422"/>
    <n v="29.19"/>
    <x v="0"/>
    <s v="US"/>
    <s v="USD"/>
    <n v="1368564913"/>
    <n v="1367355313"/>
    <b v="1"/>
    <n v="20242"/>
    <b v="1"/>
    <s v="publishing/radio &amp; podcasts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n v="1.37375"/>
    <n v="30.96"/>
    <x v="0"/>
    <s v="US"/>
    <s v="USD"/>
    <n v="1399694340"/>
    <n v="1398448389"/>
    <b v="1"/>
    <n v="71"/>
    <b v="1"/>
    <s v="publishing/radio &amp; podcasts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n v="1.170404"/>
    <n v="92.16"/>
    <x v="0"/>
    <s v="US"/>
    <s v="USD"/>
    <n v="1374858000"/>
    <n v="1373408699"/>
    <b v="1"/>
    <n v="635"/>
    <b v="1"/>
    <s v="publishing/radio &amp; podcasts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000000000000001E-2"/>
    <n v="17.5"/>
    <x v="2"/>
    <s v="CA"/>
    <s v="CAD"/>
    <n v="1383430145"/>
    <n v="1380838145"/>
    <b v="0"/>
    <n v="6"/>
    <b v="0"/>
    <s v="publishing/fiction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1E-3"/>
    <n v="5"/>
    <x v="2"/>
    <s v="US"/>
    <s v="USD"/>
    <n v="1347004260"/>
    <n v="1345062936"/>
    <b v="0"/>
    <n v="1"/>
    <b v="0"/>
    <s v="publishing/fiction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n v="7.1428571428571426E-3"/>
    <n v="25"/>
    <x v="2"/>
    <s v="US"/>
    <s v="USD"/>
    <n v="1469162275"/>
    <n v="1467002275"/>
    <b v="0"/>
    <n v="2"/>
    <b v="0"/>
    <s v="publishing/fiction"/>
    <x v="3"/>
    <s v="fiction"/>
    <x v="1483"/>
    <x v="1483"/>
  </r>
  <r>
    <n v="1484"/>
    <s v="a book called filtered down thru the stars"/>
    <s v="The mussings of an old wizard"/>
    <n v="2000"/>
    <n v="0"/>
    <n v="0"/>
    <s v="N/A"/>
    <x v="2"/>
    <s v="US"/>
    <s v="USD"/>
    <n v="1342882260"/>
    <n v="1337834963"/>
    <b v="0"/>
    <n v="0"/>
    <b v="0"/>
    <s v="publishing/fiction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n v="2.2388059701492536E-2"/>
    <n v="50"/>
    <x v="2"/>
    <s v="US"/>
    <s v="USD"/>
    <n v="1434827173"/>
    <n v="1430939173"/>
    <b v="0"/>
    <n v="3"/>
    <b v="0"/>
    <s v="publishing/fiction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2.3999999999999998E-3"/>
    <n v="16"/>
    <x v="2"/>
    <s v="US"/>
    <s v="USD"/>
    <n v="1425009761"/>
    <n v="1422417761"/>
    <b v="0"/>
    <n v="3"/>
    <b v="0"/>
    <s v="publishing/fiction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n v="0"/>
    <s v="N/A"/>
    <x v="2"/>
    <s v="US"/>
    <s v="USD"/>
    <n v="1470175271"/>
    <n v="1467583271"/>
    <b v="0"/>
    <n v="0"/>
    <b v="0"/>
    <s v="publishing/fiction"/>
    <x v="3"/>
    <s v="fiction"/>
    <x v="1487"/>
    <x v="1487"/>
  </r>
  <r>
    <n v="1488"/>
    <s v="Nanolution"/>
    <s v="A blockbuster sci-fi adventure. What would you do if one day your life changed to beyond the imaginable?"/>
    <n v="15000"/>
    <n v="360"/>
    <n v="2.4E-2"/>
    <n v="60"/>
    <x v="2"/>
    <s v="AU"/>
    <s v="AUD"/>
    <n v="1388928660"/>
    <n v="1386336660"/>
    <b v="0"/>
    <n v="6"/>
    <b v="0"/>
    <s v="publishing/fiction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s v="N/A"/>
    <x v="2"/>
    <s v="US"/>
    <s v="USD"/>
    <n v="1352994052"/>
    <n v="1350398452"/>
    <b v="0"/>
    <n v="0"/>
    <b v="0"/>
    <s v="publishing/fiction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0.30862068965517242"/>
    <n v="47.11"/>
    <x v="2"/>
    <s v="US"/>
    <s v="USD"/>
    <n v="1380720474"/>
    <n v="1378214874"/>
    <b v="0"/>
    <n v="19"/>
    <b v="0"/>
    <s v="publishing/fiction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n v="8.3333333333333329E-2"/>
    <n v="100"/>
    <x v="2"/>
    <s v="US"/>
    <s v="USD"/>
    <n v="1424014680"/>
    <n v="1418922443"/>
    <b v="0"/>
    <n v="1"/>
    <b v="0"/>
    <s v="publishing/fiction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n v="7.4999999999999997E-3"/>
    <n v="15"/>
    <x v="2"/>
    <s v="US"/>
    <s v="USD"/>
    <n v="1308431646"/>
    <n v="1305839646"/>
    <b v="0"/>
    <n v="2"/>
    <b v="0"/>
    <s v="publishing/fiction"/>
    <x v="3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n v="0"/>
    <s v="N/A"/>
    <x v="2"/>
    <s v="US"/>
    <s v="USD"/>
    <n v="1371415675"/>
    <n v="1368823675"/>
    <b v="0"/>
    <n v="0"/>
    <b v="0"/>
    <s v="publishing/fiction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8999999999999996E-2"/>
    <n v="40.450000000000003"/>
    <x v="2"/>
    <s v="US"/>
    <s v="USD"/>
    <n v="1428075480"/>
    <n v="1425489613"/>
    <b v="0"/>
    <n v="11"/>
    <b v="0"/>
    <s v="publishing/fiction"/>
    <x v="3"/>
    <s v="fiction"/>
    <x v="1494"/>
    <x v="1494"/>
  </r>
  <r>
    <n v="1495"/>
    <s v="A Magical Bildungsroman with a Female Heroine"/>
    <s v="The Adventures of Penelope Hawthorne. Part One: The Spellbook of Dracone."/>
    <n v="2000"/>
    <n v="0"/>
    <n v="0"/>
    <s v="N/A"/>
    <x v="2"/>
    <s v="US"/>
    <s v="USD"/>
    <n v="1314471431"/>
    <n v="1311879431"/>
    <b v="0"/>
    <n v="0"/>
    <b v="0"/>
    <s v="publishing/fiction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n v="0"/>
    <s v="N/A"/>
    <x v="2"/>
    <s v="US"/>
    <s v="USD"/>
    <n v="1410866659"/>
    <n v="1405682659"/>
    <b v="0"/>
    <n v="0"/>
    <b v="0"/>
    <s v="publishing/fiction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n v="6.666666666666667E-5"/>
    <n v="1"/>
    <x v="2"/>
    <s v="US"/>
    <s v="USD"/>
    <n v="1375299780"/>
    <n v="1371655522"/>
    <b v="0"/>
    <n v="1"/>
    <b v="0"/>
    <s v="publishing/fiction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E-2"/>
    <n v="19"/>
    <x v="2"/>
    <s v="US"/>
    <s v="USD"/>
    <n v="1409787378"/>
    <n v="1405899378"/>
    <b v="0"/>
    <n v="3"/>
    <b v="0"/>
    <s v="publishing/fiction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n v="2.5000000000000001E-3"/>
    <n v="5"/>
    <x v="2"/>
    <s v="US"/>
    <s v="USD"/>
    <n v="1470355833"/>
    <n v="1465171833"/>
    <b v="0"/>
    <n v="1"/>
    <b v="0"/>
    <s v="publishing/fiction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0.25035714285714283"/>
    <n v="46.73"/>
    <x v="2"/>
    <s v="US"/>
    <s v="USD"/>
    <n v="1367444557"/>
    <n v="1364852557"/>
    <b v="0"/>
    <n v="15"/>
    <b v="0"/>
    <s v="publishing/fiction"/>
    <x v="3"/>
    <s v="fiction"/>
    <x v="1500"/>
    <x v="1500"/>
  </r>
  <r>
    <n v="1501"/>
    <s v="This is Nowhere"/>
    <s v="A hardcover book of surf, outdoor and nature photos from the British Columbia coast."/>
    <n v="52000"/>
    <n v="86492"/>
    <n v="1.6633076923076924"/>
    <n v="97.73"/>
    <x v="0"/>
    <s v="CA"/>
    <s v="CAD"/>
    <n v="1436364023"/>
    <n v="1433772023"/>
    <b v="1"/>
    <n v="885"/>
    <b v="1"/>
    <s v="photography/photobooks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n v="1.0144545454545455"/>
    <n v="67.84"/>
    <x v="0"/>
    <s v="GB"/>
    <s v="GBP"/>
    <n v="1458943200"/>
    <n v="1456491680"/>
    <b v="1"/>
    <n v="329"/>
    <b v="1"/>
    <s v="photography/photobooks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.0789146666666667"/>
    <n v="56.98"/>
    <x v="0"/>
    <s v="BE"/>
    <s v="EUR"/>
    <n v="1477210801"/>
    <n v="1472026801"/>
    <b v="1"/>
    <n v="71"/>
    <b v="1"/>
    <s v="photography/photobooks"/>
    <x v="8"/>
    <s v="photobooks"/>
    <x v="1503"/>
    <x v="1503"/>
  </r>
  <r>
    <n v="1504"/>
    <s v="RYU X RIO"/>
    <s v="A football photography book like no other about the 2014 World Cup in Brazil, by Ryu Voelkel."/>
    <n v="6500"/>
    <n v="18066"/>
    <n v="2.7793846153846156"/>
    <n v="67.16"/>
    <x v="0"/>
    <s v="GB"/>
    <s v="GBP"/>
    <n v="1402389180"/>
    <n v="1399996024"/>
    <b v="1"/>
    <n v="269"/>
    <b v="1"/>
    <s v="photography/photobooks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.0358125"/>
    <n v="48.04"/>
    <x v="0"/>
    <s v="DE"/>
    <s v="EUR"/>
    <n v="1458676860"/>
    <n v="1455446303"/>
    <b v="1"/>
    <n v="345"/>
    <b v="1"/>
    <s v="photography/photobooks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n v="1.1140000000000001"/>
    <n v="38.86"/>
    <x v="0"/>
    <s v="GB"/>
    <s v="GBP"/>
    <n v="1406227904"/>
    <n v="1403635904"/>
    <b v="1"/>
    <n v="43"/>
    <b v="1"/>
    <s v="photography/photobooks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.15"/>
    <n v="78.180000000000007"/>
    <x v="0"/>
    <s v="US"/>
    <s v="USD"/>
    <n v="1273911000"/>
    <n v="1268822909"/>
    <b v="1"/>
    <n v="33"/>
    <b v="1"/>
    <s v="photography/photobooks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.1076216216216217"/>
    <n v="97.11"/>
    <x v="0"/>
    <s v="US"/>
    <s v="USD"/>
    <n v="1403880281"/>
    <n v="1401201881"/>
    <b v="1"/>
    <n v="211"/>
    <b v="1"/>
    <s v="photography/photobooks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n v="1.2364125714285714"/>
    <n v="110.39"/>
    <x v="0"/>
    <s v="DE"/>
    <s v="EUR"/>
    <n v="1487113140"/>
    <n v="1484570885"/>
    <b v="1"/>
    <n v="196"/>
    <b v="1"/>
    <s v="photography/photobooks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.0103500000000001"/>
    <n v="39.92"/>
    <x v="0"/>
    <s v="GB"/>
    <s v="GBP"/>
    <n v="1405761278"/>
    <n v="1403169278"/>
    <b v="1"/>
    <n v="405"/>
    <b v="1"/>
    <s v="photography/photobooks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n v="1.1179285714285714"/>
    <n v="75.98"/>
    <x v="0"/>
    <s v="US"/>
    <s v="USD"/>
    <n v="1447858804"/>
    <n v="1445263204"/>
    <b v="1"/>
    <n v="206"/>
    <b v="1"/>
    <s v="photography/photobooks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.5877142857142861"/>
    <n v="58.38"/>
    <x v="0"/>
    <s v="US"/>
    <s v="USD"/>
    <n v="1486311939"/>
    <n v="1483719939"/>
    <b v="1"/>
    <n v="335"/>
    <b v="1"/>
    <s v="photography/photobooks"/>
    <x v="8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n v="1.5001875"/>
    <n v="55.82"/>
    <x v="0"/>
    <s v="GB"/>
    <s v="GBP"/>
    <n v="1405523866"/>
    <n v="1402931866"/>
    <b v="1"/>
    <n v="215"/>
    <b v="1"/>
    <s v="photography/photobooks"/>
    <x v="8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n v="1.0647599999999999"/>
    <n v="151.24"/>
    <x v="0"/>
    <s v="US"/>
    <s v="USD"/>
    <n v="1443363640"/>
    <n v="1439907640"/>
    <b v="1"/>
    <n v="176"/>
    <b v="1"/>
    <s v="photography/photobooks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n v="1.57189"/>
    <n v="849.67"/>
    <x v="0"/>
    <s v="NO"/>
    <s v="NOK"/>
    <n v="1458104697"/>
    <n v="1455516297"/>
    <b v="1"/>
    <n v="555"/>
    <b v="1"/>
    <s v="photography/photobooks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.0865882352941176"/>
    <n v="159.24"/>
    <x v="0"/>
    <s v="US"/>
    <s v="USD"/>
    <n v="1475762400"/>
    <n v="1473160292"/>
    <b v="1"/>
    <n v="116"/>
    <b v="1"/>
    <s v="photography/photobooks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.6197999999999999"/>
    <n v="39.51"/>
    <x v="0"/>
    <s v="US"/>
    <s v="USD"/>
    <n v="1417845600"/>
    <n v="1415194553"/>
    <b v="1"/>
    <n v="615"/>
    <b v="1"/>
    <s v="photography/photobooks"/>
    <x v="8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n v="2.0536666666666665"/>
    <n v="130.53"/>
    <x v="0"/>
    <s v="US"/>
    <s v="USD"/>
    <n v="1401565252"/>
    <n v="1398973252"/>
    <b v="1"/>
    <n v="236"/>
    <b v="1"/>
    <s v="photography/photobooks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n v="1.033638888888889"/>
    <n v="64.16"/>
    <x v="0"/>
    <s v="US"/>
    <s v="USD"/>
    <n v="1403301540"/>
    <n v="1400867283"/>
    <b v="1"/>
    <n v="145"/>
    <b v="1"/>
    <s v="photography/photobooks"/>
    <x v="8"/>
    <s v="photobooks"/>
    <x v="1519"/>
    <x v="1519"/>
  </r>
  <r>
    <n v="1520"/>
    <s v="TULIPS"/>
    <s v="A self-published photography book by Andrew Miksys from his new series about Belarus"/>
    <n v="18000"/>
    <n v="18625"/>
    <n v="1.0347222222222223"/>
    <n v="111.53"/>
    <x v="0"/>
    <s v="US"/>
    <s v="USD"/>
    <n v="1418961600"/>
    <n v="1415824513"/>
    <b v="1"/>
    <n v="167"/>
    <b v="1"/>
    <s v="photography/photobooks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.0681333333333334"/>
    <n v="170.45"/>
    <x v="0"/>
    <s v="US"/>
    <s v="USD"/>
    <n v="1465272091"/>
    <n v="1462248091"/>
    <b v="1"/>
    <n v="235"/>
    <b v="1"/>
    <s v="photography/photobooks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.3896574712643677"/>
    <n v="133.74"/>
    <x v="0"/>
    <s v="US"/>
    <s v="USD"/>
    <n v="1413575739"/>
    <n v="1410983739"/>
    <b v="1"/>
    <n v="452"/>
    <b v="1"/>
    <s v="photography/photobooks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n v="1.2484324324324325"/>
    <n v="95.83"/>
    <x v="0"/>
    <s v="US"/>
    <s v="USD"/>
    <n v="1419292800"/>
    <n v="1416592916"/>
    <b v="1"/>
    <n v="241"/>
    <b v="1"/>
    <s v="photography/photobooks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n v="2.0699999999999998"/>
    <n v="221.79"/>
    <x v="0"/>
    <s v="SE"/>
    <s v="SEK"/>
    <n v="1487592090"/>
    <n v="1485000090"/>
    <b v="1"/>
    <n v="28"/>
    <b v="1"/>
    <s v="photography/photobooks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.7400576923076922"/>
    <n v="32.32"/>
    <x v="0"/>
    <s v="US"/>
    <s v="USD"/>
    <n v="1471539138"/>
    <n v="1468947138"/>
    <b v="1"/>
    <n v="140"/>
    <b v="1"/>
    <s v="photography/photobooks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.2032608695652174"/>
    <n v="98.84"/>
    <x v="0"/>
    <s v="US"/>
    <s v="USD"/>
    <n v="1453185447"/>
    <n v="1448951847"/>
    <b v="1"/>
    <n v="280"/>
    <b v="1"/>
    <s v="photography/photobooks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n v="1.1044428571428573"/>
    <n v="55.22"/>
    <x v="0"/>
    <s v="US"/>
    <s v="USD"/>
    <n v="1489497886"/>
    <n v="1487082286"/>
    <b v="1"/>
    <n v="70"/>
    <b v="1"/>
    <s v="photography/photobooks"/>
    <x v="8"/>
    <s v="photobooks"/>
    <x v="1527"/>
    <x v="1527"/>
  </r>
  <r>
    <n v="1528"/>
    <s v="Don't Go Outside: Tokyo Street Photos"/>
    <s v="A book of street photos from around Shibuya that I've made between 2011-2016."/>
    <n v="3000"/>
    <n v="8447"/>
    <n v="2.8156666666666665"/>
    <n v="52.79"/>
    <x v="0"/>
    <s v="US"/>
    <s v="USD"/>
    <n v="1485907200"/>
    <n v="1483292122"/>
    <b v="1"/>
    <n v="160"/>
    <b v="1"/>
    <s v="photography/photobooks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n v="1.0067894736842105"/>
    <n v="135.66999999999999"/>
    <x v="0"/>
    <s v="US"/>
    <s v="USD"/>
    <n v="1426773920"/>
    <n v="1424185520"/>
    <b v="1"/>
    <n v="141"/>
    <b v="1"/>
    <s v="photography/photobooks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.3482571428571428"/>
    <n v="53.99"/>
    <x v="0"/>
    <s v="US"/>
    <s v="USD"/>
    <n v="1445624695"/>
    <n v="1443464695"/>
    <b v="1"/>
    <n v="874"/>
    <b v="1"/>
    <s v="photography/photobooks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n v="1.7595744680851064"/>
    <n v="56.64"/>
    <x v="0"/>
    <s v="US"/>
    <s v="USD"/>
    <n v="1417402800"/>
    <n v="1414610126"/>
    <b v="1"/>
    <n v="73"/>
    <b v="1"/>
    <s v="photography/photobooks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n v="4.8402000000000003"/>
    <n v="82.32"/>
    <x v="0"/>
    <s v="AU"/>
    <s v="AUD"/>
    <n v="1455548400"/>
    <n v="1453461865"/>
    <b v="1"/>
    <n v="294"/>
    <b v="1"/>
    <s v="photography/photobooks"/>
    <x v="8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n v="1.4514"/>
    <n v="88.26"/>
    <x v="0"/>
    <s v="US"/>
    <s v="USD"/>
    <n v="1462161540"/>
    <n v="1457913777"/>
    <b v="1"/>
    <n v="740"/>
    <b v="1"/>
    <s v="photography/photobooks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.1773333333333333"/>
    <n v="84.91"/>
    <x v="0"/>
    <s v="US"/>
    <s v="USD"/>
    <n v="1441383062"/>
    <n v="1438791062"/>
    <b v="1"/>
    <n v="369"/>
    <b v="1"/>
    <s v="photography/photobooks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.3242499999999999"/>
    <n v="48.15"/>
    <x v="0"/>
    <s v="US"/>
    <s v="USD"/>
    <n v="1464040800"/>
    <n v="1461527631"/>
    <b v="1"/>
    <n v="110"/>
    <b v="1"/>
    <s v="photography/photobooks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.5030841666666666"/>
    <n v="66.02"/>
    <x v="0"/>
    <s v="US"/>
    <s v="USD"/>
    <n v="1440702910"/>
    <n v="1438110910"/>
    <b v="1"/>
    <n v="455"/>
    <b v="1"/>
    <s v="photography/photobooks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n v="1.7989999999999999"/>
    <n v="96.38"/>
    <x v="0"/>
    <s v="DE"/>
    <s v="EUR"/>
    <n v="1470506400"/>
    <n v="1467358427"/>
    <b v="1"/>
    <n v="224"/>
    <b v="1"/>
    <s v="photography/photobooks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.0262857142857142"/>
    <n v="156.16999999999999"/>
    <x v="0"/>
    <s v="US"/>
    <s v="USD"/>
    <n v="1421952370"/>
    <n v="1418064370"/>
    <b v="1"/>
    <n v="46"/>
    <b v="1"/>
    <s v="photography/photobooks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.359861"/>
    <n v="95.76"/>
    <x v="0"/>
    <s v="US"/>
    <s v="USD"/>
    <n v="1483481019"/>
    <n v="1480629819"/>
    <b v="0"/>
    <n v="284"/>
    <b v="1"/>
    <s v="photography/photobooks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.1786666666666668"/>
    <n v="180.41"/>
    <x v="0"/>
    <s v="US"/>
    <s v="USD"/>
    <n v="1416964500"/>
    <n v="1414368616"/>
    <b v="1"/>
    <n v="98"/>
    <b v="1"/>
    <s v="photography/photobooks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n v="3.3333333333333332E-4"/>
    <n v="3"/>
    <x v="2"/>
    <s v="US"/>
    <s v="USD"/>
    <n v="1420045538"/>
    <n v="1417453538"/>
    <b v="0"/>
    <n v="2"/>
    <b v="0"/>
    <s v="photography/nature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n v="0.04"/>
    <n v="20"/>
    <x v="2"/>
    <s v="CA"/>
    <s v="CAD"/>
    <n v="1435708500"/>
    <n v="1434412500"/>
    <b v="0"/>
    <n v="1"/>
    <b v="0"/>
    <s v="photography/nature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n v="4.4444444444444444E-3"/>
    <n v="10"/>
    <x v="2"/>
    <s v="US"/>
    <s v="USD"/>
    <n v="1416662034"/>
    <n v="1414066434"/>
    <b v="0"/>
    <n v="1"/>
    <b v="0"/>
    <s v="photography/nature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n v="0"/>
    <s v="N/A"/>
    <x v="2"/>
    <s v="US"/>
    <s v="USD"/>
    <n v="1427847480"/>
    <n v="1424222024"/>
    <b v="0"/>
    <n v="0"/>
    <b v="0"/>
    <s v="photography/nature"/>
    <x v="8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n v="3.3333333333333332E-4"/>
    <n v="1"/>
    <x v="2"/>
    <s v="US"/>
    <s v="USD"/>
    <n v="1425330960"/>
    <n v="1422393234"/>
    <b v="0"/>
    <n v="1"/>
    <b v="0"/>
    <s v="photography/nature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n v="0.28899999999999998"/>
    <n v="26.27"/>
    <x v="2"/>
    <s v="GB"/>
    <s v="GBP"/>
    <n v="1410930399"/>
    <n v="1405746399"/>
    <b v="0"/>
    <n v="11"/>
    <b v="0"/>
    <s v="photography/nature"/>
    <x v="8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n v="0"/>
    <s v="N/A"/>
    <x v="2"/>
    <s v="US"/>
    <s v="USD"/>
    <n v="1487844882"/>
    <n v="1487240082"/>
    <b v="0"/>
    <n v="0"/>
    <b v="0"/>
    <s v="photography/nature"/>
    <x v="8"/>
    <s v="nature"/>
    <x v="1547"/>
    <x v="1547"/>
  </r>
  <r>
    <n v="1548"/>
    <s v="Change the World through Color"/>
    <s v="Beauty is in the eye of the beholder and I want to inspire conservation through color."/>
    <n v="700"/>
    <n v="60"/>
    <n v="8.5714285714285715E-2"/>
    <n v="60"/>
    <x v="2"/>
    <s v="US"/>
    <s v="USD"/>
    <n v="1447020620"/>
    <n v="1444425020"/>
    <b v="0"/>
    <n v="1"/>
    <b v="0"/>
    <s v="photography/nature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n v="0.34"/>
    <n v="28.33"/>
    <x v="2"/>
    <s v="US"/>
    <s v="USD"/>
    <n v="1446524159"/>
    <n v="1443928559"/>
    <b v="0"/>
    <n v="6"/>
    <b v="0"/>
    <s v="photography/nature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0.13466666666666666"/>
    <n v="14.43"/>
    <x v="2"/>
    <s v="GB"/>
    <s v="GBP"/>
    <n v="1463050034"/>
    <n v="1460458034"/>
    <b v="0"/>
    <n v="7"/>
    <b v="0"/>
    <s v="photography/nature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n v="0"/>
    <s v="N/A"/>
    <x v="2"/>
    <s v="US"/>
    <s v="USD"/>
    <n v="1432756039"/>
    <n v="1430164039"/>
    <b v="0"/>
    <n v="0"/>
    <b v="0"/>
    <s v="photography/nature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0.49186046511627907"/>
    <n v="132.19"/>
    <x v="2"/>
    <s v="US"/>
    <s v="USD"/>
    <n v="1412135940"/>
    <n v="1410366708"/>
    <b v="0"/>
    <n v="16"/>
    <b v="0"/>
    <s v="photography/nature"/>
    <x v="8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s v="N/A"/>
    <x v="2"/>
    <s v="US"/>
    <s v="USD"/>
    <n v="1441176447"/>
    <n v="1438584447"/>
    <b v="0"/>
    <n v="0"/>
    <b v="0"/>
    <s v="photography/nature"/>
    <x v="8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n v="0"/>
    <s v="N/A"/>
    <x v="2"/>
    <s v="AU"/>
    <s v="AUD"/>
    <n v="1438495390"/>
    <n v="1435903390"/>
    <b v="0"/>
    <n v="0"/>
    <b v="0"/>
    <s v="photography/nature"/>
    <x v="8"/>
    <s v="nature"/>
    <x v="1554"/>
    <x v="1553"/>
  </r>
  <r>
    <n v="1555"/>
    <s v="Coffee Table Book of Maine"/>
    <s v="I am traveling the coastline of Maine and will be taking pictures of all the scenery and lighthouses in the area."/>
    <n v="750"/>
    <n v="0"/>
    <n v="0"/>
    <s v="N/A"/>
    <x v="2"/>
    <s v="US"/>
    <s v="USD"/>
    <n v="1442509200"/>
    <n v="1440513832"/>
    <b v="0"/>
    <n v="0"/>
    <b v="0"/>
    <s v="photography/nature"/>
    <x v="8"/>
    <s v="nature"/>
    <x v="1555"/>
    <x v="1554"/>
  </r>
  <r>
    <n v="1556"/>
    <s v="West Canada - A Coffee Table Book"/>
    <s v="To gather a collection of photographs for a coffee table book that displays the beauty of Canada's west."/>
    <n v="1500"/>
    <n v="677"/>
    <n v="0.45133333333333331"/>
    <n v="56.42"/>
    <x v="2"/>
    <s v="CA"/>
    <s v="CAD"/>
    <n v="1467603624"/>
    <n v="1465011624"/>
    <b v="0"/>
    <n v="12"/>
    <b v="0"/>
    <s v="photography/nature"/>
    <x v="8"/>
    <s v="nature"/>
    <x v="1556"/>
    <x v="1555"/>
  </r>
  <r>
    <n v="1557"/>
    <s v="Reflecting Light Photo"/>
    <s v="I have always been captivated by photography, Now I am trying to set up my own company and publish my pictures."/>
    <n v="2500"/>
    <n v="100"/>
    <n v="0.04"/>
    <n v="100"/>
    <x v="2"/>
    <s v="US"/>
    <s v="USD"/>
    <n v="1411227633"/>
    <n v="1408549233"/>
    <b v="0"/>
    <n v="1"/>
    <b v="0"/>
    <s v="photography/nature"/>
    <x v="8"/>
    <s v="nature"/>
    <x v="1557"/>
    <x v="1556"/>
  </r>
  <r>
    <n v="1558"/>
    <s v="Lucy Wood's Calendar - English Countryside 2016"/>
    <s v="A large 2016 wall-calendar (A3 when open) featuring 12 stunning photographs by Lucy Wood."/>
    <n v="750"/>
    <n v="35"/>
    <n v="4.6666666666666669E-2"/>
    <n v="11.67"/>
    <x v="2"/>
    <s v="GB"/>
    <s v="GBP"/>
    <n v="1440763920"/>
    <n v="1435656759"/>
    <b v="0"/>
    <n v="3"/>
    <b v="0"/>
    <s v="photography/nature"/>
    <x v="8"/>
    <s v="nature"/>
    <x v="1558"/>
    <x v="1557"/>
  </r>
  <r>
    <n v="1559"/>
    <s v="North Cascades Bigfoot Photo Expedition"/>
    <s v="The goal of this project is to provide scientific evidence of bigfoot in the North Cascades."/>
    <n v="15000"/>
    <n v="50"/>
    <n v="3.3333333333333335E-3"/>
    <n v="50"/>
    <x v="2"/>
    <s v="US"/>
    <s v="USD"/>
    <n v="1430270199"/>
    <n v="1428974199"/>
    <b v="0"/>
    <n v="1"/>
    <b v="0"/>
    <s v="photography/nature"/>
    <x v="8"/>
    <s v="nature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n v="3.7600000000000001E-2"/>
    <n v="23.5"/>
    <x v="2"/>
    <s v="US"/>
    <s v="USD"/>
    <n v="1415842193"/>
    <n v="1414110593"/>
    <b v="0"/>
    <n v="4"/>
    <b v="0"/>
    <s v="photography/nature"/>
    <x v="8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6.7000000000000002E-3"/>
    <n v="67"/>
    <x v="1"/>
    <s v="US"/>
    <s v="USD"/>
    <n v="1383789603"/>
    <n v="1381194003"/>
    <b v="0"/>
    <n v="1"/>
    <b v="0"/>
    <s v="publishing/art books"/>
    <x v="3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s v="N/A"/>
    <x v="1"/>
    <s v="US"/>
    <s v="USD"/>
    <n v="1259715000"/>
    <n v="1253712916"/>
    <b v="0"/>
    <n v="0"/>
    <b v="0"/>
    <s v="publishing/art books"/>
    <x v="3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166666666666666E-2"/>
    <n v="42.5"/>
    <x v="1"/>
    <s v="GB"/>
    <s v="GBP"/>
    <n v="1394815751"/>
    <n v="1389635351"/>
    <b v="0"/>
    <n v="2"/>
    <b v="0"/>
    <s v="publishing/art books"/>
    <x v="3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n v="1E-3"/>
    <n v="10"/>
    <x v="1"/>
    <s v="US"/>
    <s v="USD"/>
    <n v="1432843500"/>
    <n v="1430124509"/>
    <b v="0"/>
    <n v="1"/>
    <b v="0"/>
    <s v="publishing/art books"/>
    <x v="3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000000000000001E-2"/>
    <n v="100"/>
    <x v="1"/>
    <s v="US"/>
    <s v="USD"/>
    <n v="1307554261"/>
    <n v="1304962261"/>
    <b v="0"/>
    <n v="1"/>
    <b v="0"/>
    <s v="publishing/art books"/>
    <x v="3"/>
    <s v="art books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n v="0.21249999999999999"/>
    <n v="108.05"/>
    <x v="1"/>
    <s v="US"/>
    <s v="USD"/>
    <n v="1469656800"/>
    <n v="1467151204"/>
    <b v="0"/>
    <n v="59"/>
    <b v="0"/>
    <s v="publishing/art books"/>
    <x v="3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176470588235294E-2"/>
    <n v="26.92"/>
    <x v="1"/>
    <s v="US"/>
    <s v="USD"/>
    <n v="1392595200"/>
    <n v="1391293745"/>
    <b v="0"/>
    <n v="13"/>
    <b v="0"/>
    <s v="publishing/art books"/>
    <x v="3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0.13639999999999999"/>
    <n v="155"/>
    <x v="1"/>
    <s v="US"/>
    <s v="USD"/>
    <n v="1419384585"/>
    <n v="1416360585"/>
    <b v="0"/>
    <n v="22"/>
    <b v="0"/>
    <s v="publishing/art books"/>
    <x v="3"/>
    <s v="art books"/>
    <x v="1568"/>
    <x v="1567"/>
  </r>
  <r>
    <n v="1569"/>
    <s v="to be removed (Canceled)"/>
    <s v="to be removed"/>
    <n v="30000"/>
    <n v="0"/>
    <n v="0"/>
    <s v="N/A"/>
    <x v="1"/>
    <s v="US"/>
    <s v="USD"/>
    <n v="1369498714"/>
    <n v="1366906714"/>
    <b v="0"/>
    <n v="0"/>
    <b v="0"/>
    <s v="publishing/art books"/>
    <x v="3"/>
    <s v="art books"/>
    <x v="1569"/>
    <x v="1568"/>
  </r>
  <r>
    <n v="1570"/>
    <s v="BEAUTIFUL DREAMERS: An Adult Coloring Book (Canceled)"/>
    <s v="A Coloring Book of Breathtaking Beauties_x000a_To Calm the Heart and Soul"/>
    <n v="6000"/>
    <n v="2484"/>
    <n v="0.41399999999999998"/>
    <n v="47.77"/>
    <x v="1"/>
    <s v="US"/>
    <s v="USD"/>
    <n v="1460140282"/>
    <n v="1457551882"/>
    <b v="0"/>
    <n v="52"/>
    <b v="0"/>
    <s v="publishing/art books"/>
    <x v="3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6.6115702479338841E-3"/>
    <n v="20"/>
    <x v="1"/>
    <s v="GB"/>
    <s v="GBP"/>
    <n v="1434738483"/>
    <n v="1432146483"/>
    <b v="0"/>
    <n v="4"/>
    <b v="0"/>
    <s v="publishing/art books"/>
    <x v="3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0.05"/>
    <n v="41.67"/>
    <x v="1"/>
    <s v="GB"/>
    <s v="GBP"/>
    <n v="1456703940"/>
    <n v="1454546859"/>
    <b v="0"/>
    <n v="3"/>
    <b v="0"/>
    <s v="publishing/art books"/>
    <x v="3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4777777777777777E-2"/>
    <n v="74.33"/>
    <x v="1"/>
    <s v="CA"/>
    <s v="CAD"/>
    <n v="1491019140"/>
    <n v="1487548802"/>
    <b v="0"/>
    <n v="3"/>
    <b v="0"/>
    <s v="publishing/art books"/>
    <x v="3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599999999999999E-2"/>
    <n v="84.33"/>
    <x v="1"/>
    <s v="US"/>
    <s v="USD"/>
    <n v="1424211329"/>
    <n v="1421187329"/>
    <b v="0"/>
    <n v="6"/>
    <b v="0"/>
    <s v="publishing/art books"/>
    <x v="3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0.2291"/>
    <n v="65.459999999999994"/>
    <x v="1"/>
    <s v="US"/>
    <s v="USD"/>
    <n v="1404909296"/>
    <n v="1402317296"/>
    <b v="0"/>
    <n v="35"/>
    <b v="0"/>
    <s v="publishing/art books"/>
    <x v="3"/>
    <s v="art books"/>
    <x v="1575"/>
    <x v="1574"/>
  </r>
  <r>
    <n v="1576"/>
    <s v="The Obsessive Line Collection (Canceled)"/>
    <s v="For the publication of my first 3 books: an Art book, a graphic novel, and a coloring book"/>
    <n v="5000"/>
    <n v="650"/>
    <n v="0.13"/>
    <n v="65"/>
    <x v="1"/>
    <s v="US"/>
    <s v="USD"/>
    <n v="1435698368"/>
    <n v="1431810368"/>
    <b v="0"/>
    <n v="10"/>
    <b v="0"/>
    <s v="publishing/art books"/>
    <x v="3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5.4999999999999997E-3"/>
    <n v="27.5"/>
    <x v="1"/>
    <s v="US"/>
    <s v="USD"/>
    <n v="1343161248"/>
    <n v="1337977248"/>
    <b v="0"/>
    <n v="2"/>
    <b v="0"/>
    <s v="publishing/art books"/>
    <x v="3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0.10806536636794939"/>
    <n v="51.25"/>
    <x v="1"/>
    <s v="US"/>
    <s v="USD"/>
    <n v="1283392800"/>
    <n v="1281317691"/>
    <b v="0"/>
    <n v="4"/>
    <b v="0"/>
    <s v="publishing/art books"/>
    <x v="3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n v="8.4008400840084006E-3"/>
    <n v="14"/>
    <x v="1"/>
    <s v="US"/>
    <s v="USD"/>
    <n v="1377734091"/>
    <n v="1374882891"/>
    <b v="0"/>
    <n v="2"/>
    <b v="0"/>
    <s v="publishing/art books"/>
    <x v="3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s v="N/A"/>
    <x v="1"/>
    <s v="US"/>
    <s v="USD"/>
    <n v="1337562726"/>
    <n v="1332378726"/>
    <b v="0"/>
    <n v="0"/>
    <b v="0"/>
    <s v="publishing/art books"/>
    <x v="3"/>
    <s v="art books"/>
    <x v="1580"/>
    <x v="1579"/>
  </r>
  <r>
    <n v="1581"/>
    <s v="The Sharper Image"/>
    <s v="Photographic canvas prints depicting different scenes from around the globe, including local images taken in Sussex England."/>
    <n v="1000"/>
    <n v="5"/>
    <n v="5.0000000000000001E-3"/>
    <n v="5"/>
    <x v="2"/>
    <s v="GB"/>
    <s v="GBP"/>
    <n v="1450521990"/>
    <n v="1447757190"/>
    <b v="0"/>
    <n v="1"/>
    <b v="0"/>
    <s v="photography/places"/>
    <x v="8"/>
    <s v="places"/>
    <x v="1581"/>
    <x v="1580"/>
  </r>
  <r>
    <n v="1582"/>
    <s v="Scenes from New Orleans"/>
    <s v="I create canvas prints of images from in and around New Orleans"/>
    <n v="1000"/>
    <n v="93"/>
    <n v="9.2999999999999999E-2"/>
    <n v="31"/>
    <x v="2"/>
    <s v="US"/>
    <s v="USD"/>
    <n v="1445894400"/>
    <n v="1440961053"/>
    <b v="0"/>
    <n v="3"/>
    <b v="0"/>
    <s v="photography/places"/>
    <x v="8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7.5000000000000002E-4"/>
    <n v="15"/>
    <x v="2"/>
    <s v="GB"/>
    <s v="GBP"/>
    <n v="1411681391"/>
    <n v="1409089391"/>
    <b v="0"/>
    <n v="1"/>
    <b v="0"/>
    <s v="photography/places"/>
    <x v="8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n v="0"/>
    <s v="N/A"/>
    <x v="2"/>
    <s v="US"/>
    <s v="USD"/>
    <n v="1401464101"/>
    <n v="1400600101"/>
    <b v="0"/>
    <n v="0"/>
    <b v="0"/>
    <s v="photography/places"/>
    <x v="8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n v="0.79"/>
    <n v="131.66999999999999"/>
    <x v="2"/>
    <s v="CA"/>
    <s v="CAD"/>
    <n v="1482663600"/>
    <n v="1480800568"/>
    <b v="0"/>
    <n v="12"/>
    <b v="0"/>
    <s v="photography/places"/>
    <x v="8"/>
    <s v="places"/>
    <x v="1585"/>
    <x v="1584"/>
  </r>
  <r>
    <n v="1586"/>
    <s v="Missouri In Pictures"/>
    <s v="Show the world the beauty that is in all of our back yards!"/>
    <n v="1500"/>
    <n v="0"/>
    <n v="0"/>
    <s v="N/A"/>
    <x v="2"/>
    <s v="US"/>
    <s v="USD"/>
    <n v="1428197422"/>
    <n v="1425609022"/>
    <b v="0"/>
    <n v="0"/>
    <b v="0"/>
    <s v="photography/places"/>
    <x v="8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.3333333333333334E-4"/>
    <n v="1"/>
    <x v="2"/>
    <s v="US"/>
    <s v="USD"/>
    <n v="1418510965"/>
    <n v="1415918965"/>
    <b v="0"/>
    <n v="1"/>
    <b v="0"/>
    <s v="photography/places"/>
    <x v="8"/>
    <s v="places"/>
    <x v="1587"/>
    <x v="1586"/>
  </r>
  <r>
    <n v="1588"/>
    <s v="The Right Side of Texas"/>
    <s v="Southeast Texas as seen through the lens of a cell phone camera"/>
    <n v="516"/>
    <n v="0"/>
    <n v="0"/>
    <s v="N/A"/>
    <x v="2"/>
    <s v="US"/>
    <s v="USD"/>
    <n v="1422735120"/>
    <n v="1420091999"/>
    <b v="0"/>
    <n v="0"/>
    <b v="0"/>
    <s v="photography/places"/>
    <x v="8"/>
    <s v="places"/>
    <x v="1588"/>
    <x v="1587"/>
  </r>
  <r>
    <n v="1589"/>
    <s v="A Side Of The World In Canvas"/>
    <s v="I want to be able to have my own photography inside a canvas and have it be displayed everywhere."/>
    <n v="1200"/>
    <n v="0"/>
    <n v="0"/>
    <s v="N/A"/>
    <x v="2"/>
    <s v="US"/>
    <s v="USD"/>
    <n v="1444433886"/>
    <n v="1441841886"/>
    <b v="0"/>
    <n v="0"/>
    <b v="0"/>
    <s v="photography/places"/>
    <x v="8"/>
    <s v="places"/>
    <x v="1589"/>
    <x v="1588"/>
  </r>
  <r>
    <n v="1590"/>
    <s v="An Italian Adventure"/>
    <s v="Discover Italy through photography."/>
    <n v="60000"/>
    <n v="1020"/>
    <n v="1.7000000000000001E-2"/>
    <n v="510"/>
    <x v="2"/>
    <s v="IT"/>
    <s v="EUR"/>
    <n v="1443040464"/>
    <n v="1440448464"/>
    <b v="0"/>
    <n v="2"/>
    <b v="0"/>
    <s v="photography/places"/>
    <x v="8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0.29228571428571426"/>
    <n v="44.48"/>
    <x v="2"/>
    <s v="GB"/>
    <s v="GBP"/>
    <n v="1459700741"/>
    <n v="1457112341"/>
    <b v="0"/>
    <n v="92"/>
    <b v="0"/>
    <s v="photography/places"/>
    <x v="8"/>
    <s v="places"/>
    <x v="1591"/>
    <x v="1590"/>
  </r>
  <r>
    <n v="1592"/>
    <s v="The Views of Pittsburgh"/>
    <s v="A portfolio collage of beautiful pictures of authentic Pittsburgh locations and scenery."/>
    <n v="25"/>
    <n v="0"/>
    <n v="0"/>
    <s v="N/A"/>
    <x v="2"/>
    <s v="US"/>
    <s v="USD"/>
    <n v="1427503485"/>
    <n v="1423619085"/>
    <b v="0"/>
    <n v="0"/>
    <b v="0"/>
    <s v="photography/places"/>
    <x v="8"/>
    <s v="places"/>
    <x v="1592"/>
    <x v="1591"/>
  </r>
  <r>
    <n v="1593"/>
    <s v="Picturing Italy"/>
    <s v="A trip to fulfill a dream of capturing the wonders and history of ancient Italy in person."/>
    <n v="22000"/>
    <n v="3"/>
    <n v="1.3636363636363637E-4"/>
    <n v="1"/>
    <x v="2"/>
    <s v="US"/>
    <s v="USD"/>
    <n v="1425154655"/>
    <n v="1422562655"/>
    <b v="0"/>
    <n v="3"/>
    <b v="0"/>
    <s v="photography/places"/>
    <x v="8"/>
    <s v="places"/>
    <x v="1593"/>
    <x v="1592"/>
  </r>
  <r>
    <n v="1594"/>
    <s v="Scenes and Things from New Orleans"/>
    <s v="I photograph my love of New Orleans, create canvases and share those memories with you."/>
    <n v="1000"/>
    <n v="205"/>
    <n v="0.20499999999999999"/>
    <n v="20.5"/>
    <x v="2"/>
    <s v="US"/>
    <s v="USD"/>
    <n v="1463329260"/>
    <n v="1458147982"/>
    <b v="0"/>
    <n v="10"/>
    <b v="0"/>
    <s v="photography/places"/>
    <x v="8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n v="2.8E-3"/>
    <n v="40"/>
    <x v="2"/>
    <s v="US"/>
    <s v="USD"/>
    <n v="1403122380"/>
    <n v="1400634728"/>
    <b v="0"/>
    <n v="7"/>
    <b v="0"/>
    <s v="photography/places"/>
    <x v="8"/>
    <s v="places"/>
    <x v="1595"/>
    <x v="1594"/>
  </r>
  <r>
    <n v="1596"/>
    <s v="The Town We Live In"/>
    <s v="London is beautiful. I want to create a book of stunning images from in and around our great city"/>
    <n v="3250"/>
    <n v="75"/>
    <n v="2.3076923076923078E-2"/>
    <n v="25"/>
    <x v="2"/>
    <s v="GB"/>
    <s v="GBP"/>
    <n v="1418469569"/>
    <n v="1414577969"/>
    <b v="0"/>
    <n v="3"/>
    <b v="0"/>
    <s v="photography/places"/>
    <x v="8"/>
    <s v="places"/>
    <x v="1596"/>
    <x v="1595"/>
  </r>
  <r>
    <n v="1597"/>
    <s v="Vacation Days in Big Bear"/>
    <s v="We're starting up a new an improved way to do vacation rental management, but we need some funding to kick start it!"/>
    <n v="15000"/>
    <n v="0"/>
    <n v="0"/>
    <s v="N/A"/>
    <x v="2"/>
    <s v="US"/>
    <s v="USD"/>
    <n v="1474360197"/>
    <n v="1471768197"/>
    <b v="0"/>
    <n v="0"/>
    <b v="0"/>
    <s v="photography/places"/>
    <x v="8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n v="1.25E-3"/>
    <n v="1"/>
    <x v="2"/>
    <s v="US"/>
    <s v="USD"/>
    <n v="1437926458"/>
    <n v="1432742458"/>
    <b v="0"/>
    <n v="1"/>
    <b v="0"/>
    <s v="photography/places"/>
    <x v="8"/>
    <s v="places"/>
    <x v="1598"/>
    <x v="1597"/>
  </r>
  <r>
    <n v="1599"/>
    <s v="The Londoner: Prints &amp; Canvas"/>
    <s v="A London photographer trekking 5,895m up Africa's Mount Kilimanjaro to pursue and enrich a career."/>
    <n v="500"/>
    <n v="0"/>
    <n v="0"/>
    <s v="N/A"/>
    <x v="2"/>
    <s v="GB"/>
    <s v="GBP"/>
    <n v="1460116576"/>
    <n v="1457528176"/>
    <b v="0"/>
    <n v="0"/>
    <b v="0"/>
    <s v="photography/places"/>
    <x v="8"/>
    <s v="places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n v="7.3400000000000007E-2"/>
    <n v="40.78"/>
    <x v="2"/>
    <s v="US"/>
    <s v="USD"/>
    <n v="1405401060"/>
    <n v="1401585752"/>
    <b v="0"/>
    <n v="9"/>
    <b v="0"/>
    <s v="photography/places"/>
    <x v="8"/>
    <s v="places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n v="1.082492"/>
    <n v="48.33"/>
    <x v="0"/>
    <s v="US"/>
    <s v="USD"/>
    <n v="1304561633"/>
    <n v="1301969633"/>
    <b v="0"/>
    <n v="56"/>
    <b v="1"/>
    <s v="music/rock"/>
    <x v="4"/>
    <s v="rock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n v="1.0016666666666667"/>
    <n v="46.95"/>
    <x v="0"/>
    <s v="US"/>
    <s v="USD"/>
    <n v="1318633200"/>
    <n v="1314947317"/>
    <b v="0"/>
    <n v="32"/>
    <b v="1"/>
    <s v="music/rock"/>
    <x v="4"/>
    <s v="rock"/>
    <x v="1602"/>
    <x v="1601"/>
  </r>
  <r>
    <n v="1603"/>
    <s v="Max's First Solo Album!"/>
    <s v="An exercise in the wild and dangerous world of solo musicianship by Maxwell D Feinstein."/>
    <n v="2000"/>
    <n v="2000.66"/>
    <n v="1.0003299999999999"/>
    <n v="66.69"/>
    <x v="0"/>
    <s v="US"/>
    <s v="USD"/>
    <n v="1327723459"/>
    <n v="1322539459"/>
    <b v="0"/>
    <n v="30"/>
    <b v="1"/>
    <s v="music/rock"/>
    <x v="4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.2210714285714286"/>
    <n v="48.84"/>
    <x v="0"/>
    <s v="US"/>
    <s v="USD"/>
    <n v="1332011835"/>
    <n v="1328559435"/>
    <b v="0"/>
    <n v="70"/>
    <b v="1"/>
    <s v="music/rock"/>
    <x v="4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.0069333333333335"/>
    <n v="137.31"/>
    <x v="0"/>
    <s v="US"/>
    <s v="USD"/>
    <n v="1312182000"/>
    <n v="1311380313"/>
    <b v="0"/>
    <n v="44"/>
    <b v="1"/>
    <s v="music/rock"/>
    <x v="4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.01004125"/>
    <n v="87.83"/>
    <x v="0"/>
    <s v="US"/>
    <s v="USD"/>
    <n v="1300930838"/>
    <n v="1293158438"/>
    <b v="0"/>
    <n v="92"/>
    <b v="1"/>
    <s v="music/rock"/>
    <x v="4"/>
    <s v="rock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n v="1.4511000000000001"/>
    <n v="70.790000000000006"/>
    <x v="0"/>
    <s v="US"/>
    <s v="USD"/>
    <n v="1339701851"/>
    <n v="1337887451"/>
    <b v="0"/>
    <n v="205"/>
    <b v="1"/>
    <s v="music/rock"/>
    <x v="4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n v="1.0125"/>
    <n v="52.83"/>
    <x v="0"/>
    <s v="US"/>
    <s v="USD"/>
    <n v="1388553960"/>
    <n v="1385754986"/>
    <b v="0"/>
    <n v="23"/>
    <b v="1"/>
    <s v="music/rock"/>
    <x v="4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.1833333333333333"/>
    <n v="443.75"/>
    <x v="0"/>
    <s v="US"/>
    <s v="USD"/>
    <n v="1320220800"/>
    <n v="1315612909"/>
    <b v="0"/>
    <n v="4"/>
    <b v="1"/>
    <s v="music/rock"/>
    <x v="4"/>
    <s v="rock"/>
    <x v="1609"/>
    <x v="1608"/>
  </r>
  <r>
    <n v="1610"/>
    <s v="So The Story Goes: The New Album by &quot;Just Joe&quot; Altier"/>
    <s v="So The Story Goes is the upcoming album from &quot;Just Joe&quot; Altier."/>
    <n v="2000"/>
    <n v="5437"/>
    <n v="2.7185000000000001"/>
    <n v="48.54"/>
    <x v="0"/>
    <s v="US"/>
    <s v="USD"/>
    <n v="1355609510"/>
    <n v="1353017510"/>
    <b v="0"/>
    <n v="112"/>
    <b v="1"/>
    <s v="music/rock"/>
    <x v="4"/>
    <s v="rock"/>
    <x v="1610"/>
    <x v="1609"/>
  </r>
  <r>
    <n v="1611"/>
    <s v="Skelton-Luns CD/7&quot;             No Big Deal."/>
    <s v="Skelton-Luns CD/7&quot; No Big Deal."/>
    <n v="800"/>
    <n v="1001"/>
    <n v="1.25125"/>
    <n v="37.07"/>
    <x v="0"/>
    <s v="US"/>
    <s v="USD"/>
    <n v="1370390432"/>
    <n v="1368576032"/>
    <b v="0"/>
    <n v="27"/>
    <b v="1"/>
    <s v="music/rock"/>
    <x v="4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n v="1.1000000000000001"/>
    <n v="50"/>
    <x v="0"/>
    <s v="US"/>
    <s v="USD"/>
    <n v="1357160384"/>
    <n v="1354568384"/>
    <b v="0"/>
    <n v="11"/>
    <b v="1"/>
    <s v="music/rock"/>
    <x v="4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n v="1.0149999999999999"/>
    <n v="39.04"/>
    <x v="0"/>
    <s v="US"/>
    <s v="USD"/>
    <n v="1342921202"/>
    <n v="1340329202"/>
    <b v="0"/>
    <n v="26"/>
    <b v="1"/>
    <s v="music/rock"/>
    <x v="4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.0269999999999999"/>
    <n v="66.69"/>
    <x v="0"/>
    <s v="US"/>
    <s v="USD"/>
    <n v="1407085200"/>
    <n v="1401924769"/>
    <b v="0"/>
    <n v="77"/>
    <b v="1"/>
    <s v="music/rock"/>
    <x v="4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.1412500000000001"/>
    <n v="67.13"/>
    <x v="0"/>
    <s v="US"/>
    <s v="USD"/>
    <n v="1323742396"/>
    <n v="1319850796"/>
    <b v="0"/>
    <n v="136"/>
    <b v="1"/>
    <s v="music/rock"/>
    <x v="4"/>
    <s v="rock"/>
    <x v="1615"/>
    <x v="1614"/>
  </r>
  <r>
    <n v="1616"/>
    <s v="Aly Jados: the New EP rOckNrOLLa"/>
    <s v="HELP! We don't have much time.....Join Aly Jados in making her new EP a reality before the world ends!!!!"/>
    <n v="10000"/>
    <n v="10420"/>
    <n v="1.042"/>
    <n v="66.37"/>
    <x v="0"/>
    <s v="US"/>
    <s v="USD"/>
    <n v="1353621600"/>
    <n v="1350061821"/>
    <b v="0"/>
    <n v="157"/>
    <b v="1"/>
    <s v="music/rock"/>
    <x v="4"/>
    <s v="rock"/>
    <x v="1616"/>
    <x v="1615"/>
  </r>
  <r>
    <n v="1617"/>
    <s v="The Coffis Brothers 2nd Album!"/>
    <s v="The Coffis Brothers &amp;The Mountain Men are recording a brand new full length record."/>
    <n v="7000"/>
    <n v="10210"/>
    <n v="1.4585714285714286"/>
    <n v="64.62"/>
    <x v="0"/>
    <s v="US"/>
    <s v="USD"/>
    <n v="1383332400"/>
    <n v="1380470188"/>
    <b v="0"/>
    <n v="158"/>
    <b v="1"/>
    <s v="music/rock"/>
    <x v="4"/>
    <s v="rock"/>
    <x v="1617"/>
    <x v="1616"/>
  </r>
  <r>
    <n v="1618"/>
    <s v="Janus Word Album"/>
    <s v="Janus Word combines hard rock with melodic acoustic music for a unique and awesome sound."/>
    <n v="1500"/>
    <n v="1576"/>
    <n v="1.0506666666666666"/>
    <n v="58.37"/>
    <x v="0"/>
    <s v="US"/>
    <s v="USD"/>
    <n v="1362757335"/>
    <n v="1359301335"/>
    <b v="0"/>
    <n v="27"/>
    <b v="1"/>
    <s v="music/rock"/>
    <x v="4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n v="1.3333333333333333"/>
    <n v="86.96"/>
    <x v="0"/>
    <s v="US"/>
    <s v="USD"/>
    <n v="1410755286"/>
    <n v="1408940886"/>
    <b v="0"/>
    <n v="23"/>
    <b v="1"/>
    <s v="music/rock"/>
    <x v="4"/>
    <s v="rock"/>
    <x v="1619"/>
    <x v="1618"/>
  </r>
  <r>
    <n v="1620"/>
    <s v="Kickstart my music career with 300 CDs"/>
    <s v="Kickstarting my music career with 300 hard copy CDs of my first release."/>
    <n v="1000"/>
    <n v="1130"/>
    <n v="1.1299999999999999"/>
    <n v="66.47"/>
    <x v="0"/>
    <s v="US"/>
    <s v="USD"/>
    <n v="1361606940"/>
    <n v="1361002140"/>
    <b v="0"/>
    <n v="17"/>
    <b v="1"/>
    <s v="music/rock"/>
    <x v="4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n v="1.212"/>
    <n v="163.78"/>
    <x v="0"/>
    <s v="US"/>
    <s v="USD"/>
    <n v="1338177540"/>
    <n v="1333550015"/>
    <b v="0"/>
    <n v="37"/>
    <b v="1"/>
    <s v="music/rock"/>
    <x v="4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n v="1.0172463768115942"/>
    <n v="107.98"/>
    <x v="0"/>
    <s v="US"/>
    <s v="USD"/>
    <n v="1418803140"/>
    <n v="1415343874"/>
    <b v="0"/>
    <n v="65"/>
    <b v="1"/>
    <s v="music/rock"/>
    <x v="4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.0106666666666666"/>
    <n v="42.11"/>
    <x v="0"/>
    <s v="GB"/>
    <s v="GBP"/>
    <n v="1377621089"/>
    <n v="1372437089"/>
    <b v="0"/>
    <n v="18"/>
    <b v="1"/>
    <s v="music/rock"/>
    <x v="4"/>
    <s v="rock"/>
    <x v="1623"/>
    <x v="1622"/>
  </r>
  <r>
    <n v="1624"/>
    <s v="Joey De Noble needs YOUR help!"/>
    <s v="Joey De Noble is raising money to help record his latest music, and he wants YOU to be a part of it!"/>
    <n v="1000"/>
    <n v="1180"/>
    <n v="1.18"/>
    <n v="47.2"/>
    <x v="0"/>
    <s v="US"/>
    <s v="USD"/>
    <n v="1357721335"/>
    <n v="1354265335"/>
    <b v="0"/>
    <n v="25"/>
    <b v="1"/>
    <s v="music/rock"/>
    <x v="4"/>
    <s v="rock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n v="1.5533333333333332"/>
    <n v="112.02"/>
    <x v="0"/>
    <s v="US"/>
    <s v="USD"/>
    <n v="1347382053"/>
    <n v="1344962853"/>
    <b v="0"/>
    <n v="104"/>
    <b v="1"/>
    <s v="music/rock"/>
    <x v="4"/>
    <s v="rock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n v="1.0118750000000001"/>
    <n v="74.95"/>
    <x v="0"/>
    <s v="US"/>
    <s v="USD"/>
    <n v="1385932867"/>
    <n v="1383337267"/>
    <b v="0"/>
    <n v="108"/>
    <b v="1"/>
    <s v="music/rock"/>
    <x v="4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n v="1.17"/>
    <n v="61.58"/>
    <x v="0"/>
    <s v="US"/>
    <s v="USD"/>
    <n v="1353905940"/>
    <n v="1351011489"/>
    <b v="0"/>
    <n v="38"/>
    <b v="1"/>
    <s v="music/rock"/>
    <x v="4"/>
    <s v="rock"/>
    <x v="1627"/>
    <x v="1626"/>
  </r>
  <r>
    <n v="1628"/>
    <s v="&quot;Songs for Tsippora&quot; Byronâ€™s DEBUT EP"/>
    <s v="Original Jewish rock music on human relationships and identity"/>
    <n v="4000"/>
    <n v="4037"/>
    <n v="1.00925"/>
    <n v="45.88"/>
    <x v="0"/>
    <s v="US"/>
    <s v="USD"/>
    <n v="1403026882"/>
    <n v="1400175682"/>
    <b v="0"/>
    <n v="88"/>
    <b v="1"/>
    <s v="music/rock"/>
    <x v="4"/>
    <s v="rock"/>
    <x v="1628"/>
    <x v="1627"/>
  </r>
  <r>
    <n v="1629"/>
    <s v="Off The Turnpike | A Loud New Way to Release Loud New Music"/>
    <s v="Help Off The Turnpike release new music, and set fire to everything!"/>
    <n v="6000"/>
    <n v="6220"/>
    <n v="1.0366666666666666"/>
    <n v="75.849999999999994"/>
    <x v="0"/>
    <s v="US"/>
    <s v="USD"/>
    <n v="1392929333"/>
    <n v="1389041333"/>
    <b v="0"/>
    <n v="82"/>
    <b v="1"/>
    <s v="music/rock"/>
    <x v="4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n v="2.6524999999999999"/>
    <n v="84.21"/>
    <x v="0"/>
    <s v="US"/>
    <s v="USD"/>
    <n v="1330671540"/>
    <n v="1328040375"/>
    <b v="0"/>
    <n v="126"/>
    <b v="1"/>
    <s v="music/rock"/>
    <x v="4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.5590999999999999"/>
    <n v="117.23"/>
    <x v="0"/>
    <s v="US"/>
    <s v="USD"/>
    <n v="1350074261"/>
    <n v="1347482261"/>
    <b v="0"/>
    <n v="133"/>
    <b v="1"/>
    <s v="music/rock"/>
    <x v="4"/>
    <s v="rock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n v="1.0162500000000001"/>
    <n v="86.49"/>
    <x v="0"/>
    <s v="US"/>
    <s v="USD"/>
    <n v="1316851854"/>
    <n v="1311667854"/>
    <b v="0"/>
    <n v="47"/>
    <b v="1"/>
    <s v="music/rock"/>
    <x v="4"/>
    <s v="rock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n v="1"/>
    <n v="172.41"/>
    <x v="0"/>
    <s v="US"/>
    <s v="USD"/>
    <n v="1326690000"/>
    <n v="1324329156"/>
    <b v="0"/>
    <n v="58"/>
    <b v="1"/>
    <s v="music/rock"/>
    <x v="4"/>
    <s v="rock"/>
    <x v="1633"/>
    <x v="1632"/>
  </r>
  <r>
    <n v="1634"/>
    <s v="RUBEDO: Debut Full Length Album"/>
    <s v="Recording Debut  Album w/ Producer Ikey Owens from Free Moral Agents/ The Mars Volta"/>
    <n v="2000"/>
    <n v="2010"/>
    <n v="1.0049999999999999"/>
    <n v="62.81"/>
    <x v="0"/>
    <s v="US"/>
    <s v="USD"/>
    <n v="1306994340"/>
    <n v="1303706001"/>
    <b v="0"/>
    <n v="32"/>
    <b v="1"/>
    <s v="music/rock"/>
    <x v="4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.2529999999999999"/>
    <n v="67.73"/>
    <x v="0"/>
    <s v="US"/>
    <s v="USD"/>
    <n v="1468270261"/>
    <n v="1463086261"/>
    <b v="0"/>
    <n v="37"/>
    <b v="1"/>
    <s v="music/rock"/>
    <x v="4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n v="1.0355555555555556"/>
    <n v="53.56"/>
    <x v="0"/>
    <s v="US"/>
    <s v="USD"/>
    <n v="1307851200"/>
    <n v="1304129088"/>
    <b v="0"/>
    <n v="87"/>
    <b v="1"/>
    <s v="music/rock"/>
    <x v="4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.038"/>
    <n v="34.6"/>
    <x v="0"/>
    <s v="US"/>
    <s v="USD"/>
    <n v="1262302740"/>
    <n v="1257444140"/>
    <b v="0"/>
    <n v="15"/>
    <b v="1"/>
    <s v="music/rock"/>
    <x v="4"/>
    <s v="rock"/>
    <x v="1637"/>
    <x v="1636"/>
  </r>
  <r>
    <n v="1638"/>
    <s v="Avenues EP 2013"/>
    <s v="Avenues will be going in to the studio to record a new EP with Matt Allison!"/>
    <n v="1000"/>
    <n v="1050"/>
    <n v="1.05"/>
    <n v="38.89"/>
    <x v="0"/>
    <s v="US"/>
    <s v="USD"/>
    <n v="1362086700"/>
    <n v="1358180968"/>
    <b v="0"/>
    <n v="27"/>
    <b v="1"/>
    <s v="music/rock"/>
    <x v="4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n v="1"/>
    <n v="94.74"/>
    <x v="0"/>
    <s v="US"/>
    <s v="USD"/>
    <n v="1330789165"/>
    <n v="1328197165"/>
    <b v="0"/>
    <n v="19"/>
    <b v="1"/>
    <s v="music/rock"/>
    <x v="4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n v="1.6986000000000001"/>
    <n v="39.97"/>
    <x v="0"/>
    <s v="US"/>
    <s v="USD"/>
    <n v="1280800740"/>
    <n v="1279603955"/>
    <b v="0"/>
    <n v="17"/>
    <b v="1"/>
    <s v="music/rock"/>
    <x v="4"/>
    <s v="rock"/>
    <x v="1640"/>
    <x v="1639"/>
  </r>
  <r>
    <n v="1641"/>
    <s v="Tanya Dartson- Run for Your Life music video"/>
    <s v="Music Video For Upbeat and Inspiring Song - Run For Your Life"/>
    <n v="2500"/>
    <n v="2535"/>
    <n v="1.014"/>
    <n v="97.5"/>
    <x v="0"/>
    <s v="US"/>
    <s v="USD"/>
    <n v="1418998744"/>
    <n v="1416406744"/>
    <b v="0"/>
    <n v="26"/>
    <b v="1"/>
    <s v="music/pop"/>
    <x v="4"/>
    <s v="pop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n v="1"/>
    <n v="42.86"/>
    <x v="0"/>
    <s v="US"/>
    <s v="USD"/>
    <n v="1308011727"/>
    <n v="1306283727"/>
    <b v="0"/>
    <n v="28"/>
    <b v="1"/>
    <s v="music/pop"/>
    <x v="4"/>
    <s v="pop"/>
    <x v="1642"/>
    <x v="1641"/>
  </r>
  <r>
    <n v="1643"/>
    <s v="This Is All Now's Brand New Album!!"/>
    <s v="This Is All Now is putting out a brand new record, and we need YOUR help to do it!"/>
    <n v="5000"/>
    <n v="6235"/>
    <n v="1.2470000000000001"/>
    <n v="168.51"/>
    <x v="0"/>
    <s v="US"/>
    <s v="USD"/>
    <n v="1348516012"/>
    <n v="1345924012"/>
    <b v="0"/>
    <n v="37"/>
    <b v="1"/>
    <s v="music/pop"/>
    <x v="4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n v="1.095"/>
    <n v="85.55"/>
    <x v="0"/>
    <s v="US"/>
    <s v="USD"/>
    <n v="1353551160"/>
    <n v="1348363560"/>
    <b v="0"/>
    <n v="128"/>
    <b v="1"/>
    <s v="music/pop"/>
    <x v="4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.1080000000000001"/>
    <n v="554"/>
    <x v="0"/>
    <s v="US"/>
    <s v="USD"/>
    <n v="1379515740"/>
    <n v="1378306140"/>
    <b v="0"/>
    <n v="10"/>
    <b v="1"/>
    <s v="music/pop"/>
    <x v="4"/>
    <s v="pop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n v="1.1020000000000001"/>
    <n v="26.55"/>
    <x v="0"/>
    <s v="GB"/>
    <s v="GBP"/>
    <n v="1408039860"/>
    <n v="1405248503"/>
    <b v="0"/>
    <n v="83"/>
    <b v="1"/>
    <s v="music/pop"/>
    <x v="4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n v="1.0471999999999999"/>
    <n v="113.83"/>
    <x v="0"/>
    <s v="US"/>
    <s v="USD"/>
    <n v="1339235377"/>
    <n v="1336643377"/>
    <b v="0"/>
    <n v="46"/>
    <b v="1"/>
    <s v="music/pop"/>
    <x v="4"/>
    <s v="pop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n v="1.2526086956521738"/>
    <n v="32.01"/>
    <x v="0"/>
    <s v="US"/>
    <s v="USD"/>
    <n v="1300636482"/>
    <n v="1298048082"/>
    <b v="0"/>
    <n v="90"/>
    <b v="1"/>
    <s v="music/pop"/>
    <x v="4"/>
    <s v="pop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n v="1.0058763157894737"/>
    <n v="47.19"/>
    <x v="0"/>
    <s v="US"/>
    <s v="USD"/>
    <n v="1400862355"/>
    <n v="1396974355"/>
    <b v="0"/>
    <n v="81"/>
    <b v="1"/>
    <s v="music/pop"/>
    <x v="4"/>
    <s v="pop"/>
    <x v="1649"/>
    <x v="1648"/>
  </r>
  <r>
    <n v="1650"/>
    <s v="The Psalm Praise Project, Vol. 2"/>
    <s v="Help me record a CD that uses pop styling to give a fresh sound to ancient wisdom from scripture!"/>
    <n v="2000"/>
    <n v="2831"/>
    <n v="1.4155"/>
    <n v="88.47"/>
    <x v="0"/>
    <s v="US"/>
    <s v="USD"/>
    <n v="1381314437"/>
    <n v="1378722437"/>
    <b v="0"/>
    <n v="32"/>
    <b v="1"/>
    <s v="music/pop"/>
    <x v="4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.0075000000000001"/>
    <n v="100.75"/>
    <x v="0"/>
    <s v="US"/>
    <s v="USD"/>
    <n v="1303801140"/>
    <n v="1300916220"/>
    <b v="0"/>
    <n v="20"/>
    <b v="1"/>
    <s v="music/pop"/>
    <x v="4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.0066666666666666"/>
    <n v="64.709999999999994"/>
    <x v="0"/>
    <s v="US"/>
    <s v="USD"/>
    <n v="1385297393"/>
    <n v="1382701793"/>
    <b v="0"/>
    <n v="70"/>
    <b v="1"/>
    <s v="music/pop"/>
    <x v="4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n v="1.7423040000000001"/>
    <n v="51.85"/>
    <x v="0"/>
    <s v="US"/>
    <s v="USD"/>
    <n v="1303675296"/>
    <n v="1300996896"/>
    <b v="0"/>
    <n v="168"/>
    <b v="1"/>
    <s v="music/pop"/>
    <x v="4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.199090909090909"/>
    <n v="38.79"/>
    <x v="0"/>
    <s v="US"/>
    <s v="USD"/>
    <n v="1334784160"/>
    <n v="1332192160"/>
    <b v="0"/>
    <n v="34"/>
    <b v="1"/>
    <s v="music/pop"/>
    <x v="4"/>
    <s v="pop"/>
    <x v="1654"/>
    <x v="1653"/>
  </r>
  <r>
    <n v="1655"/>
    <s v="Meg Porter Debut EP!"/>
    <s v="Berklee College of Music student, Meg Porter needs YOUR help to fund her very first EP!"/>
    <n v="1500"/>
    <n v="2143"/>
    <n v="1.4286666666666668"/>
    <n v="44.65"/>
    <x v="0"/>
    <s v="US"/>
    <s v="USD"/>
    <n v="1333648820"/>
    <n v="1331060420"/>
    <b v="0"/>
    <n v="48"/>
    <b v="1"/>
    <s v="music/pop"/>
    <x v="4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n v="1.0033493333333334"/>
    <n v="156.77000000000001"/>
    <x v="0"/>
    <s v="US"/>
    <s v="USD"/>
    <n v="1355437052"/>
    <n v="1352845052"/>
    <b v="0"/>
    <n v="48"/>
    <b v="1"/>
    <s v="music/pop"/>
    <x v="4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n v="1.0493380000000001"/>
    <n v="118.7"/>
    <x v="0"/>
    <s v="US"/>
    <s v="USD"/>
    <n v="1337885168"/>
    <n v="1335293168"/>
    <b v="0"/>
    <n v="221"/>
    <b v="1"/>
    <s v="music/pop"/>
    <x v="4"/>
    <s v="pop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n v="1.3223333333333334"/>
    <n v="74.150000000000006"/>
    <x v="0"/>
    <s v="US"/>
    <s v="USD"/>
    <n v="1355840400"/>
    <n v="1352524767"/>
    <b v="0"/>
    <n v="107"/>
    <b v="1"/>
    <s v="music/pop"/>
    <x v="4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n v="1.1279999999999999"/>
    <n v="12.53"/>
    <x v="0"/>
    <s v="GB"/>
    <s v="GBP"/>
    <n v="1387281600"/>
    <n v="1384811721"/>
    <b v="0"/>
    <n v="45"/>
    <b v="1"/>
    <s v="music/pop"/>
    <x v="4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n v="12.5375"/>
    <n v="27.86"/>
    <x v="0"/>
    <s v="IT"/>
    <s v="EUR"/>
    <n v="1462053540"/>
    <n v="1459355950"/>
    <b v="0"/>
    <n v="36"/>
    <b v="1"/>
    <s v="music/pop"/>
    <x v="4"/>
    <s v="pop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n v="1.0250632911392406"/>
    <n v="80.180000000000007"/>
    <x v="0"/>
    <s v="AT"/>
    <s v="EUR"/>
    <n v="1453064400"/>
    <n v="1449359831"/>
    <b v="0"/>
    <n v="101"/>
    <b v="1"/>
    <s v="music/pop"/>
    <x v="4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.026375"/>
    <n v="132.44"/>
    <x v="0"/>
    <s v="US"/>
    <s v="USD"/>
    <n v="1325310336"/>
    <n v="1320122736"/>
    <b v="0"/>
    <n v="62"/>
    <b v="1"/>
    <s v="music/pop"/>
    <x v="4"/>
    <s v="pop"/>
    <x v="1662"/>
    <x v="1661"/>
  </r>
  <r>
    <n v="1663"/>
    <s v="ghost -- a music video"/>
    <s v="music is as important to the eyes as it is to the ears. help bring ghost to life in front of your eyes."/>
    <n v="1000"/>
    <n v="1080"/>
    <n v="1.08"/>
    <n v="33.75"/>
    <x v="0"/>
    <s v="US"/>
    <s v="USD"/>
    <n v="1422750707"/>
    <n v="1420158707"/>
    <b v="0"/>
    <n v="32"/>
    <b v="1"/>
    <s v="music/pop"/>
    <x v="4"/>
    <s v="pop"/>
    <x v="1663"/>
    <x v="1662"/>
  </r>
  <r>
    <n v="1664"/>
    <s v="Grace Sings Grace"/>
    <s v="Korean-American Soprano Grace's Debut Album - coming up in June 2012. Come and be part of this exciting project!"/>
    <n v="2500"/>
    <n v="3060.22"/>
    <n v="1.2240879999999998"/>
    <n v="34.380000000000003"/>
    <x v="0"/>
    <s v="US"/>
    <s v="USD"/>
    <n v="1331870340"/>
    <n v="1328033818"/>
    <b v="0"/>
    <n v="89"/>
    <b v="1"/>
    <s v="music/pop"/>
    <x v="4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n v="1.1945714285714286"/>
    <n v="44.96"/>
    <x v="0"/>
    <s v="US"/>
    <s v="USD"/>
    <n v="1298343600"/>
    <n v="1295624113"/>
    <b v="0"/>
    <n v="93"/>
    <b v="1"/>
    <s v="music/pop"/>
    <x v="4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n v="1.6088"/>
    <n v="41.04"/>
    <x v="0"/>
    <s v="US"/>
    <s v="USD"/>
    <n v="1364447073"/>
    <n v="1361858673"/>
    <b v="0"/>
    <n v="98"/>
    <b v="1"/>
    <s v="music/pop"/>
    <x v="4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.2685294117647059"/>
    <n v="52.6"/>
    <x v="0"/>
    <s v="US"/>
    <s v="USD"/>
    <n v="1394521140"/>
    <n v="1392169298"/>
    <b v="0"/>
    <n v="82"/>
    <b v="1"/>
    <s v="music/pop"/>
    <x v="4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.026375"/>
    <n v="70.78"/>
    <x v="0"/>
    <s v="US"/>
    <s v="USD"/>
    <n v="1322454939"/>
    <n v="1319859339"/>
    <b v="0"/>
    <n v="116"/>
    <b v="1"/>
    <s v="music/pop"/>
    <x v="4"/>
    <s v="pop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n v="1.3975"/>
    <n v="53.75"/>
    <x v="0"/>
    <s v="US"/>
    <s v="USD"/>
    <n v="1464729276"/>
    <n v="1459545276"/>
    <b v="0"/>
    <n v="52"/>
    <b v="1"/>
    <s v="music/pop"/>
    <x v="4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.026"/>
    <n v="44.61"/>
    <x v="0"/>
    <s v="US"/>
    <s v="USD"/>
    <n v="1278302400"/>
    <n v="1273961999"/>
    <b v="0"/>
    <n v="23"/>
    <b v="1"/>
    <s v="music/pop"/>
    <x v="4"/>
    <s v="pop"/>
    <x v="1670"/>
    <x v="1669"/>
  </r>
  <r>
    <n v="1671"/>
    <s v="Luke O'Brien's Kickstarter"/>
    <s v="I am seeking funding in order to help take my music from a hobby to a career."/>
    <n v="2000"/>
    <n v="2013.47"/>
    <n v="1.0067349999999999"/>
    <n v="26.15"/>
    <x v="0"/>
    <s v="US"/>
    <s v="USD"/>
    <n v="1470056614"/>
    <n v="1467464614"/>
    <b v="0"/>
    <n v="77"/>
    <b v="1"/>
    <s v="music/pop"/>
    <x v="4"/>
    <s v="pop"/>
    <x v="1671"/>
    <x v="1670"/>
  </r>
  <r>
    <n v="1672"/>
    <s v="High Altotude Debut Album"/>
    <s v="Sweet, sweet harmonies from Portland Oregon's premiere high school women's a cappella group."/>
    <n v="1700"/>
    <n v="1920"/>
    <n v="1.1294117647058823"/>
    <n v="39.18"/>
    <x v="0"/>
    <s v="US"/>
    <s v="USD"/>
    <n v="1338824730"/>
    <n v="1336232730"/>
    <b v="0"/>
    <n v="49"/>
    <b v="1"/>
    <s v="music/pop"/>
    <x v="4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.2809523809523808"/>
    <n v="45.59"/>
    <x v="0"/>
    <s v="US"/>
    <s v="USD"/>
    <n v="1425675892"/>
    <n v="1423083892"/>
    <b v="0"/>
    <n v="59"/>
    <b v="1"/>
    <s v="music/pop"/>
    <x v="4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.0169999999999999"/>
    <n v="89.25"/>
    <x v="0"/>
    <s v="US"/>
    <s v="USD"/>
    <n v="1471503540"/>
    <n v="1468852306"/>
    <b v="0"/>
    <n v="113"/>
    <b v="1"/>
    <s v="music/pop"/>
    <x v="4"/>
    <s v="pop"/>
    <x v="1674"/>
    <x v="1673"/>
  </r>
  <r>
    <n v="1675"/>
    <s v="The Great Party's Debut Album!"/>
    <s v="The Great Party is releasing their debut album. Here's your chance to be a part of it!"/>
    <n v="1000"/>
    <n v="1374.16"/>
    <n v="1.37416"/>
    <n v="40.42"/>
    <x v="0"/>
    <s v="US"/>
    <s v="USD"/>
    <n v="1318802580"/>
    <n v="1316194540"/>
    <b v="0"/>
    <n v="34"/>
    <b v="1"/>
    <s v="music/pop"/>
    <x v="4"/>
    <s v="pop"/>
    <x v="1675"/>
    <x v="1674"/>
  </r>
  <r>
    <n v="1676"/>
    <s v="Bridge 19 CD Release Tour"/>
    <s v="Help fund Bridge 19's tour in support of their first duo record, to be released in May 2012."/>
    <n v="3000"/>
    <n v="3460"/>
    <n v="1.1533333333333333"/>
    <n v="82.38"/>
    <x v="0"/>
    <s v="US"/>
    <s v="USD"/>
    <n v="1334980740"/>
    <n v="1330968347"/>
    <b v="0"/>
    <n v="42"/>
    <b v="1"/>
    <s v="music/pop"/>
    <x v="4"/>
    <s v="pop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n v="1.1166666666666667"/>
    <n v="159.52000000000001"/>
    <x v="0"/>
    <s v="ES"/>
    <s v="EUR"/>
    <n v="1460786340"/>
    <n v="1455615976"/>
    <b v="0"/>
    <n v="42"/>
    <b v="1"/>
    <s v="music/pop"/>
    <x v="4"/>
    <s v="pop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n v="1.1839999999999999"/>
    <n v="36.24"/>
    <x v="0"/>
    <s v="US"/>
    <s v="USD"/>
    <n v="1391718671"/>
    <n v="1390509071"/>
    <b v="0"/>
    <n v="49"/>
    <b v="1"/>
    <s v="music/pop"/>
    <x v="4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.75"/>
    <n v="62.5"/>
    <x v="0"/>
    <s v="US"/>
    <s v="USD"/>
    <n v="1311298745"/>
    <n v="1309311545"/>
    <b v="0"/>
    <n v="56"/>
    <b v="1"/>
    <s v="music/pop"/>
    <x v="4"/>
    <s v="pop"/>
    <x v="1679"/>
    <x v="1678"/>
  </r>
  <r>
    <n v="1680"/>
    <s v="Kick Out a Record"/>
    <s v="Working Musician dilemma #164: how the taxman put Kick the Record 2.0 on hold"/>
    <n v="1000"/>
    <n v="1175"/>
    <n v="1.175"/>
    <n v="47"/>
    <x v="0"/>
    <s v="US"/>
    <s v="USD"/>
    <n v="1405188667"/>
    <n v="1402596667"/>
    <b v="0"/>
    <n v="25"/>
    <b v="1"/>
    <s v="music/pop"/>
    <x v="4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.0142212307692309"/>
    <n v="74.58"/>
    <x v="3"/>
    <s v="US"/>
    <s v="USD"/>
    <n v="1490752800"/>
    <n v="1486522484"/>
    <b v="0"/>
    <n v="884"/>
    <b v="0"/>
    <s v="music/faith"/>
    <x v="4"/>
    <s v="faith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n v="0"/>
    <s v="N/A"/>
    <x v="3"/>
    <s v="US"/>
    <s v="USD"/>
    <n v="1492142860"/>
    <n v="1486962460"/>
    <b v="0"/>
    <n v="0"/>
    <b v="0"/>
    <s v="music/faith"/>
    <x v="4"/>
    <s v="faith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n v="0.21714285714285714"/>
    <n v="76"/>
    <x v="3"/>
    <s v="FR"/>
    <s v="EUR"/>
    <n v="1491590738"/>
    <n v="1489517138"/>
    <b v="0"/>
    <n v="10"/>
    <b v="0"/>
    <s v="music/faith"/>
    <x v="4"/>
    <s v="faith"/>
    <x v="1683"/>
    <x v="1682"/>
  </r>
  <r>
    <n v="1684"/>
    <s v="Goodness &amp; Mercy EP - Marty Mikles"/>
    <s v="New Music from Marty Mikles!  A new EP all about God's Goodness &amp; Mercy."/>
    <n v="8000"/>
    <n v="8730"/>
    <n v="1.0912500000000001"/>
    <n v="86.44"/>
    <x v="3"/>
    <s v="US"/>
    <s v="USD"/>
    <n v="1489775641"/>
    <n v="1487360041"/>
    <b v="0"/>
    <n v="101"/>
    <b v="0"/>
    <s v="music/faith"/>
    <x v="4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n v="1.0285714285714285"/>
    <n v="24"/>
    <x v="3"/>
    <s v="US"/>
    <s v="USD"/>
    <n v="1490331623"/>
    <n v="1487743223"/>
    <b v="0"/>
    <n v="15"/>
    <b v="0"/>
    <s v="music/faith"/>
    <x v="4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3.5999999999999999E-3"/>
    <n v="18"/>
    <x v="3"/>
    <s v="CA"/>
    <s v="CAD"/>
    <n v="1493320519"/>
    <n v="1488140119"/>
    <b v="0"/>
    <n v="1"/>
    <b v="0"/>
    <s v="music/faith"/>
    <x v="4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0.3125"/>
    <n v="80.13"/>
    <x v="3"/>
    <s v="US"/>
    <s v="USD"/>
    <n v="1491855300"/>
    <n v="1488935245"/>
    <b v="0"/>
    <n v="39"/>
    <b v="0"/>
    <s v="music/faith"/>
    <x v="4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n v="0.443"/>
    <n v="253.14"/>
    <x v="3"/>
    <s v="US"/>
    <s v="USD"/>
    <n v="1491738594"/>
    <n v="1489150194"/>
    <b v="0"/>
    <n v="7"/>
    <b v="0"/>
    <s v="music/faith"/>
    <x v="4"/>
    <s v="faith"/>
    <x v="1688"/>
    <x v="1687"/>
  </r>
  <r>
    <n v="1689"/>
    <s v="Fly Away"/>
    <s v="Praising the Living God in the second half of life."/>
    <n v="2400"/>
    <n v="2400"/>
    <n v="1"/>
    <n v="171.43"/>
    <x v="3"/>
    <s v="US"/>
    <s v="USD"/>
    <n v="1489700230"/>
    <n v="1487111830"/>
    <b v="0"/>
    <n v="14"/>
    <b v="0"/>
    <s v="music/faith"/>
    <x v="4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n v="0.254"/>
    <n v="57.73"/>
    <x v="3"/>
    <s v="US"/>
    <s v="USD"/>
    <n v="1491470442"/>
    <n v="1488882042"/>
    <b v="0"/>
    <n v="11"/>
    <b v="0"/>
    <s v="music/faith"/>
    <x v="4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n v="0.33473333333333333"/>
    <n v="264.26"/>
    <x v="3"/>
    <s v="US"/>
    <s v="USD"/>
    <n v="1491181200"/>
    <n v="1488387008"/>
    <b v="0"/>
    <n v="38"/>
    <b v="0"/>
    <s v="music/faith"/>
    <x v="4"/>
    <s v="faith"/>
    <x v="1691"/>
    <x v="1690"/>
  </r>
  <r>
    <n v="1692"/>
    <s v="Get Your Hopes Up"/>
    <s v="After 3 years.....It's time for some new music! Album #2 is in motion and I can't wait to share it with all of you!"/>
    <n v="5000"/>
    <n v="2390"/>
    <n v="0.47799999999999998"/>
    <n v="159.33000000000001"/>
    <x v="3"/>
    <s v="US"/>
    <s v="USD"/>
    <n v="1490572740"/>
    <n v="1487734667"/>
    <b v="0"/>
    <n v="15"/>
    <b v="0"/>
    <s v="music/faith"/>
    <x v="4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n v="9.3333333333333338E-2"/>
    <n v="35"/>
    <x v="3"/>
    <s v="GB"/>
    <s v="GBP"/>
    <n v="1491768000"/>
    <n v="1489097112"/>
    <b v="0"/>
    <n v="8"/>
    <b v="0"/>
    <s v="music/faith"/>
    <x v="4"/>
    <s v="faith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n v="5.0000000000000001E-4"/>
    <n v="5"/>
    <x v="3"/>
    <s v="US"/>
    <s v="USD"/>
    <n v="1490589360"/>
    <n v="1488038674"/>
    <b v="0"/>
    <n v="1"/>
    <b v="0"/>
    <s v="music/faith"/>
    <x v="4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0.11708333333333333"/>
    <n v="61.09"/>
    <x v="3"/>
    <s v="US"/>
    <s v="USD"/>
    <n v="1491786000"/>
    <n v="1488847514"/>
    <b v="0"/>
    <n v="23"/>
    <b v="0"/>
    <s v="music/faith"/>
    <x v="4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s v="N/A"/>
    <x v="3"/>
    <s v="US"/>
    <s v="USD"/>
    <n v="1491007211"/>
    <n v="1488418811"/>
    <b v="0"/>
    <n v="0"/>
    <b v="0"/>
    <s v="music/faith"/>
    <x v="4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0.20208000000000001"/>
    <n v="114.82"/>
    <x v="3"/>
    <s v="US"/>
    <s v="USD"/>
    <n v="1491781648"/>
    <n v="1489193248"/>
    <b v="0"/>
    <n v="22"/>
    <b v="0"/>
    <s v="music/faith"/>
    <x v="4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s v="N/A"/>
    <x v="3"/>
    <s v="US"/>
    <s v="USD"/>
    <n v="1490499180"/>
    <n v="1488430760"/>
    <b v="0"/>
    <n v="0"/>
    <b v="0"/>
    <s v="music/faith"/>
    <x v="4"/>
    <s v="faith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n v="4.2311459353574929E-2"/>
    <n v="54"/>
    <x v="3"/>
    <s v="US"/>
    <s v="USD"/>
    <n v="1491943445"/>
    <n v="1489351445"/>
    <b v="0"/>
    <n v="4"/>
    <b v="0"/>
    <s v="music/faith"/>
    <x v="4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0.2606"/>
    <n v="65.97"/>
    <x v="3"/>
    <s v="US"/>
    <s v="USD"/>
    <n v="1491019200"/>
    <n v="1488418990"/>
    <b v="0"/>
    <n v="79"/>
    <b v="0"/>
    <s v="music/faith"/>
    <x v="4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1.9801980198019802E-3"/>
    <n v="5"/>
    <x v="2"/>
    <s v="US"/>
    <s v="USD"/>
    <n v="1421337405"/>
    <n v="1418745405"/>
    <b v="0"/>
    <n v="2"/>
    <b v="0"/>
    <s v="music/faith"/>
    <x v="4"/>
    <s v="faith"/>
    <x v="1701"/>
    <x v="1700"/>
  </r>
  <r>
    <n v="1702"/>
    <s v="lyndale lewis and new vision prosper cd release"/>
    <s v="I can do all things through christ jesus"/>
    <n v="16500"/>
    <n v="1"/>
    <n v="6.0606060606060605E-5"/>
    <n v="1"/>
    <x v="2"/>
    <s v="US"/>
    <s v="USD"/>
    <n v="1427745150"/>
    <n v="1425156750"/>
    <b v="0"/>
    <n v="1"/>
    <b v="0"/>
    <s v="music/faith"/>
    <x v="4"/>
    <s v="faith"/>
    <x v="1702"/>
    <x v="1701"/>
  </r>
  <r>
    <n v="1703"/>
    <s v="Joy Full Noise!"/>
    <s v="I would love for you to be a part of helping me raise money for music and video production to launch my first Worship album!"/>
    <n v="5000"/>
    <n v="51"/>
    <n v="1.0200000000000001E-2"/>
    <n v="25.5"/>
    <x v="2"/>
    <s v="US"/>
    <s v="USD"/>
    <n v="1441003537"/>
    <n v="1435819537"/>
    <b v="0"/>
    <n v="2"/>
    <b v="0"/>
    <s v="music/faith"/>
    <x v="4"/>
    <s v="faith"/>
    <x v="1703"/>
    <x v="1702"/>
  </r>
  <r>
    <n v="1704"/>
    <s v="Jericho Down Worship Album"/>
    <s v="We want to record an album of popular praise &amp; worship songs with our own influence and style."/>
    <n v="2000"/>
    <n v="1302"/>
    <n v="0.65100000000000002"/>
    <n v="118.36"/>
    <x v="2"/>
    <s v="US"/>
    <s v="USD"/>
    <n v="1424056873"/>
    <n v="1421464873"/>
    <b v="0"/>
    <n v="11"/>
    <b v="0"/>
    <s v="music/faith"/>
    <x v="4"/>
    <s v="faith"/>
    <x v="1704"/>
    <x v="1703"/>
  </r>
  <r>
    <n v="1705"/>
    <s v="Piano Prayer Album - Russ James"/>
    <s v="An instrumental album that ranges from hymns to contemporary music. All the music is recorded by myself."/>
    <n v="2000"/>
    <n v="0"/>
    <n v="0"/>
    <s v="N/A"/>
    <x v="2"/>
    <s v="US"/>
    <s v="USD"/>
    <n v="1441814400"/>
    <n v="1440807846"/>
    <b v="0"/>
    <n v="0"/>
    <b v="0"/>
    <s v="music/faith"/>
    <x v="4"/>
    <s v="faith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n v="0"/>
    <s v="N/A"/>
    <x v="2"/>
    <s v="DE"/>
    <s v="EUR"/>
    <n v="1440314472"/>
    <n v="1435130472"/>
    <b v="0"/>
    <n v="0"/>
    <b v="0"/>
    <s v="music/faith"/>
    <x v="4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4E-2"/>
    <n v="54.11"/>
    <x v="2"/>
    <s v="US"/>
    <s v="USD"/>
    <n v="1459181895"/>
    <n v="1456593495"/>
    <b v="0"/>
    <n v="9"/>
    <b v="0"/>
    <s v="music/faith"/>
    <x v="4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n v="0"/>
    <s v="N/A"/>
    <x v="2"/>
    <s v="US"/>
    <s v="USD"/>
    <n v="1462135706"/>
    <n v="1458679706"/>
    <b v="0"/>
    <n v="0"/>
    <b v="0"/>
    <s v="music/faith"/>
    <x v="4"/>
    <s v="faith"/>
    <x v="1708"/>
    <x v="1707"/>
  </r>
  <r>
    <n v="1709"/>
    <s v="Psalms"/>
    <s v="A project to set psalms to music. The psalms are taken from the English Standard Version (ESV) of the Bible."/>
    <n v="1750"/>
    <n v="85"/>
    <n v="4.8571428571428571E-2"/>
    <n v="21.25"/>
    <x v="2"/>
    <s v="US"/>
    <s v="USD"/>
    <n v="1409513940"/>
    <n v="1405949514"/>
    <b v="0"/>
    <n v="4"/>
    <b v="0"/>
    <s v="music/faith"/>
    <x v="4"/>
    <s v="faith"/>
    <x v="1709"/>
    <x v="1708"/>
  </r>
  <r>
    <n v="1710"/>
    <s v="Producing a live album of our upcoming Europe tour"/>
    <s v="We want to create a gospel live album which has never been produced before."/>
    <n v="5000"/>
    <n v="34"/>
    <n v="6.7999999999999996E-3"/>
    <n v="34"/>
    <x v="2"/>
    <s v="DE"/>
    <s v="EUR"/>
    <n v="1453122000"/>
    <n v="1449151888"/>
    <b v="0"/>
    <n v="1"/>
    <b v="0"/>
    <s v="music/faith"/>
    <x v="4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0.105"/>
    <n v="525"/>
    <x v="2"/>
    <s v="US"/>
    <s v="USD"/>
    <n v="1409585434"/>
    <n v="1406907034"/>
    <b v="0"/>
    <n v="2"/>
    <b v="0"/>
    <s v="music/faith"/>
    <x v="4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n v="0"/>
    <s v="N/A"/>
    <x v="2"/>
    <s v="US"/>
    <s v="USD"/>
    <n v="1435701353"/>
    <n v="1430517353"/>
    <b v="0"/>
    <n v="0"/>
    <b v="0"/>
    <s v="music/faith"/>
    <x v="4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n v="1.6666666666666666E-2"/>
    <n v="50"/>
    <x v="2"/>
    <s v="US"/>
    <s v="USD"/>
    <n v="1412536412"/>
    <n v="1409944412"/>
    <b v="0"/>
    <n v="1"/>
    <b v="0"/>
    <s v="music/faith"/>
    <x v="4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868E-2"/>
    <n v="115.71"/>
    <x v="2"/>
    <s v="US"/>
    <s v="USD"/>
    <n v="1430517761"/>
    <n v="1427925761"/>
    <b v="0"/>
    <n v="17"/>
    <b v="0"/>
    <s v="music/faith"/>
    <x v="4"/>
    <s v="faith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n v="2.2000000000000001E-3"/>
    <n v="5.5"/>
    <x v="2"/>
    <s v="US"/>
    <s v="USD"/>
    <n v="1427772120"/>
    <n v="1425186785"/>
    <b v="0"/>
    <n v="2"/>
    <b v="0"/>
    <s v="music/faith"/>
    <x v="4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4999999999999997E-2"/>
    <n v="50"/>
    <x v="2"/>
    <s v="US"/>
    <s v="USD"/>
    <n v="1481295099"/>
    <n v="1477835499"/>
    <b v="0"/>
    <n v="3"/>
    <b v="0"/>
    <s v="music/faith"/>
    <x v="4"/>
    <s v="faith"/>
    <x v="1716"/>
    <x v="1715"/>
  </r>
  <r>
    <n v="1717"/>
    <s v="Shift Records A New EP!"/>
    <s v="Our first record created to reach, inspire, and ultimately express the love of Jesus to our generation."/>
    <n v="3265"/>
    <n v="1395"/>
    <n v="0.42725880551301687"/>
    <n v="34.020000000000003"/>
    <x v="2"/>
    <s v="US"/>
    <s v="USD"/>
    <n v="1461211200"/>
    <n v="1459467238"/>
    <b v="0"/>
    <n v="41"/>
    <b v="0"/>
    <s v="music/faith"/>
    <x v="4"/>
    <s v="faith"/>
    <x v="1717"/>
    <x v="1716"/>
  </r>
  <r>
    <n v="1718"/>
    <s v="The Prodigal Son"/>
    <s v="A melody for the galaxy."/>
    <n v="35000"/>
    <n v="75"/>
    <n v="2.142857142857143E-3"/>
    <n v="37.5"/>
    <x v="2"/>
    <s v="US"/>
    <s v="USD"/>
    <n v="1463201940"/>
    <n v="1459435149"/>
    <b v="0"/>
    <n v="2"/>
    <b v="0"/>
    <s v="music/faith"/>
    <x v="4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8.7500000000000008E-3"/>
    <n v="11.67"/>
    <x v="2"/>
    <s v="US"/>
    <s v="USD"/>
    <n v="1410958191"/>
    <n v="1408366191"/>
    <b v="0"/>
    <n v="3"/>
    <b v="0"/>
    <s v="music/faith"/>
    <x v="4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n v="5.6250000000000001E-2"/>
    <n v="28.13"/>
    <x v="2"/>
    <s v="US"/>
    <s v="USD"/>
    <n v="1415562471"/>
    <n v="1412966871"/>
    <b v="0"/>
    <n v="8"/>
    <b v="0"/>
    <s v="music/faith"/>
    <x v="4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n v="0"/>
    <s v="N/A"/>
    <x v="2"/>
    <s v="US"/>
    <s v="USD"/>
    <n v="1449831863"/>
    <n v="1447239863"/>
    <b v="0"/>
    <n v="0"/>
    <b v="0"/>
    <s v="music/faith"/>
    <x v="4"/>
    <s v="faith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n v="3.4722222222222224E-4"/>
    <n v="1"/>
    <x v="2"/>
    <s v="US"/>
    <s v="USD"/>
    <n v="1459642200"/>
    <n v="1456441429"/>
    <b v="0"/>
    <n v="1"/>
    <b v="0"/>
    <s v="music/faith"/>
    <x v="4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n v="6.5000000000000002E-2"/>
    <n v="216.67"/>
    <x v="2"/>
    <s v="US"/>
    <s v="USD"/>
    <n v="1435730400"/>
    <n v="1430855315"/>
    <b v="0"/>
    <n v="3"/>
    <b v="0"/>
    <s v="music/faith"/>
    <x v="4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n v="5.8333333333333336E-3"/>
    <n v="8.75"/>
    <x v="2"/>
    <s v="US"/>
    <s v="USD"/>
    <n v="1414707762"/>
    <n v="1412115762"/>
    <b v="0"/>
    <n v="4"/>
    <b v="0"/>
    <s v="music/faith"/>
    <x v="4"/>
    <s v="faith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n v="0.10181818181818182"/>
    <n v="62.22"/>
    <x v="2"/>
    <s v="US"/>
    <s v="USD"/>
    <n v="1408922049"/>
    <n v="1406330049"/>
    <b v="0"/>
    <n v="9"/>
    <b v="0"/>
    <s v="music/faith"/>
    <x v="4"/>
    <s v="faith"/>
    <x v="1725"/>
    <x v="1724"/>
  </r>
  <r>
    <n v="1726"/>
    <s v="&quot;Every Day&quot; CD by Amanda Joy Hall"/>
    <s v="Amanda Joy Hall's sophomore album, &quot;Every Day&quot;. Release expected July 2014"/>
    <n v="6500"/>
    <n v="2196"/>
    <n v="0.33784615384615385"/>
    <n v="137.25"/>
    <x v="2"/>
    <s v="US"/>
    <s v="USD"/>
    <n v="1403906664"/>
    <n v="1401401064"/>
    <b v="0"/>
    <n v="16"/>
    <b v="0"/>
    <s v="music/faith"/>
    <x v="4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n v="3.3333333333333332E-4"/>
    <n v="1"/>
    <x v="2"/>
    <s v="GB"/>
    <s v="GBP"/>
    <n v="1428231600"/>
    <n v="1423520177"/>
    <b v="0"/>
    <n v="1"/>
    <b v="0"/>
    <s v="music/faith"/>
    <x v="4"/>
    <s v="faith"/>
    <x v="1727"/>
    <x v="1726"/>
  </r>
  <r>
    <n v="1728"/>
    <s v="With His Presence"/>
    <s v="Be in God's presence through instrumental covers of hymns. Help me build a home studio to freely distribute this album."/>
    <n v="1250"/>
    <n v="855"/>
    <n v="0.68400000000000005"/>
    <n v="122.14"/>
    <x v="2"/>
    <s v="US"/>
    <s v="USD"/>
    <n v="1445439674"/>
    <n v="1442847674"/>
    <b v="0"/>
    <n v="7"/>
    <b v="0"/>
    <s v="music/faith"/>
    <x v="4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s v="N/A"/>
    <x v="2"/>
    <s v="US"/>
    <s v="USD"/>
    <n v="1465521306"/>
    <n v="1460337306"/>
    <b v="0"/>
    <n v="0"/>
    <b v="0"/>
    <s v="music/faith"/>
    <x v="4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s v="N/A"/>
    <x v="2"/>
    <s v="US"/>
    <s v="USD"/>
    <n v="1445738783"/>
    <n v="1443146783"/>
    <b v="0"/>
    <n v="0"/>
    <b v="0"/>
    <s v="music/faith"/>
    <x v="4"/>
    <s v="faith"/>
    <x v="1730"/>
    <x v="1729"/>
  </r>
  <r>
    <n v="1731"/>
    <s v="Sam Cox Band First Christian Tour"/>
    <s v="We are a Christin Worship band looking to midwest tour. God Bless!"/>
    <n v="1000"/>
    <n v="0"/>
    <n v="0"/>
    <s v="N/A"/>
    <x v="2"/>
    <s v="US"/>
    <s v="USD"/>
    <n v="1434034800"/>
    <n v="1432849552"/>
    <b v="0"/>
    <n v="0"/>
    <b v="0"/>
    <s v="music/faith"/>
    <x v="4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s v="N/A"/>
    <x v="2"/>
    <s v="US"/>
    <s v="USD"/>
    <n v="1452920400"/>
    <n v="1447777481"/>
    <b v="0"/>
    <n v="0"/>
    <b v="0"/>
    <s v="music/faith"/>
    <x v="4"/>
    <s v="faith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n v="0"/>
    <s v="N/A"/>
    <x v="2"/>
    <s v="US"/>
    <s v="USD"/>
    <n v="1473802200"/>
    <n v="1472746374"/>
    <b v="0"/>
    <n v="0"/>
    <b v="0"/>
    <s v="music/faith"/>
    <x v="4"/>
    <s v="faith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n v="2.2222222222222223E-4"/>
    <n v="1"/>
    <x v="2"/>
    <s v="US"/>
    <s v="USD"/>
    <n v="1431046356"/>
    <n v="1428454356"/>
    <b v="0"/>
    <n v="1"/>
    <b v="0"/>
    <s v="music/faith"/>
    <x v="4"/>
    <s v="faith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n v="0.11"/>
    <n v="55"/>
    <x v="2"/>
    <s v="US"/>
    <s v="USD"/>
    <n v="1470598345"/>
    <n v="1468006345"/>
    <b v="0"/>
    <n v="2"/>
    <b v="0"/>
    <s v="music/faith"/>
    <x v="4"/>
    <s v="faith"/>
    <x v="1735"/>
    <x v="1734"/>
  </r>
  <r>
    <n v="1736"/>
    <s v="In His Presence"/>
    <s v="A unique meditative album reflecting on the life of Christ, inviting Him into your presence"/>
    <n v="3000"/>
    <n v="22"/>
    <n v="7.3333333333333332E-3"/>
    <n v="22"/>
    <x v="2"/>
    <s v="US"/>
    <s v="USD"/>
    <n v="1447018833"/>
    <n v="1444423233"/>
    <b v="0"/>
    <n v="1"/>
    <b v="0"/>
    <s v="music/faith"/>
    <x v="4"/>
    <s v="faith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n v="0.21249999999999999"/>
    <n v="56.67"/>
    <x v="2"/>
    <s v="US"/>
    <s v="USD"/>
    <n v="1437432392"/>
    <n v="1434840392"/>
    <b v="0"/>
    <n v="15"/>
    <b v="0"/>
    <s v="music/faith"/>
    <x v="4"/>
    <s v="faith"/>
    <x v="1737"/>
    <x v="1736"/>
  </r>
  <r>
    <n v="1738"/>
    <s v="The Flashing Lights"/>
    <s v="Music that inspires and gives hope for overcoming and change. And it is good music."/>
    <n v="5000"/>
    <n v="20"/>
    <n v="4.0000000000000001E-3"/>
    <n v="20"/>
    <x v="2"/>
    <s v="US"/>
    <s v="USD"/>
    <n v="1412283542"/>
    <n v="1409691542"/>
    <b v="0"/>
    <n v="1"/>
    <b v="0"/>
    <s v="music/faith"/>
    <x v="4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E-3"/>
    <n v="1"/>
    <x v="2"/>
    <s v="US"/>
    <s v="USD"/>
    <n v="1462391932"/>
    <n v="1457297932"/>
    <b v="0"/>
    <n v="1"/>
    <b v="0"/>
    <s v="music/faith"/>
    <x v="4"/>
    <s v="faith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n v="0"/>
    <s v="N/A"/>
    <x v="2"/>
    <s v="US"/>
    <s v="USD"/>
    <n v="1437075422"/>
    <n v="1434483422"/>
    <b v="0"/>
    <n v="0"/>
    <b v="0"/>
    <s v="music/faith"/>
    <x v="4"/>
    <s v="faith"/>
    <x v="1740"/>
    <x v="1739"/>
  </r>
  <r>
    <n v="1741"/>
    <s v="Caught off Guard"/>
    <s v="A photo journal documenting my experiences and travels across New Zealand"/>
    <n v="1200"/>
    <n v="1330"/>
    <n v="1.1083333333333334"/>
    <n v="25.58"/>
    <x v="0"/>
    <s v="GB"/>
    <s v="GBP"/>
    <n v="1433948671"/>
    <n v="1430060671"/>
    <b v="0"/>
    <n v="52"/>
    <b v="1"/>
    <s v="photography/photobooks"/>
    <x v="8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.0874999999999999"/>
    <n v="63.97"/>
    <x v="0"/>
    <s v="US"/>
    <s v="USD"/>
    <n v="1483822800"/>
    <n v="1481058170"/>
    <b v="0"/>
    <n v="34"/>
    <b v="1"/>
    <s v="photography/photobooks"/>
    <x v="8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n v="1.0041666666666667"/>
    <n v="89.93"/>
    <x v="0"/>
    <s v="US"/>
    <s v="USD"/>
    <n v="1472270340"/>
    <n v="1470348775"/>
    <b v="0"/>
    <n v="67"/>
    <b v="1"/>
    <s v="photography/photobooks"/>
    <x v="8"/>
    <s v="photobooks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n v="1.1845454545454546"/>
    <n v="93.07"/>
    <x v="0"/>
    <s v="GB"/>
    <s v="GBP"/>
    <n v="1425821477"/>
    <n v="1421937077"/>
    <b v="0"/>
    <n v="70"/>
    <b v="1"/>
    <s v="photography/photobooks"/>
    <x v="8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.1401428571428571"/>
    <n v="89.67"/>
    <x v="0"/>
    <s v="US"/>
    <s v="USD"/>
    <n v="1482372000"/>
    <n v="1479276838"/>
    <b v="0"/>
    <n v="89"/>
    <b v="1"/>
    <s v="photography/photobooks"/>
    <x v="8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.4810000000000001"/>
    <n v="207.62"/>
    <x v="0"/>
    <s v="US"/>
    <s v="USD"/>
    <n v="1479952800"/>
    <n v="1477368867"/>
    <b v="0"/>
    <n v="107"/>
    <b v="1"/>
    <s v="photography/photobooks"/>
    <x v="8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.0495555555555556"/>
    <n v="59.41"/>
    <x v="0"/>
    <s v="GB"/>
    <s v="GBP"/>
    <n v="1447426800"/>
    <n v="1444904830"/>
    <b v="0"/>
    <n v="159"/>
    <b v="1"/>
    <s v="photography/photobooks"/>
    <x v="8"/>
    <s v="photobooks"/>
    <x v="1747"/>
    <x v="1746"/>
  </r>
  <r>
    <n v="1748"/>
    <s v="So It Is: Vancouver"/>
    <s v="Telling the story of the city through remarkable people who live in Vancouver today."/>
    <n v="50000"/>
    <n v="64974"/>
    <n v="1.29948"/>
    <n v="358.97"/>
    <x v="0"/>
    <s v="CA"/>
    <s v="CAD"/>
    <n v="1441234143"/>
    <n v="1438642143"/>
    <b v="0"/>
    <n v="181"/>
    <b v="1"/>
    <s v="photography/photobooks"/>
    <x v="8"/>
    <s v="photobooks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n v="1.2348756218905472"/>
    <n v="94.74"/>
    <x v="0"/>
    <s v="LU"/>
    <s v="EUR"/>
    <n v="1488394800"/>
    <n v="1485213921"/>
    <b v="0"/>
    <n v="131"/>
    <b v="1"/>
    <s v="photography/photobooks"/>
    <x v="8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.0162"/>
    <n v="80.650000000000006"/>
    <x v="0"/>
    <s v="US"/>
    <s v="USD"/>
    <n v="1461096304"/>
    <n v="1458936304"/>
    <b v="0"/>
    <n v="125"/>
    <b v="1"/>
    <s v="photography/photobooks"/>
    <x v="8"/>
    <s v="photobooks"/>
    <x v="1750"/>
    <x v="1749"/>
  </r>
  <r>
    <n v="1751"/>
    <s v="Daily Bread: Stories from Rural Greece"/>
    <s v="Photographs and stories culled from 10 years of road trips through rural Greece"/>
    <n v="10000"/>
    <n v="10290"/>
    <n v="1.0289999999999999"/>
    <n v="168.69"/>
    <x v="0"/>
    <s v="US"/>
    <s v="USD"/>
    <n v="1426787123"/>
    <n v="1424198723"/>
    <b v="0"/>
    <n v="61"/>
    <b v="1"/>
    <s v="photography/photobooks"/>
    <x v="8"/>
    <s v="photobooks"/>
    <x v="1751"/>
    <x v="1750"/>
  </r>
  <r>
    <n v="1752"/>
    <s v="Adfectus Book"/>
    <s v="A little book of calm, in picture form, that will soothe the soul and un-furrow the brow."/>
    <n v="1200"/>
    <n v="3122"/>
    <n v="2.6016666666666666"/>
    <n v="34.69"/>
    <x v="0"/>
    <s v="GB"/>
    <s v="GBP"/>
    <n v="1476425082"/>
    <n v="1473833082"/>
    <b v="0"/>
    <n v="90"/>
    <b v="1"/>
    <s v="photography/photobooks"/>
    <x v="8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.08"/>
    <n v="462.86"/>
    <x v="0"/>
    <s v="DK"/>
    <s v="DKK"/>
    <n v="1458579568"/>
    <n v="1455991168"/>
    <b v="0"/>
    <n v="35"/>
    <b v="1"/>
    <s v="photography/photobooks"/>
    <x v="8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n v="1.1052941176470588"/>
    <n v="104.39"/>
    <x v="0"/>
    <s v="CA"/>
    <s v="CAD"/>
    <n v="1428091353"/>
    <n v="1425502953"/>
    <b v="0"/>
    <n v="90"/>
    <b v="1"/>
    <s v="photography/photobooks"/>
    <x v="8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.2"/>
    <n v="7.5"/>
    <x v="0"/>
    <s v="US"/>
    <s v="USD"/>
    <n v="1444071361"/>
    <n v="1441479361"/>
    <b v="0"/>
    <n v="4"/>
    <b v="1"/>
    <s v="photography/photobooks"/>
    <x v="8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n v="1.0282909090909091"/>
    <n v="47.13"/>
    <x v="0"/>
    <s v="US"/>
    <s v="USD"/>
    <n v="1472443269"/>
    <n v="1468987269"/>
    <b v="0"/>
    <n v="120"/>
    <b v="1"/>
    <s v="photography/photobooks"/>
    <x v="8"/>
    <s v="photobooks"/>
    <x v="1756"/>
    <x v="1755"/>
  </r>
  <r>
    <n v="1757"/>
    <s v="The Resurgence of Femininity Photo Thesis"/>
    <s v="I want to create a self published photo art book on the topic of the resurgence of femininity."/>
    <n v="5000"/>
    <n v="5800"/>
    <n v="1.1599999999999999"/>
    <n v="414.29"/>
    <x v="0"/>
    <s v="US"/>
    <s v="USD"/>
    <n v="1485631740"/>
    <n v="1483041083"/>
    <b v="0"/>
    <n v="14"/>
    <b v="1"/>
    <s v="photography/photobooks"/>
    <x v="8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.147"/>
    <n v="42.48"/>
    <x v="0"/>
    <s v="US"/>
    <s v="USD"/>
    <n v="1468536992"/>
    <n v="1463352992"/>
    <b v="0"/>
    <n v="27"/>
    <b v="1"/>
    <s v="photography/photobooks"/>
    <x v="8"/>
    <s v="photobooks"/>
    <x v="1758"/>
    <x v="1757"/>
  </r>
  <r>
    <n v="1759"/>
    <s v="Death Valley"/>
    <s v="Death Valley will be the first photo book of Andi State"/>
    <n v="5000"/>
    <n v="5330"/>
    <n v="1.0660000000000001"/>
    <n v="108.78"/>
    <x v="0"/>
    <s v="US"/>
    <s v="USD"/>
    <n v="1427309629"/>
    <n v="1425585229"/>
    <b v="0"/>
    <n v="49"/>
    <b v="1"/>
    <s v="photography/photobooks"/>
    <x v="8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n v="1.6544000000000001"/>
    <n v="81.099999999999994"/>
    <x v="0"/>
    <s v="US"/>
    <s v="USD"/>
    <n v="1456416513"/>
    <n v="1454688513"/>
    <b v="0"/>
    <n v="102"/>
    <b v="1"/>
    <s v="photography/photobooks"/>
    <x v="8"/>
    <s v="photobooks"/>
    <x v="1760"/>
    <x v="1759"/>
  </r>
  <r>
    <n v="1761"/>
    <s v="I Wanted To See Boobs"/>
    <s v="A hardcover photobook telling the naked truth of a young photographers journey."/>
    <n v="100"/>
    <n v="155"/>
    <n v="1.55"/>
    <n v="51.67"/>
    <x v="0"/>
    <s v="GB"/>
    <s v="GBP"/>
    <n v="1442065060"/>
    <n v="1437745060"/>
    <b v="0"/>
    <n v="3"/>
    <b v="1"/>
    <s v="photography/photobooks"/>
    <x v="8"/>
    <s v="photobooks"/>
    <x v="1761"/>
    <x v="1760"/>
  </r>
  <r>
    <n v="1762"/>
    <s v="&quot;The Naked Pixel&quot; Ali Pakele"/>
    <s v="Project rewards $25 gets you 190+ digital images"/>
    <n v="100"/>
    <n v="885"/>
    <n v="8.85"/>
    <n v="35.4"/>
    <x v="0"/>
    <s v="US"/>
    <s v="USD"/>
    <n v="1457739245"/>
    <n v="1455147245"/>
    <b v="0"/>
    <n v="25"/>
    <b v="1"/>
    <s v="photography/photobooks"/>
    <x v="8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.0190833333333333"/>
    <n v="103.64"/>
    <x v="0"/>
    <s v="US"/>
    <s v="USD"/>
    <n v="1477255840"/>
    <n v="1474663840"/>
    <b v="0"/>
    <n v="118"/>
    <b v="1"/>
    <s v="photography/photobooks"/>
    <x v="8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0.19600000000000001"/>
    <n v="55.28"/>
    <x v="2"/>
    <s v="GB"/>
    <s v="GBP"/>
    <n v="1407065979"/>
    <n v="1404560379"/>
    <b v="1"/>
    <n v="39"/>
    <b v="0"/>
    <s v="photography/photobooks"/>
    <x v="8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0.59467839999999994"/>
    <n v="72.17"/>
    <x v="2"/>
    <s v="US"/>
    <s v="USD"/>
    <n v="1407972712"/>
    <n v="1405380712"/>
    <b v="1"/>
    <n v="103"/>
    <b v="0"/>
    <s v="photography/photobooks"/>
    <x v="8"/>
    <s v="photobooks"/>
    <x v="1765"/>
    <x v="1764"/>
  </r>
  <r>
    <n v="1766"/>
    <s v="Photographic book on Melbourne's music scene"/>
    <s v="I want to create a beautiful book which documents the Melbourne music scene."/>
    <n v="1500"/>
    <n v="0"/>
    <n v="0"/>
    <s v="N/A"/>
    <x v="2"/>
    <s v="AU"/>
    <s v="AUD"/>
    <n v="1408999088"/>
    <n v="1407184688"/>
    <b v="1"/>
    <n v="0"/>
    <b v="0"/>
    <s v="photography/photobooks"/>
    <x v="8"/>
    <s v="photobooks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n v="0.4572"/>
    <n v="58.62"/>
    <x v="2"/>
    <s v="US"/>
    <s v="USD"/>
    <n v="1407080884"/>
    <n v="1404488884"/>
    <b v="1"/>
    <n v="39"/>
    <b v="0"/>
    <s v="photography/photobooks"/>
    <x v="8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n v="3.7400000000000003E-2"/>
    <n v="12.47"/>
    <x v="2"/>
    <s v="US"/>
    <s v="USD"/>
    <n v="1411824444"/>
    <n v="1406640444"/>
    <b v="1"/>
    <n v="15"/>
    <b v="0"/>
    <s v="photography/photobooks"/>
    <x v="8"/>
    <s v="photobooks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n v="2.7025E-2"/>
    <n v="49.14"/>
    <x v="2"/>
    <s v="US"/>
    <s v="USD"/>
    <n v="1421177959"/>
    <n v="1418585959"/>
    <b v="1"/>
    <n v="22"/>
    <b v="0"/>
    <s v="photography/photobooks"/>
    <x v="8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0.56514285714285717"/>
    <n v="150.5"/>
    <x v="2"/>
    <s v="US"/>
    <s v="USD"/>
    <n v="1413312194"/>
    <n v="1410288194"/>
    <b v="1"/>
    <n v="92"/>
    <b v="0"/>
    <s v="photography/photobooks"/>
    <x v="8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n v="0.21309523809523809"/>
    <n v="35.799999999999997"/>
    <x v="2"/>
    <s v="GB"/>
    <s v="GBP"/>
    <n v="1414107040"/>
    <n v="1411515040"/>
    <b v="1"/>
    <n v="25"/>
    <b v="0"/>
    <s v="photography/photobooks"/>
    <x v="8"/>
    <s v="photobooks"/>
    <x v="1771"/>
    <x v="1770"/>
  </r>
  <r>
    <n v="1772"/>
    <s v="White Mountain"/>
    <s v="A photobook and a short documentary film telling the story of Holocaust in Northwestern Lithuania"/>
    <n v="5500"/>
    <n v="858"/>
    <n v="0.156"/>
    <n v="45.16"/>
    <x v="2"/>
    <s v="GB"/>
    <s v="GBP"/>
    <n v="1404666836"/>
    <n v="1399482836"/>
    <b v="1"/>
    <n v="19"/>
    <b v="0"/>
    <s v="photography/photobooks"/>
    <x v="8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2566666666666673E-2"/>
    <n v="98.79"/>
    <x v="2"/>
    <s v="US"/>
    <s v="USD"/>
    <n v="1421691298"/>
    <n v="1417803298"/>
    <b v="1"/>
    <n v="19"/>
    <b v="0"/>
    <s v="photography/photobooks"/>
    <x v="8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n v="0.4592"/>
    <n v="88.31"/>
    <x v="2"/>
    <s v="US"/>
    <s v="USD"/>
    <n v="1417273140"/>
    <n v="1413609292"/>
    <b v="1"/>
    <n v="13"/>
    <b v="0"/>
    <s v="photography/photobooks"/>
    <x v="8"/>
    <s v="photobooks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n v="0.65101538461538466"/>
    <n v="170.63"/>
    <x v="2"/>
    <s v="US"/>
    <s v="USD"/>
    <n v="1414193160"/>
    <n v="1410305160"/>
    <b v="1"/>
    <n v="124"/>
    <b v="0"/>
    <s v="photography/photobooks"/>
    <x v="8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000000000000004E-2"/>
    <n v="83.75"/>
    <x v="2"/>
    <s v="GB"/>
    <s v="GBP"/>
    <n v="1414623471"/>
    <n v="1411513071"/>
    <b v="1"/>
    <n v="4"/>
    <b v="0"/>
    <s v="photography/photobooks"/>
    <x v="8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n v="0.135625"/>
    <n v="65.099999999999994"/>
    <x v="2"/>
    <s v="NL"/>
    <s v="EUR"/>
    <n v="1424421253"/>
    <n v="1421829253"/>
    <b v="1"/>
    <n v="10"/>
    <b v="0"/>
    <s v="photography/photobooks"/>
    <x v="8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1.9900000000000001E-2"/>
    <n v="66.33"/>
    <x v="2"/>
    <s v="US"/>
    <s v="USD"/>
    <n v="1427485395"/>
    <n v="1423600995"/>
    <b v="1"/>
    <n v="15"/>
    <b v="0"/>
    <s v="photography/photobooks"/>
    <x v="8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n v="0.36236363636363639"/>
    <n v="104.89"/>
    <x v="2"/>
    <s v="US"/>
    <s v="USD"/>
    <n v="1472834180"/>
    <n v="1470242180"/>
    <b v="1"/>
    <n v="38"/>
    <b v="0"/>
    <s v="photography/photobooks"/>
    <x v="8"/>
    <s v="photobooks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n v="0.39743333333333336"/>
    <n v="78.44"/>
    <x v="2"/>
    <s v="US"/>
    <s v="USD"/>
    <n v="1467469510"/>
    <n v="1462285510"/>
    <b v="1"/>
    <n v="152"/>
    <b v="0"/>
    <s v="photography/photobooks"/>
    <x v="8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0.25763636363636366"/>
    <n v="59.04"/>
    <x v="2"/>
    <s v="US"/>
    <s v="USD"/>
    <n v="1473950945"/>
    <n v="1471272545"/>
    <b v="1"/>
    <n v="24"/>
    <b v="0"/>
    <s v="photography/photobooks"/>
    <x v="8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0.15491428571428573"/>
    <n v="71.34"/>
    <x v="2"/>
    <s v="US"/>
    <s v="USD"/>
    <n v="1456062489"/>
    <n v="1453211289"/>
    <b v="1"/>
    <n v="76"/>
    <b v="0"/>
    <s v="photography/photobooks"/>
    <x v="8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n v="0.236925"/>
    <n v="51.23"/>
    <x v="2"/>
    <s v="US"/>
    <s v="USD"/>
    <n v="1432248478"/>
    <n v="1429656478"/>
    <b v="1"/>
    <n v="185"/>
    <b v="0"/>
    <s v="photography/photobooks"/>
    <x v="8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0.39760000000000001"/>
    <n v="60.24"/>
    <x v="2"/>
    <s v="US"/>
    <s v="USD"/>
    <n v="1422674700"/>
    <n v="1419954240"/>
    <b v="1"/>
    <n v="33"/>
    <b v="0"/>
    <s v="photography/photobooks"/>
    <x v="8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0.20220833333333332"/>
    <n v="44.94"/>
    <x v="2"/>
    <s v="US"/>
    <s v="USD"/>
    <n v="1413417600"/>
    <n v="1410750855"/>
    <b v="1"/>
    <n v="108"/>
    <b v="0"/>
    <s v="photography/photobooks"/>
    <x v="8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n v="0.47631578947368419"/>
    <n v="31.21"/>
    <x v="2"/>
    <s v="NL"/>
    <s v="EUR"/>
    <n v="1418649177"/>
    <n v="1416057177"/>
    <b v="1"/>
    <n v="29"/>
    <b v="0"/>
    <s v="photography/photobooks"/>
    <x v="8"/>
    <s v="photobooks"/>
    <x v="1786"/>
    <x v="1785"/>
  </r>
  <r>
    <n v="1787"/>
    <s v="Alpamayo to Yerupaja"/>
    <s v="Raising awareness to the effects of global warming through photographs of the high mountains of Peru."/>
    <n v="10000"/>
    <n v="1533"/>
    <n v="0.15329999999999999"/>
    <n v="63.88"/>
    <x v="2"/>
    <s v="US"/>
    <s v="USD"/>
    <n v="1428158637"/>
    <n v="1425570237"/>
    <b v="1"/>
    <n v="24"/>
    <b v="0"/>
    <s v="photography/photobooks"/>
    <x v="8"/>
    <s v="photobooks"/>
    <x v="1787"/>
    <x v="1786"/>
  </r>
  <r>
    <n v="1788"/>
    <s v="Beyond the Pale"/>
    <s v="A photo book celebrating Goths, exploring their lives and giving an insight into what Goth is for them."/>
    <n v="5500"/>
    <n v="76"/>
    <n v="1.3818181818181818E-2"/>
    <n v="19"/>
    <x v="2"/>
    <s v="GB"/>
    <s v="GBP"/>
    <n v="1414795542"/>
    <n v="1412203542"/>
    <b v="1"/>
    <n v="4"/>
    <b v="0"/>
    <s v="photography/photobooks"/>
    <x v="8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n v="5.0000000000000001E-3"/>
    <n v="10"/>
    <x v="2"/>
    <s v="US"/>
    <s v="USD"/>
    <n v="1421042403"/>
    <n v="1415858403"/>
    <b v="1"/>
    <n v="4"/>
    <b v="0"/>
    <s v="photography/photobooks"/>
    <x v="8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n v="4.9575757575757579E-2"/>
    <n v="109.07"/>
    <x v="2"/>
    <s v="US"/>
    <s v="USD"/>
    <n v="1423152678"/>
    <n v="1420560678"/>
    <b v="1"/>
    <n v="15"/>
    <b v="0"/>
    <s v="photography/photobooks"/>
    <x v="8"/>
    <s v="photobooks"/>
    <x v="1790"/>
    <x v="1789"/>
  </r>
  <r>
    <n v="1791"/>
    <s v="disCover: Napoli"/>
    <s v="For the love of street photography and the beauty of traditional cultures in southern Italy."/>
    <n v="3000"/>
    <n v="107"/>
    <n v="3.5666666666666666E-2"/>
    <n v="26.75"/>
    <x v="2"/>
    <s v="GB"/>
    <s v="GBP"/>
    <n v="1422553565"/>
    <n v="1417369565"/>
    <b v="1"/>
    <n v="4"/>
    <b v="0"/>
    <s v="photography/photobooks"/>
    <x v="8"/>
    <s v="photobooks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n v="0.61124000000000001"/>
    <n v="109.94"/>
    <x v="2"/>
    <s v="US"/>
    <s v="USD"/>
    <n v="1439189940"/>
    <n v="1435970682"/>
    <b v="1"/>
    <n v="139"/>
    <b v="0"/>
    <s v="photography/photobooks"/>
    <x v="8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3333333333333334E-2"/>
    <n v="20"/>
    <x v="2"/>
    <s v="AU"/>
    <s v="AUD"/>
    <n v="1417127040"/>
    <n v="1414531440"/>
    <b v="1"/>
    <n v="2"/>
    <b v="0"/>
    <s v="photography/photobooks"/>
    <x v="8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n v="0.11077777777777778"/>
    <n v="55.39"/>
    <x v="2"/>
    <s v="US"/>
    <s v="USD"/>
    <n v="1423660422"/>
    <n v="1420636422"/>
    <b v="1"/>
    <n v="18"/>
    <b v="0"/>
    <s v="photography/photobooks"/>
    <x v="8"/>
    <s v="photobooks"/>
    <x v="1794"/>
    <x v="1793"/>
  </r>
  <r>
    <n v="1795"/>
    <s v="THE AFGHANS - A Photo Book"/>
    <s v="A photography book documenting the impact of the ISAF mission on the Afghan people of Mazar-e Sharif."/>
    <n v="28000"/>
    <n v="10846"/>
    <n v="0.38735714285714284"/>
    <n v="133.9"/>
    <x v="2"/>
    <s v="DE"/>
    <s v="EUR"/>
    <n v="1476460800"/>
    <n v="1473922541"/>
    <b v="1"/>
    <n v="81"/>
    <b v="0"/>
    <s v="photography/photobooks"/>
    <x v="8"/>
    <s v="photobooks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n v="0.22052631578947368"/>
    <n v="48.72"/>
    <x v="2"/>
    <s v="GB"/>
    <s v="GBP"/>
    <n v="1469356366"/>
    <n v="1464172366"/>
    <b v="1"/>
    <n v="86"/>
    <b v="0"/>
    <s v="photography/photobooks"/>
    <x v="8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n v="0.67549999999999999"/>
    <n v="48.25"/>
    <x v="2"/>
    <s v="US"/>
    <s v="USD"/>
    <n v="1481809189"/>
    <n v="1479217189"/>
    <b v="1"/>
    <n v="140"/>
    <b v="0"/>
    <s v="photography/photobooks"/>
    <x v="8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0.136375"/>
    <n v="58.97"/>
    <x v="2"/>
    <s v="US"/>
    <s v="USD"/>
    <n v="1454572233"/>
    <n v="1449388233"/>
    <b v="1"/>
    <n v="37"/>
    <b v="0"/>
    <s v="photography/photobooks"/>
    <x v="8"/>
    <s v="photobooks"/>
    <x v="1798"/>
    <x v="1797"/>
  </r>
  <r>
    <n v="1799"/>
    <s v="The UnDiscovered Image"/>
    <s v="The UnDiscovered Image, a monthly publication dedicated to photographers."/>
    <n v="4000"/>
    <n v="69.83"/>
    <n v="1.7457500000000001E-2"/>
    <n v="11.64"/>
    <x v="2"/>
    <s v="GB"/>
    <s v="GBP"/>
    <n v="1415740408"/>
    <n v="1414008808"/>
    <b v="1"/>
    <n v="6"/>
    <b v="0"/>
    <s v="photography/photobooks"/>
    <x v="8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n v="0.20449632511889321"/>
    <n v="83.72"/>
    <x v="2"/>
    <s v="GB"/>
    <s v="GBP"/>
    <n v="1476109970"/>
    <n v="1473517970"/>
    <b v="1"/>
    <n v="113"/>
    <b v="0"/>
    <s v="photography/photobooks"/>
    <x v="8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n v="0.13852941176470587"/>
    <n v="63.65"/>
    <x v="2"/>
    <s v="GB"/>
    <s v="GBP"/>
    <n v="1450181400"/>
    <n v="1447429868"/>
    <b v="1"/>
    <n v="37"/>
    <b v="0"/>
    <s v="photography/photobooks"/>
    <x v="8"/>
    <s v="photobooks"/>
    <x v="1801"/>
    <x v="1800"/>
  </r>
  <r>
    <n v="1802"/>
    <s v="Out Of The Dark"/>
    <s v="Inner Darkness turned into a photobook. Personal work i shot during my recovery...in Berlin."/>
    <n v="3500"/>
    <n v="1697"/>
    <n v="0.48485714285714288"/>
    <n v="94.28"/>
    <x v="2"/>
    <s v="DE"/>
    <s v="EUR"/>
    <n v="1435442340"/>
    <n v="1433416830"/>
    <b v="1"/>
    <n v="18"/>
    <b v="0"/>
    <s v="photography/photobooks"/>
    <x v="8"/>
    <s v="photobooks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n v="0.308"/>
    <n v="71.87"/>
    <x v="2"/>
    <s v="US"/>
    <s v="USD"/>
    <n v="1423878182"/>
    <n v="1421199782"/>
    <b v="1"/>
    <n v="75"/>
    <b v="0"/>
    <s v="photography/photobooks"/>
    <x v="8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n v="0.35174193548387095"/>
    <n v="104.85"/>
    <x v="2"/>
    <s v="US"/>
    <s v="USD"/>
    <n v="1447521404"/>
    <n v="1444061804"/>
    <b v="1"/>
    <n v="52"/>
    <b v="0"/>
    <s v="photography/photobooks"/>
    <x v="8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n v="0.36404444444444445"/>
    <n v="67.14"/>
    <x v="2"/>
    <s v="DE"/>
    <s v="EUR"/>
    <n v="1443808800"/>
    <n v="1441048658"/>
    <b v="1"/>
    <n v="122"/>
    <b v="0"/>
    <s v="photography/photobooks"/>
    <x v="8"/>
    <s v="photobooks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n v="2.955E-2"/>
    <n v="73.88"/>
    <x v="2"/>
    <s v="GB"/>
    <s v="GBP"/>
    <n v="1412090349"/>
    <n v="1409066349"/>
    <b v="1"/>
    <n v="8"/>
    <b v="0"/>
    <s v="photography/photobooks"/>
    <x v="8"/>
    <s v="photobooks"/>
    <x v="1806"/>
    <x v="1805"/>
  </r>
  <r>
    <n v="1807"/>
    <s v="Anywhere but Here"/>
    <s v="I want to explore alternative cultures and lifestyles in America."/>
    <n v="5000"/>
    <n v="553"/>
    <n v="0.1106"/>
    <n v="69.13"/>
    <x v="2"/>
    <s v="US"/>
    <s v="USD"/>
    <n v="1411868313"/>
    <n v="1409276313"/>
    <b v="1"/>
    <n v="8"/>
    <b v="0"/>
    <s v="photography/photobooks"/>
    <x v="8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n v="0.41407142857142859"/>
    <n v="120.77"/>
    <x v="2"/>
    <s v="US"/>
    <s v="USD"/>
    <n v="1486830030"/>
    <n v="1483806030"/>
    <b v="1"/>
    <n v="96"/>
    <b v="0"/>
    <s v="photography/photobooks"/>
    <x v="8"/>
    <s v="photobooks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n v="0.10857142857142857"/>
    <n v="42.22"/>
    <x v="2"/>
    <s v="CA"/>
    <s v="CAD"/>
    <n v="1425246439"/>
    <n v="1422222439"/>
    <b v="1"/>
    <n v="9"/>
    <b v="0"/>
    <s v="photography/photobooks"/>
    <x v="8"/>
    <s v="photobooks"/>
    <x v="1809"/>
    <x v="1808"/>
  </r>
  <r>
    <n v="1810"/>
    <s v="Film Speed"/>
    <s v="Film Speed is a series of Zines focusing on architecture shot completely on 35 and 120mm film."/>
    <n v="450"/>
    <n v="15"/>
    <n v="3.3333333333333333E-2"/>
    <n v="7.5"/>
    <x v="2"/>
    <s v="US"/>
    <s v="USD"/>
    <n v="1408657826"/>
    <n v="1407621026"/>
    <b v="0"/>
    <n v="2"/>
    <b v="0"/>
    <s v="photography/photobooks"/>
    <x v="8"/>
    <s v="photobooks"/>
    <x v="1810"/>
    <x v="1809"/>
  </r>
  <r>
    <n v="1811"/>
    <s v="The Year of Sunsets"/>
    <s v="A collection of 365 color photographs of sunsets in 2014, beautifully presented in a hardcover book."/>
    <n v="54000"/>
    <n v="40"/>
    <n v="7.407407407407407E-4"/>
    <n v="1.54"/>
    <x v="2"/>
    <s v="US"/>
    <s v="USD"/>
    <n v="1414123200"/>
    <n v="1408962270"/>
    <b v="0"/>
    <n v="26"/>
    <b v="0"/>
    <s v="photography/photobooks"/>
    <x v="8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0.13307692307692306"/>
    <n v="37.61"/>
    <x v="2"/>
    <s v="GB"/>
    <s v="GBP"/>
    <n v="1467531536"/>
    <n v="1464939536"/>
    <b v="0"/>
    <n v="23"/>
    <b v="0"/>
    <s v="photography/photobooks"/>
    <x v="8"/>
    <s v="photobooks"/>
    <x v="1812"/>
    <x v="1811"/>
  </r>
  <r>
    <n v="1813"/>
    <s v="Libya : The Lost Days"/>
    <s v="This project aims to document, Libyan photographic history; through both print and artisan mediums ."/>
    <n v="8750"/>
    <n v="0"/>
    <n v="0"/>
    <s v="N/A"/>
    <x v="2"/>
    <s v="GB"/>
    <s v="GBP"/>
    <n v="1407532812"/>
    <n v="1404940812"/>
    <b v="0"/>
    <n v="0"/>
    <b v="0"/>
    <s v="photography/photobooks"/>
    <x v="8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n v="0.49183333333333334"/>
    <n v="42.16"/>
    <x v="2"/>
    <s v="GB"/>
    <s v="GBP"/>
    <n v="1425108736"/>
    <n v="1422516736"/>
    <b v="0"/>
    <n v="140"/>
    <b v="0"/>
    <s v="photography/photobooks"/>
    <x v="8"/>
    <s v="photobooks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n v="0"/>
    <s v="N/A"/>
    <x v="2"/>
    <s v="US"/>
    <s v="USD"/>
    <n v="1435787137"/>
    <n v="1434577537"/>
    <b v="0"/>
    <n v="0"/>
    <b v="0"/>
    <s v="photography/photobooks"/>
    <x v="8"/>
    <s v="photobooks"/>
    <x v="1815"/>
    <x v="1814"/>
  </r>
  <r>
    <n v="1816"/>
    <s v="Moments of Passion"/>
    <s v="A unique Photographic Book Project about the Passionate Moments and Strong Emotions that lie within Karate"/>
    <n v="25000"/>
    <n v="509"/>
    <n v="2.036E-2"/>
    <n v="84.83"/>
    <x v="2"/>
    <s v="CH"/>
    <s v="CHF"/>
    <n v="1469473200"/>
    <n v="1467061303"/>
    <b v="0"/>
    <n v="6"/>
    <b v="0"/>
    <s v="photography/photobooks"/>
    <x v="8"/>
    <s v="photobooks"/>
    <x v="1816"/>
    <x v="1815"/>
  </r>
  <r>
    <n v="1817"/>
    <s v="Through the Lens of Jerry Gustafson"/>
    <s v="Hundreds of breathtaking rodeo photographs collected in a beautiful coffee table book."/>
    <n v="18000"/>
    <n v="9419"/>
    <n v="0.52327777777777773"/>
    <n v="94.19"/>
    <x v="2"/>
    <s v="US"/>
    <s v="USD"/>
    <n v="1485759540"/>
    <n v="1480607607"/>
    <b v="0"/>
    <n v="100"/>
    <b v="0"/>
    <s v="photography/photobooks"/>
    <x v="8"/>
    <s v="photobooks"/>
    <x v="1817"/>
    <x v="1816"/>
  </r>
  <r>
    <n v="1818"/>
    <s v="Give Me Your Goofy-ist"/>
    <s v="We are all different, this is a way to honor and celebrate the authenticity in being different."/>
    <n v="15000"/>
    <n v="0"/>
    <n v="0"/>
    <s v="N/A"/>
    <x v="2"/>
    <s v="US"/>
    <s v="USD"/>
    <n v="1428035850"/>
    <n v="1425447450"/>
    <b v="0"/>
    <n v="0"/>
    <b v="0"/>
    <s v="photography/photobooks"/>
    <x v="8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0833333333333332E-2"/>
    <n v="6.25"/>
    <x v="2"/>
    <s v="US"/>
    <s v="USD"/>
    <n v="1406743396"/>
    <n v="1404151396"/>
    <b v="0"/>
    <n v="4"/>
    <b v="0"/>
    <s v="photography/photobooks"/>
    <x v="8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565384615384616E-2"/>
    <n v="213.38"/>
    <x v="2"/>
    <s v="US"/>
    <s v="USD"/>
    <n v="1427850090"/>
    <n v="1425261690"/>
    <b v="0"/>
    <n v="8"/>
    <b v="0"/>
    <s v="photography/photobooks"/>
    <x v="8"/>
    <s v="photobooks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n v="1.3489"/>
    <n v="59.16"/>
    <x v="0"/>
    <s v="US"/>
    <s v="USD"/>
    <n v="1330760367"/>
    <n v="1326872367"/>
    <b v="0"/>
    <n v="57"/>
    <b v="1"/>
    <s v="music/rock"/>
    <x v="4"/>
    <s v="rock"/>
    <x v="1821"/>
    <x v="1820"/>
  </r>
  <r>
    <n v="1822"/>
    <s v="Wood Butcher's new music video- I Don't Wanna Party"/>
    <s v="Wood Butcher needs your help to make this happen. Buy a CD, support local music!"/>
    <n v="300"/>
    <n v="300"/>
    <n v="1"/>
    <n v="27.27"/>
    <x v="0"/>
    <s v="CA"/>
    <s v="CAD"/>
    <n v="1391194860"/>
    <n v="1388084862"/>
    <b v="0"/>
    <n v="11"/>
    <b v="1"/>
    <s v="music/rock"/>
    <x v="4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n v="1.1585714285714286"/>
    <n v="24.58"/>
    <x v="0"/>
    <s v="US"/>
    <s v="USD"/>
    <n v="1351095976"/>
    <n v="1348503976"/>
    <b v="0"/>
    <n v="33"/>
    <b v="1"/>
    <s v="music/rock"/>
    <x v="4"/>
    <s v="rock"/>
    <x v="1823"/>
    <x v="1822"/>
  </r>
  <r>
    <n v="1824"/>
    <s v="Tin Man's Broken Wisdom Fund"/>
    <s v="cd fund raiser"/>
    <n v="3000"/>
    <n v="3002"/>
    <n v="1.0006666666666666"/>
    <n v="75.05"/>
    <x v="0"/>
    <s v="US"/>
    <s v="USD"/>
    <n v="1389146880"/>
    <n v="1387403967"/>
    <b v="0"/>
    <n v="40"/>
    <b v="1"/>
    <s v="music/rock"/>
    <x v="4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.0505"/>
    <n v="42.02"/>
    <x v="0"/>
    <s v="US"/>
    <s v="USD"/>
    <n v="1373572903"/>
    <n v="1371585703"/>
    <b v="0"/>
    <n v="50"/>
    <b v="1"/>
    <s v="music/rock"/>
    <x v="4"/>
    <s v="rock"/>
    <x v="1825"/>
    <x v="1824"/>
  </r>
  <r>
    <n v="1826"/>
    <s v="BEAR GHOST! Professional Recording! Yay!"/>
    <s v="Hear your favorite Bear Ghost in eargasmic quality!"/>
    <n v="2000"/>
    <n v="2020"/>
    <n v="1.01"/>
    <n v="53.16"/>
    <x v="0"/>
    <s v="US"/>
    <s v="USD"/>
    <n v="1392675017"/>
    <n v="1390083017"/>
    <b v="0"/>
    <n v="38"/>
    <b v="1"/>
    <s v="music/rock"/>
    <x v="4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.0066250000000001"/>
    <n v="83.89"/>
    <x v="0"/>
    <s v="US"/>
    <s v="USD"/>
    <n v="1299138561"/>
    <n v="1294818561"/>
    <b v="0"/>
    <n v="96"/>
    <b v="1"/>
    <s v="music/rock"/>
    <x v="4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.0016"/>
    <n v="417.33"/>
    <x v="0"/>
    <s v="US"/>
    <s v="USD"/>
    <n v="1399672800"/>
    <n v="1396906530"/>
    <b v="0"/>
    <n v="48"/>
    <b v="1"/>
    <s v="music/rock"/>
    <x v="4"/>
    <s v="rock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n v="1.6668333333333334"/>
    <n v="75.77"/>
    <x v="0"/>
    <s v="US"/>
    <s v="USD"/>
    <n v="1295647200"/>
    <n v="1291428371"/>
    <b v="0"/>
    <n v="33"/>
    <b v="1"/>
    <s v="music/rock"/>
    <x v="4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n v="1.0153333333333334"/>
    <n v="67.39"/>
    <x v="0"/>
    <s v="US"/>
    <s v="USD"/>
    <n v="1393259107"/>
    <n v="1390667107"/>
    <b v="0"/>
    <n v="226"/>
    <b v="1"/>
    <s v="music/rock"/>
    <x v="4"/>
    <s v="rock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n v="1.03"/>
    <n v="73.569999999999993"/>
    <x v="0"/>
    <s v="US"/>
    <s v="USD"/>
    <n v="1336866863"/>
    <n v="1335570863"/>
    <b v="0"/>
    <n v="14"/>
    <b v="1"/>
    <s v="music/rock"/>
    <x v="4"/>
    <s v="rock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n v="1.4285714285714286"/>
    <n v="25"/>
    <x v="0"/>
    <s v="US"/>
    <s v="USD"/>
    <n v="1299243427"/>
    <n v="1296651427"/>
    <b v="0"/>
    <n v="20"/>
    <b v="1"/>
    <s v="music/rock"/>
    <x v="4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n v="2.625"/>
    <n v="42"/>
    <x v="0"/>
    <s v="US"/>
    <s v="USD"/>
    <n v="1362211140"/>
    <n v="1359421403"/>
    <b v="0"/>
    <n v="25"/>
    <b v="1"/>
    <s v="music/rock"/>
    <x v="4"/>
    <s v="rock"/>
    <x v="1833"/>
    <x v="1832"/>
  </r>
  <r>
    <n v="1834"/>
    <s v="TDJ - All Part of the Plan EP/Tour"/>
    <s v="Help us fund our first tour and promote our new EP!"/>
    <n v="10000"/>
    <n v="11805"/>
    <n v="1.1805000000000001"/>
    <n v="131.16999999999999"/>
    <x v="0"/>
    <s v="US"/>
    <s v="USD"/>
    <n v="1422140895"/>
    <n v="1418684895"/>
    <b v="0"/>
    <n v="90"/>
    <b v="1"/>
    <s v="music/rock"/>
    <x v="4"/>
    <s v="rock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n v="1.04"/>
    <n v="47.27"/>
    <x v="0"/>
    <s v="GB"/>
    <s v="GBP"/>
    <n v="1459439471"/>
    <n v="1456851071"/>
    <b v="0"/>
    <n v="11"/>
    <b v="1"/>
    <s v="music/rock"/>
    <x v="4"/>
    <s v="rock"/>
    <x v="1835"/>
    <x v="1834"/>
  </r>
  <r>
    <n v="1836"/>
    <s v="KICKSTART OUR &lt;+3"/>
    <s v="Help fund our 2013 Sound &amp; Lighting Touring rig!"/>
    <n v="5000"/>
    <n v="10017"/>
    <n v="2.0034000000000001"/>
    <n v="182.13"/>
    <x v="0"/>
    <s v="US"/>
    <s v="USD"/>
    <n v="1361129129"/>
    <n v="1359660329"/>
    <b v="0"/>
    <n v="55"/>
    <b v="1"/>
    <s v="music/rock"/>
    <x v="4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.0683333333333334"/>
    <n v="61.37"/>
    <x v="0"/>
    <s v="US"/>
    <s v="USD"/>
    <n v="1332029335"/>
    <n v="1326848935"/>
    <b v="0"/>
    <n v="30"/>
    <b v="1"/>
    <s v="music/rock"/>
    <x v="4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n v="1.00149"/>
    <n v="35.770000000000003"/>
    <x v="0"/>
    <s v="US"/>
    <s v="USD"/>
    <n v="1317438000"/>
    <n v="1314989557"/>
    <b v="0"/>
    <n v="28"/>
    <b v="1"/>
    <s v="music/rock"/>
    <x v="4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n v="2.0529999999999999"/>
    <n v="45.62"/>
    <x v="0"/>
    <s v="US"/>
    <s v="USD"/>
    <n v="1475342382"/>
    <n v="1472750382"/>
    <b v="0"/>
    <n v="45"/>
    <b v="1"/>
    <s v="music/rock"/>
    <x v="4"/>
    <s v="rock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n v="1.0888888888888888"/>
    <n v="75.38"/>
    <x v="0"/>
    <s v="US"/>
    <s v="USD"/>
    <n v="1367902740"/>
    <n v="1366251510"/>
    <b v="0"/>
    <n v="13"/>
    <b v="1"/>
    <s v="music/rock"/>
    <x v="4"/>
    <s v="rock"/>
    <x v="1840"/>
    <x v="1839"/>
  </r>
  <r>
    <n v="1841"/>
    <s v="Hydra Effect Debut EP"/>
    <s v="Hard Rock with a Positive Message. Help us fund, release and promote our debut EP!"/>
    <n v="2000"/>
    <n v="2035"/>
    <n v="1.0175000000000001"/>
    <n v="50.88"/>
    <x v="0"/>
    <s v="US"/>
    <s v="USD"/>
    <n v="1400561940"/>
    <n v="1397679445"/>
    <b v="0"/>
    <n v="40"/>
    <b v="1"/>
    <s v="music/rock"/>
    <x v="4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.2524999999999999"/>
    <n v="119.29"/>
    <x v="0"/>
    <s v="US"/>
    <s v="USD"/>
    <n v="1425275940"/>
    <n v="1422371381"/>
    <b v="0"/>
    <n v="21"/>
    <b v="1"/>
    <s v="music/rock"/>
    <x v="4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.2400610000000001"/>
    <n v="92.54"/>
    <x v="0"/>
    <s v="US"/>
    <s v="USD"/>
    <n v="1298245954"/>
    <n v="1295653954"/>
    <b v="0"/>
    <n v="134"/>
    <b v="1"/>
    <s v="music/rock"/>
    <x v="4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.014"/>
    <n v="76.05"/>
    <x v="0"/>
    <s v="US"/>
    <s v="USD"/>
    <n v="1307761200"/>
    <n v="1304464914"/>
    <b v="0"/>
    <n v="20"/>
    <b v="1"/>
    <s v="music/rock"/>
    <x v="4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"/>
    <n v="52.63"/>
    <x v="0"/>
    <s v="US"/>
    <s v="USD"/>
    <n v="1466139300"/>
    <n v="1464854398"/>
    <b v="0"/>
    <n v="19"/>
    <b v="1"/>
    <s v="music/rock"/>
    <x v="4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.3792666666666666"/>
    <n v="98.99"/>
    <x v="0"/>
    <s v="US"/>
    <s v="USD"/>
    <n v="1355585777"/>
    <n v="1352993777"/>
    <b v="0"/>
    <n v="209"/>
    <b v="1"/>
    <s v="music/rock"/>
    <x v="4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.2088000000000001"/>
    <n v="79.53"/>
    <x v="0"/>
    <s v="US"/>
    <s v="USD"/>
    <n v="1429594832"/>
    <n v="1427780432"/>
    <b v="0"/>
    <n v="38"/>
    <b v="1"/>
    <s v="music/rock"/>
    <x v="4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.0736666666666668"/>
    <n v="134.21"/>
    <x v="0"/>
    <s v="US"/>
    <s v="USD"/>
    <n v="1312095540"/>
    <n v="1306608888"/>
    <b v="0"/>
    <n v="24"/>
    <b v="1"/>
    <s v="music/rock"/>
    <x v="4"/>
    <s v="rock"/>
    <x v="1848"/>
    <x v="1847"/>
  </r>
  <r>
    <n v="1849"/>
    <s v="Release the Skyline Album"/>
    <s v="Release the Skylines is a small, local Cleveland metal band looking to record an album."/>
    <n v="300"/>
    <n v="301"/>
    <n v="1.0033333333333334"/>
    <n v="37.630000000000003"/>
    <x v="0"/>
    <s v="US"/>
    <s v="USD"/>
    <n v="1350505059"/>
    <n v="1347913059"/>
    <b v="0"/>
    <n v="8"/>
    <b v="1"/>
    <s v="music/rock"/>
    <x v="4"/>
    <s v="rock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n v="1.0152222222222222"/>
    <n v="51.04"/>
    <x v="0"/>
    <s v="US"/>
    <s v="USD"/>
    <n v="1405033300"/>
    <n v="1402441300"/>
    <b v="0"/>
    <n v="179"/>
    <b v="1"/>
    <s v="music/rock"/>
    <x v="4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.0007692307692309"/>
    <n v="50.04"/>
    <x v="0"/>
    <s v="US"/>
    <s v="USD"/>
    <n v="1406509200"/>
    <n v="1404769538"/>
    <b v="0"/>
    <n v="26"/>
    <b v="1"/>
    <s v="music/rock"/>
    <x v="4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n v="1.1696666666666666"/>
    <n v="133.93"/>
    <x v="0"/>
    <s v="US"/>
    <s v="USD"/>
    <n v="1429920000"/>
    <n v="1426703452"/>
    <b v="0"/>
    <n v="131"/>
    <b v="1"/>
    <s v="music/rock"/>
    <x v="4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n v="1.01875"/>
    <n v="58.21"/>
    <x v="0"/>
    <s v="US"/>
    <s v="USD"/>
    <n v="1352860017"/>
    <n v="1348536417"/>
    <b v="0"/>
    <n v="14"/>
    <b v="1"/>
    <s v="music/rock"/>
    <x v="4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.0212366666666666"/>
    <n v="88.04"/>
    <x v="0"/>
    <s v="US"/>
    <s v="USD"/>
    <n v="1369355437"/>
    <n v="1366763437"/>
    <b v="0"/>
    <n v="174"/>
    <b v="1"/>
    <s v="music/rock"/>
    <x v="4"/>
    <s v="rock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n v="1.5405897142857143"/>
    <n v="70.58"/>
    <x v="0"/>
    <s v="CA"/>
    <s v="CAD"/>
    <n v="1389012940"/>
    <n v="1385124940"/>
    <b v="0"/>
    <n v="191"/>
    <b v="1"/>
    <s v="music/rock"/>
    <x v="4"/>
    <s v="rock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n v="1.0125"/>
    <n v="53.29"/>
    <x v="0"/>
    <s v="US"/>
    <s v="USD"/>
    <n v="1405715472"/>
    <n v="1403901072"/>
    <b v="0"/>
    <n v="38"/>
    <b v="1"/>
    <s v="music/rock"/>
    <x v="4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n v="1"/>
    <n v="136.36000000000001"/>
    <x v="0"/>
    <s v="US"/>
    <s v="USD"/>
    <n v="1410546413"/>
    <n v="1407954413"/>
    <b v="0"/>
    <n v="22"/>
    <b v="1"/>
    <s v="music/rock"/>
    <x v="4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.0874800874800874"/>
    <n v="40.549999999999997"/>
    <x v="0"/>
    <s v="US"/>
    <s v="USD"/>
    <n v="1324014521"/>
    <n v="1318826921"/>
    <b v="0"/>
    <n v="149"/>
    <b v="1"/>
    <s v="music/rock"/>
    <x v="4"/>
    <s v="rock"/>
    <x v="1858"/>
    <x v="1857"/>
  </r>
  <r>
    <n v="1859"/>
    <s v="Queen Kwong Tour to London and Paris"/>
    <s v="Queen Kwong is going ON TOUR to London and Paris!"/>
    <n v="3000"/>
    <n v="3955"/>
    <n v="1.3183333333333334"/>
    <n v="70.63"/>
    <x v="0"/>
    <s v="US"/>
    <s v="USD"/>
    <n v="1316716129"/>
    <n v="1314124129"/>
    <b v="0"/>
    <n v="56"/>
    <b v="1"/>
    <s v="music/rock"/>
    <x v="4"/>
    <s v="rock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n v="1.3346666666666667"/>
    <n v="52.68"/>
    <x v="0"/>
    <s v="US"/>
    <s v="USD"/>
    <n v="1391706084"/>
    <n v="1389891684"/>
    <b v="0"/>
    <n v="19"/>
    <b v="1"/>
    <s v="music/rock"/>
    <x v="4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s v="N/A"/>
    <x v="2"/>
    <s v="GB"/>
    <s v="GBP"/>
    <n v="1422256341"/>
    <n v="1419664341"/>
    <b v="0"/>
    <n v="0"/>
    <b v="0"/>
    <s v="games/mobile games"/>
    <x v="6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0833333333333326E-2"/>
    <n v="90.94"/>
    <x v="2"/>
    <s v="US"/>
    <s v="USD"/>
    <n v="1488958200"/>
    <n v="1484912974"/>
    <b v="0"/>
    <n v="16"/>
    <b v="0"/>
    <s v="games/mobile games"/>
    <x v="6"/>
    <s v="mobile games"/>
    <x v="1862"/>
    <x v="1861"/>
  </r>
  <r>
    <n v="1863"/>
    <s v="Project: 20M813"/>
    <s v="This is an Android game where you take control of the zombies and try to eat your way to world domination!"/>
    <n v="2500"/>
    <n v="10"/>
    <n v="4.0000000000000001E-3"/>
    <n v="5"/>
    <x v="2"/>
    <s v="US"/>
    <s v="USD"/>
    <n v="1402600085"/>
    <n v="1400008085"/>
    <b v="0"/>
    <n v="2"/>
    <b v="0"/>
    <s v="games/mobile games"/>
    <x v="6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0.42892307692307691"/>
    <n v="58.08"/>
    <x v="2"/>
    <s v="US"/>
    <s v="USD"/>
    <n v="1399223500"/>
    <n v="1396631500"/>
    <b v="0"/>
    <n v="48"/>
    <b v="0"/>
    <s v="games/mobile games"/>
    <x v="6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n v="3.6363636363636364E-5"/>
    <n v="2"/>
    <x v="2"/>
    <s v="GB"/>
    <s v="GBP"/>
    <n v="1478425747"/>
    <n v="1475398147"/>
    <b v="0"/>
    <n v="2"/>
    <b v="0"/>
    <s v="games/mobile games"/>
    <x v="6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n v="5.0000000000000001E-3"/>
    <n v="62.5"/>
    <x v="2"/>
    <s v="US"/>
    <s v="USD"/>
    <n v="1488340800"/>
    <n v="1483768497"/>
    <b v="0"/>
    <n v="2"/>
    <b v="0"/>
    <s v="games/mobile games"/>
    <x v="6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n v="5.0000000000000001E-4"/>
    <n v="10"/>
    <x v="2"/>
    <s v="US"/>
    <s v="USD"/>
    <n v="1478383912"/>
    <n v="1475791912"/>
    <b v="0"/>
    <n v="1"/>
    <b v="0"/>
    <s v="games/mobile games"/>
    <x v="6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n v="4.8680000000000001E-2"/>
    <n v="71.59"/>
    <x v="2"/>
    <s v="US"/>
    <s v="USD"/>
    <n v="1450166340"/>
    <n v="1448044925"/>
    <b v="0"/>
    <n v="17"/>
    <b v="0"/>
    <s v="games/mobile games"/>
    <x v="6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n v="0"/>
    <s v="N/A"/>
    <x v="2"/>
    <s v="US"/>
    <s v="USD"/>
    <n v="1483488249"/>
    <n v="1480896249"/>
    <b v="0"/>
    <n v="0"/>
    <b v="0"/>
    <s v="games/mobile games"/>
    <x v="6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n v="0.10314285714285715"/>
    <n v="32.82"/>
    <x v="2"/>
    <s v="US"/>
    <s v="USD"/>
    <n v="1454213820"/>
    <n v="1451723535"/>
    <b v="0"/>
    <n v="11"/>
    <b v="0"/>
    <s v="games/mobile games"/>
    <x v="6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n v="0.7178461538461538"/>
    <n v="49.12"/>
    <x v="2"/>
    <s v="US"/>
    <s v="USD"/>
    <n v="1416512901"/>
    <n v="1413053301"/>
    <b v="0"/>
    <n v="95"/>
    <b v="0"/>
    <s v="games/mobile games"/>
    <x v="6"/>
    <s v="mobile games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n v="1.06E-2"/>
    <n v="16.309999999999999"/>
    <x v="2"/>
    <s v="US"/>
    <s v="USD"/>
    <n v="1435633602"/>
    <n v="1433041602"/>
    <b v="0"/>
    <n v="13"/>
    <b v="0"/>
    <s v="games/mobile games"/>
    <x v="6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n v="4.4999999999999997E-3"/>
    <n v="18"/>
    <x v="2"/>
    <s v="CA"/>
    <s v="CAD"/>
    <n v="1436373900"/>
    <n v="1433861210"/>
    <b v="0"/>
    <n v="2"/>
    <b v="0"/>
    <s v="games/mobile games"/>
    <x v="6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n v="1.6249999999999999E-4"/>
    <n v="13"/>
    <x v="2"/>
    <s v="US"/>
    <s v="USD"/>
    <n v="1467155733"/>
    <n v="1465427733"/>
    <b v="0"/>
    <n v="2"/>
    <b v="0"/>
    <s v="games/mobile games"/>
    <x v="6"/>
    <s v="mobile games"/>
    <x v="1874"/>
    <x v="1873"/>
  </r>
  <r>
    <n v="1875"/>
    <s v="Claws &amp; Fins"/>
    <s v="Sea opposition of Crab's family and angry fishes. Who is going to win, and who is going to loose ?!"/>
    <n v="10000"/>
    <n v="51"/>
    <n v="5.1000000000000004E-3"/>
    <n v="17"/>
    <x v="2"/>
    <s v="US"/>
    <s v="USD"/>
    <n v="1470519308"/>
    <n v="1465335308"/>
    <b v="0"/>
    <n v="3"/>
    <b v="0"/>
    <s v="games/mobile games"/>
    <x v="6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n v="0"/>
    <s v="N/A"/>
    <x v="2"/>
    <s v="AU"/>
    <s v="AUD"/>
    <n v="1402901405"/>
    <n v="1400309405"/>
    <b v="0"/>
    <n v="0"/>
    <b v="0"/>
    <s v="games/mobile games"/>
    <x v="6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n v="0"/>
    <s v="N/A"/>
    <x v="2"/>
    <s v="US"/>
    <s v="USD"/>
    <n v="1425170525"/>
    <n v="1422664925"/>
    <b v="0"/>
    <n v="0"/>
    <b v="0"/>
    <s v="games/mobile games"/>
    <x v="6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n v="0"/>
    <s v="N/A"/>
    <x v="2"/>
    <s v="AU"/>
    <s v="AUD"/>
    <n v="1402618355"/>
    <n v="1400026355"/>
    <b v="0"/>
    <n v="0"/>
    <b v="0"/>
    <s v="games/mobile games"/>
    <x v="6"/>
    <s v="mobile games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n v="1.1999999999999999E-3"/>
    <n v="3"/>
    <x v="2"/>
    <s v="ES"/>
    <s v="EUR"/>
    <n v="1457966129"/>
    <n v="1455377729"/>
    <b v="0"/>
    <n v="2"/>
    <b v="0"/>
    <s v="games/mobile games"/>
    <x v="6"/>
    <s v="mobile games"/>
    <x v="1879"/>
    <x v="1878"/>
  </r>
  <r>
    <n v="1880"/>
    <s v="Sim Betting Football"/>
    <s v="Sim Betting Football is the only football (soccer) betting simulation  game."/>
    <n v="5000"/>
    <n v="1004"/>
    <n v="0.20080000000000001"/>
    <n v="41.83"/>
    <x v="2"/>
    <s v="GB"/>
    <s v="GBP"/>
    <n v="1459341380"/>
    <n v="1456839380"/>
    <b v="0"/>
    <n v="24"/>
    <b v="0"/>
    <s v="games/mobile games"/>
    <x v="6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n v="1.726845"/>
    <n v="49.34"/>
    <x v="0"/>
    <s v="US"/>
    <s v="USD"/>
    <n v="1425955189"/>
    <n v="1423366789"/>
    <b v="0"/>
    <n v="70"/>
    <b v="1"/>
    <s v="music/indie rock"/>
    <x v="4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.008955223880597"/>
    <n v="41.73"/>
    <x v="0"/>
    <s v="US"/>
    <s v="USD"/>
    <n v="1341964080"/>
    <n v="1339109212"/>
    <b v="0"/>
    <n v="81"/>
    <b v="1"/>
    <s v="music/indie rock"/>
    <x v="4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.0480480480480481"/>
    <n v="32.72"/>
    <x v="0"/>
    <s v="US"/>
    <s v="USD"/>
    <n v="1333921508"/>
    <n v="1331333108"/>
    <b v="0"/>
    <n v="32"/>
    <b v="1"/>
    <s v="music/indie rock"/>
    <x v="4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.351"/>
    <n v="51.96"/>
    <x v="0"/>
    <s v="US"/>
    <s v="USD"/>
    <n v="1354017600"/>
    <n v="1350967535"/>
    <b v="0"/>
    <n v="26"/>
    <b v="1"/>
    <s v="music/indie rock"/>
    <x v="4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n v="1.1632786885245903"/>
    <n v="50.69"/>
    <x v="0"/>
    <s v="US"/>
    <s v="USD"/>
    <n v="1344636000"/>
    <n v="1341800110"/>
    <b v="0"/>
    <n v="105"/>
    <b v="1"/>
    <s v="music/indie rock"/>
    <x v="4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.0208333333333333"/>
    <n v="42.24"/>
    <x v="0"/>
    <s v="US"/>
    <s v="USD"/>
    <n v="1415832338"/>
    <n v="1413236738"/>
    <b v="0"/>
    <n v="29"/>
    <b v="1"/>
    <s v="music/indie rock"/>
    <x v="4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.1116666666666666"/>
    <n v="416.88"/>
    <x v="0"/>
    <s v="ES"/>
    <s v="EUR"/>
    <n v="1449178200"/>
    <n v="1447614732"/>
    <b v="0"/>
    <n v="8"/>
    <b v="1"/>
    <s v="music/indie rock"/>
    <x v="4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.6608000000000001"/>
    <n v="46.65"/>
    <x v="0"/>
    <s v="US"/>
    <s v="USD"/>
    <n v="1275368340"/>
    <n v="1272692732"/>
    <b v="0"/>
    <n v="89"/>
    <b v="1"/>
    <s v="music/indie rock"/>
    <x v="4"/>
    <s v="indie rock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n v="1.0660000000000001"/>
    <n v="48.45"/>
    <x v="0"/>
    <s v="US"/>
    <s v="USD"/>
    <n v="1363024946"/>
    <n v="1359140546"/>
    <b v="0"/>
    <n v="44"/>
    <b v="1"/>
    <s v="music/indie rock"/>
    <x v="4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.4458441666666668"/>
    <n v="70.53"/>
    <x v="0"/>
    <s v="US"/>
    <s v="USD"/>
    <n v="1355597528"/>
    <n v="1353005528"/>
    <b v="0"/>
    <n v="246"/>
    <b v="1"/>
    <s v="music/indie rock"/>
    <x v="4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.0555000000000001"/>
    <n v="87.96"/>
    <x v="0"/>
    <s v="US"/>
    <s v="USD"/>
    <n v="1279778400"/>
    <n v="1275851354"/>
    <b v="0"/>
    <n v="120"/>
    <b v="1"/>
    <s v="music/indie rock"/>
    <x v="4"/>
    <s v="indie rock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n v="1.3660000000000001"/>
    <n v="26.27"/>
    <x v="0"/>
    <s v="US"/>
    <s v="USD"/>
    <n v="1307459881"/>
    <n v="1304867881"/>
    <b v="0"/>
    <n v="26"/>
    <b v="1"/>
    <s v="music/indie rock"/>
    <x v="4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n v="1.04"/>
    <n v="57.78"/>
    <x v="0"/>
    <s v="US"/>
    <s v="USD"/>
    <n v="1302926340"/>
    <n v="1301524585"/>
    <b v="0"/>
    <n v="45"/>
    <b v="1"/>
    <s v="music/indie rock"/>
    <x v="4"/>
    <s v="indie rock"/>
    <x v="1893"/>
    <x v="1892"/>
  </r>
  <r>
    <n v="1894"/>
    <s v="Help me release my first 3 song EP!!"/>
    <s v="Im trying to raise $1000 for a 3 song EP in a studio!"/>
    <n v="1000"/>
    <n v="1145"/>
    <n v="1.145"/>
    <n v="57.25"/>
    <x v="0"/>
    <s v="US"/>
    <s v="USD"/>
    <n v="1329082983"/>
    <n v="1326404583"/>
    <b v="0"/>
    <n v="20"/>
    <b v="1"/>
    <s v="music/indie rock"/>
    <x v="4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.0171957671957672"/>
    <n v="196.34"/>
    <x v="0"/>
    <s v="US"/>
    <s v="USD"/>
    <n v="1445363722"/>
    <n v="1442771722"/>
    <b v="0"/>
    <n v="47"/>
    <b v="1"/>
    <s v="music/indie rock"/>
    <x v="4"/>
    <s v="indie rock"/>
    <x v="1895"/>
    <x v="1894"/>
  </r>
  <r>
    <n v="1896"/>
    <s v="the bridge"/>
    <s v="My barely anticipated second album of self produced songs is ready to go.  Just need a little help to cover mastering, artwork etc."/>
    <n v="451"/>
    <n v="559"/>
    <n v="1.2394678492239468"/>
    <n v="43"/>
    <x v="0"/>
    <s v="US"/>
    <s v="USD"/>
    <n v="1334250165"/>
    <n v="1331658165"/>
    <b v="0"/>
    <n v="13"/>
    <b v="1"/>
    <s v="music/indie rock"/>
    <x v="4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n v="1.0245669291338582"/>
    <n v="35.549999999999997"/>
    <x v="0"/>
    <s v="US"/>
    <s v="USD"/>
    <n v="1393966800"/>
    <n v="1392040806"/>
    <b v="0"/>
    <n v="183"/>
    <b v="1"/>
    <s v="music/indie rock"/>
    <x v="4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n v="1.4450000000000001"/>
    <n v="68.81"/>
    <x v="0"/>
    <s v="US"/>
    <s v="USD"/>
    <n v="1454349600"/>
    <n v="1451277473"/>
    <b v="0"/>
    <n v="21"/>
    <b v="1"/>
    <s v="music/indie rock"/>
    <x v="4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.3333333333333333"/>
    <n v="28.57"/>
    <x v="0"/>
    <s v="US"/>
    <s v="USD"/>
    <n v="1427319366"/>
    <n v="1424730966"/>
    <b v="0"/>
    <n v="42"/>
    <b v="1"/>
    <s v="music/indie rock"/>
    <x v="4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.0936440000000001"/>
    <n v="50.63"/>
    <x v="0"/>
    <s v="US"/>
    <s v="USD"/>
    <n v="1349517540"/>
    <n v="1347137731"/>
    <b v="0"/>
    <n v="54"/>
    <b v="1"/>
    <s v="music/indie rock"/>
    <x v="4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696969696969697E-2"/>
    <n v="106.8"/>
    <x v="2"/>
    <s v="GB"/>
    <s v="GBP"/>
    <n v="1432299600"/>
    <n v="1429707729"/>
    <b v="0"/>
    <n v="25"/>
    <b v="0"/>
    <s v="technology/gadgets"/>
    <x v="2"/>
    <s v="gadgets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n v="1.2E-2"/>
    <n v="4"/>
    <x v="2"/>
    <s v="NL"/>
    <s v="EUR"/>
    <n v="1425495447"/>
    <n v="1422903447"/>
    <b v="0"/>
    <n v="3"/>
    <b v="0"/>
    <s v="technology/gadgets"/>
    <x v="2"/>
    <s v="gadgets"/>
    <x v="1902"/>
    <x v="1901"/>
  </r>
  <r>
    <n v="1903"/>
    <s v="MiPointer"/>
    <s v="A cool smart laser pointer for presenting professionals. Unique by design, widest functional coverage for both IOS and Android."/>
    <n v="3000"/>
    <n v="1398"/>
    <n v="0.46600000000000003"/>
    <n v="34.1"/>
    <x v="2"/>
    <s v="US"/>
    <s v="USD"/>
    <n v="1485541791"/>
    <n v="1480357791"/>
    <b v="0"/>
    <n v="41"/>
    <b v="0"/>
    <s v="technology/gadgets"/>
    <x v="2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n v="1E-3"/>
    <n v="25"/>
    <x v="2"/>
    <s v="US"/>
    <s v="USD"/>
    <n v="1451752021"/>
    <n v="1447864021"/>
    <b v="0"/>
    <n v="2"/>
    <b v="0"/>
    <s v="technology/gadgets"/>
    <x v="2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1.6800000000000001E-3"/>
    <n v="10.5"/>
    <x v="2"/>
    <s v="US"/>
    <s v="USD"/>
    <n v="1410127994"/>
    <n v="1407535994"/>
    <b v="0"/>
    <n v="4"/>
    <b v="0"/>
    <s v="technology/gadgets"/>
    <x v="2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0.42759999999999998"/>
    <n v="215.96"/>
    <x v="2"/>
    <s v="US"/>
    <s v="USD"/>
    <n v="1466697983"/>
    <n v="1464105983"/>
    <b v="0"/>
    <n v="99"/>
    <b v="0"/>
    <s v="technology/gadgets"/>
    <x v="2"/>
    <s v="gadgets"/>
    <x v="1906"/>
    <x v="1905"/>
  </r>
  <r>
    <n v="1907"/>
    <s v="Litter-Buddy"/>
    <s v="Litter-Buddy is great economical alternative to leading pet waste disposal systems with cartridge bag elements."/>
    <n v="30000"/>
    <n v="85"/>
    <n v="2.8333333333333335E-3"/>
    <n v="21.25"/>
    <x v="2"/>
    <s v="US"/>
    <s v="USD"/>
    <n v="1400853925"/>
    <n v="1399557925"/>
    <b v="0"/>
    <n v="4"/>
    <b v="0"/>
    <s v="technology/gadgets"/>
    <x v="2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319999999999999E-2"/>
    <n v="108.25"/>
    <x v="2"/>
    <s v="US"/>
    <s v="USD"/>
    <n v="1483048900"/>
    <n v="1480456900"/>
    <b v="0"/>
    <n v="4"/>
    <b v="0"/>
    <s v="technology/gadgets"/>
    <x v="2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0.14111428571428572"/>
    <n v="129.97"/>
    <x v="2"/>
    <s v="US"/>
    <s v="USD"/>
    <n v="1414059479"/>
    <n v="1411467479"/>
    <b v="0"/>
    <n v="38"/>
    <b v="0"/>
    <s v="technology/gadgets"/>
    <x v="2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0.39395294117647056"/>
    <n v="117.49"/>
    <x v="2"/>
    <s v="NL"/>
    <s v="EUR"/>
    <n v="1446331500"/>
    <n v="1442531217"/>
    <b v="0"/>
    <n v="285"/>
    <b v="0"/>
    <s v="technology/gadgets"/>
    <x v="2"/>
    <s v="gadgets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n v="2.3529411764705883E-4"/>
    <n v="10"/>
    <x v="2"/>
    <s v="NZ"/>
    <s v="NZD"/>
    <n v="1407545334"/>
    <n v="1404953334"/>
    <b v="0"/>
    <n v="1"/>
    <b v="0"/>
    <s v="technology/gadgets"/>
    <x v="2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0.59299999999999997"/>
    <n v="70.599999999999994"/>
    <x v="2"/>
    <s v="US"/>
    <s v="USD"/>
    <n v="1433395560"/>
    <n v="1430803560"/>
    <b v="0"/>
    <n v="42"/>
    <b v="0"/>
    <s v="technology/gadgets"/>
    <x v="2"/>
    <s v="gadgets"/>
    <x v="1912"/>
    <x v="1911"/>
  </r>
  <r>
    <n v="1913"/>
    <s v="Tibio - Spreading warmth in everyones home"/>
    <s v="Tibio is a revolutionary new product designed to solve an age old problem."/>
    <n v="48000"/>
    <n v="637"/>
    <n v="1.3270833333333334E-2"/>
    <n v="24.5"/>
    <x v="2"/>
    <s v="GB"/>
    <s v="GBP"/>
    <n v="1412770578"/>
    <n v="1410178578"/>
    <b v="0"/>
    <n v="26"/>
    <b v="0"/>
    <s v="technology/gadgets"/>
    <x v="2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.0090090090090086E-2"/>
    <n v="30"/>
    <x v="2"/>
    <s v="US"/>
    <s v="USD"/>
    <n v="1414814340"/>
    <n v="1413519073"/>
    <b v="0"/>
    <n v="2"/>
    <b v="0"/>
    <s v="technology/gadgets"/>
    <x v="2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n v="1.6E-2"/>
    <n v="2"/>
    <x v="2"/>
    <s v="US"/>
    <s v="USD"/>
    <n v="1409620222"/>
    <n v="1407892222"/>
    <b v="0"/>
    <n v="4"/>
    <b v="0"/>
    <s v="technology/gadgets"/>
    <x v="2"/>
    <s v="gadgets"/>
    <x v="1915"/>
    <x v="1914"/>
  </r>
  <r>
    <n v="1916"/>
    <s v="The Paint Can Holder by U.S. Green Products"/>
    <s v="The Paint Can Holder Makes Painting Easier and Safer on Extension Ladders."/>
    <n v="20000"/>
    <n v="102"/>
    <n v="5.1000000000000004E-3"/>
    <n v="17"/>
    <x v="2"/>
    <s v="US"/>
    <s v="USD"/>
    <n v="1478542375"/>
    <n v="1476378775"/>
    <b v="0"/>
    <n v="6"/>
    <b v="0"/>
    <s v="technology/gadgets"/>
    <x v="2"/>
    <s v="gadgets"/>
    <x v="1916"/>
    <x v="1915"/>
  </r>
  <r>
    <n v="1917"/>
    <s v="Chronovisor:The MOST innovative watch for night time reading"/>
    <s v="Let's build a legendary brand altogether"/>
    <n v="390000"/>
    <n v="205025"/>
    <n v="0.52570512820512816"/>
    <n v="2928.93"/>
    <x v="2"/>
    <s v="HK"/>
    <s v="HKD"/>
    <n v="1486708133"/>
    <n v="1484116133"/>
    <b v="0"/>
    <n v="70"/>
    <b v="0"/>
    <s v="technology/gadgets"/>
    <x v="2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.04E-2"/>
    <n v="28.89"/>
    <x v="2"/>
    <s v="US"/>
    <s v="USD"/>
    <n v="1407869851"/>
    <n v="1404845851"/>
    <b v="0"/>
    <n v="9"/>
    <b v="0"/>
    <s v="technology/gadgets"/>
    <x v="2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0.47399999999999998"/>
    <n v="29.63"/>
    <x v="2"/>
    <s v="US"/>
    <s v="USD"/>
    <n v="1432069249"/>
    <n v="1429477249"/>
    <b v="0"/>
    <n v="8"/>
    <b v="0"/>
    <s v="technology/gadgets"/>
    <x v="2"/>
    <s v="gadgets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n v="0.43030000000000002"/>
    <n v="40.98"/>
    <x v="2"/>
    <s v="GB"/>
    <s v="GBP"/>
    <n v="1445468400"/>
    <n v="1443042061"/>
    <b v="0"/>
    <n v="105"/>
    <b v="0"/>
    <s v="technology/gadgets"/>
    <x v="2"/>
    <s v="gadgets"/>
    <x v="1920"/>
    <x v="1919"/>
  </r>
  <r>
    <n v="1921"/>
    <s v="The Fine Spirits are making an album!"/>
    <s v="The Fine Spirits are making an album, but we need your help!"/>
    <n v="1500"/>
    <n v="2052"/>
    <n v="1.3680000000000001"/>
    <n v="54"/>
    <x v="0"/>
    <s v="US"/>
    <s v="USD"/>
    <n v="1342243143"/>
    <n v="1339651143"/>
    <b v="0"/>
    <n v="38"/>
    <b v="1"/>
    <s v="music/indie rock"/>
    <x v="4"/>
    <s v="indie rock"/>
    <x v="1921"/>
    <x v="1920"/>
  </r>
  <r>
    <n v="1922"/>
    <s v="Low Weather // Debut Album"/>
    <s v="Low Weather's debut album is halfway finished.  With your help and your help alone we can record the rest!"/>
    <n v="2000"/>
    <n v="2311"/>
    <n v="1.1555"/>
    <n v="36.11"/>
    <x v="0"/>
    <s v="US"/>
    <s v="USD"/>
    <n v="1386828507"/>
    <n v="1384236507"/>
    <b v="0"/>
    <n v="64"/>
    <b v="1"/>
    <s v="music/indie rock"/>
    <x v="4"/>
    <s v="indie rock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n v="2.4079999999999999"/>
    <n v="23.15"/>
    <x v="0"/>
    <s v="US"/>
    <s v="USD"/>
    <n v="1317099540"/>
    <n v="1313612532"/>
    <b v="0"/>
    <n v="13"/>
    <b v="1"/>
    <s v="music/indie rock"/>
    <x v="4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n v="1.1439999999999999"/>
    <n v="104"/>
    <x v="0"/>
    <s v="US"/>
    <s v="USD"/>
    <n v="1389814380"/>
    <n v="1387390555"/>
    <b v="0"/>
    <n v="33"/>
    <b v="1"/>
    <s v="music/indie rock"/>
    <x v="4"/>
    <s v="indie rock"/>
    <x v="1924"/>
    <x v="1923"/>
  </r>
  <r>
    <n v="1925"/>
    <s v="The Freakniks Debut Album: Infinite Love"/>
    <s v="The Freakniks are making their psychedelic freak-folk debut studio album and they need your help."/>
    <n v="1500"/>
    <n v="1655"/>
    <n v="1.1033333333333333"/>
    <n v="31.83"/>
    <x v="0"/>
    <s v="US"/>
    <s v="USD"/>
    <n v="1381449600"/>
    <n v="1379540288"/>
    <b v="0"/>
    <n v="52"/>
    <b v="1"/>
    <s v="music/indie rock"/>
    <x v="4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.9537933333333333"/>
    <n v="27.39"/>
    <x v="0"/>
    <s v="US"/>
    <s v="USD"/>
    <n v="1288657560"/>
    <n v="1286319256"/>
    <b v="0"/>
    <n v="107"/>
    <b v="1"/>
    <s v="music/indie rock"/>
    <x v="4"/>
    <s v="indie rock"/>
    <x v="1926"/>
    <x v="1925"/>
  </r>
  <r>
    <n v="1927"/>
    <s v="GBS Detroit Presents Hampshire"/>
    <s v="Hampshire is headed to GBS Detroit."/>
    <n v="600"/>
    <n v="620"/>
    <n v="1.0333333333333334"/>
    <n v="56.36"/>
    <x v="0"/>
    <s v="US"/>
    <s v="USD"/>
    <n v="1331182740"/>
    <n v="1329856839"/>
    <b v="0"/>
    <n v="11"/>
    <b v="1"/>
    <s v="music/indie rock"/>
    <x v="4"/>
    <s v="indie rock"/>
    <x v="1927"/>
    <x v="1926"/>
  </r>
  <r>
    <n v="1928"/>
    <s v="Jollyheads Circus Debut Album &quot;The Kaleidoscope Dawn&quot;"/>
    <s v="Help us master and release our debut album &quot;The Kaleidoscope Dawn&quot;"/>
    <n v="2550"/>
    <n v="2630"/>
    <n v="1.031372549019608"/>
    <n v="77.349999999999994"/>
    <x v="0"/>
    <s v="US"/>
    <s v="USD"/>
    <n v="1367940794"/>
    <n v="1365348794"/>
    <b v="0"/>
    <n v="34"/>
    <b v="1"/>
    <s v="music/indie rock"/>
    <x v="4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n v="1.003125"/>
    <n v="42.8"/>
    <x v="0"/>
    <s v="US"/>
    <s v="USD"/>
    <n v="1309825866"/>
    <n v="1306197066"/>
    <b v="0"/>
    <n v="75"/>
    <b v="1"/>
    <s v="music/indie rock"/>
    <x v="4"/>
    <s v="indie rock"/>
    <x v="1929"/>
    <x v="1928"/>
  </r>
  <r>
    <n v="1930"/>
    <s v="Magnetic Flowers Presents: Old, Cold. Losing It."/>
    <s v="We're nearly done recording, but we're out of money! Help us release the record!!!"/>
    <n v="1000"/>
    <n v="1270"/>
    <n v="1.27"/>
    <n v="48.85"/>
    <x v="0"/>
    <s v="US"/>
    <s v="USD"/>
    <n v="1373203482"/>
    <n v="1368019482"/>
    <b v="0"/>
    <n v="26"/>
    <b v="1"/>
    <s v="music/indie rock"/>
    <x v="4"/>
    <s v="indie rock"/>
    <x v="1930"/>
    <x v="1929"/>
  </r>
  <r>
    <n v="1931"/>
    <s v="New Lions After Dark EP!"/>
    <s v="We're an indie rock band from Clearwater, FL headed back into the studio to finish our latest EP."/>
    <n v="2000"/>
    <n v="2412.02"/>
    <n v="1.20601"/>
    <n v="48.24"/>
    <x v="0"/>
    <s v="US"/>
    <s v="USD"/>
    <n v="1337657400"/>
    <n v="1336512309"/>
    <b v="0"/>
    <n v="50"/>
    <b v="1"/>
    <s v="music/indie rock"/>
    <x v="4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.0699047619047619"/>
    <n v="70.209999999999994"/>
    <x v="0"/>
    <s v="US"/>
    <s v="USD"/>
    <n v="1327433173"/>
    <n v="1325618773"/>
    <b v="0"/>
    <n v="80"/>
    <b v="1"/>
    <s v="music/indie rock"/>
    <x v="4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.7243333333333333"/>
    <n v="94.05"/>
    <x v="0"/>
    <s v="US"/>
    <s v="USD"/>
    <n v="1411787307"/>
    <n v="1409195307"/>
    <b v="0"/>
    <n v="110"/>
    <b v="1"/>
    <s v="music/indie rock"/>
    <x v="4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.2362"/>
    <n v="80.27"/>
    <x v="0"/>
    <s v="US"/>
    <s v="USD"/>
    <n v="1324789200"/>
    <n v="1321649321"/>
    <b v="0"/>
    <n v="77"/>
    <b v="1"/>
    <s v="music/indie rock"/>
    <x v="4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n v="1.0840000000000001"/>
    <n v="54.2"/>
    <x v="0"/>
    <s v="US"/>
    <s v="USD"/>
    <n v="1403326740"/>
    <n v="1400106171"/>
    <b v="0"/>
    <n v="50"/>
    <b v="1"/>
    <s v="music/indie rock"/>
    <x v="4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n v="1.1652013333333333"/>
    <n v="60.27"/>
    <x v="0"/>
    <s v="US"/>
    <s v="USD"/>
    <n v="1323151140"/>
    <n v="1320528070"/>
    <b v="0"/>
    <n v="145"/>
    <b v="1"/>
    <s v="music/indie rock"/>
    <x v="4"/>
    <s v="indie rock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n v="1.8724499999999999"/>
    <n v="38.74"/>
    <x v="0"/>
    <s v="US"/>
    <s v="USD"/>
    <n v="1339732740"/>
    <n v="1338346281"/>
    <b v="0"/>
    <n v="29"/>
    <b v="1"/>
    <s v="music/indie rock"/>
    <x v="4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.1593333333333333"/>
    <n v="152.54"/>
    <x v="0"/>
    <s v="US"/>
    <s v="USD"/>
    <n v="1372741200"/>
    <n v="1370067231"/>
    <b v="0"/>
    <n v="114"/>
    <b v="1"/>
    <s v="music/indie rock"/>
    <x v="4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.107"/>
    <n v="115.31"/>
    <x v="0"/>
    <s v="US"/>
    <s v="USD"/>
    <n v="1362955108"/>
    <n v="1360366708"/>
    <b v="0"/>
    <n v="96"/>
    <b v="1"/>
    <s v="music/indie rock"/>
    <x v="4"/>
    <s v="indie rock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n v="1.7092307692307693"/>
    <n v="35.840000000000003"/>
    <x v="0"/>
    <s v="US"/>
    <s v="USD"/>
    <n v="1308110340"/>
    <n v="1304770233"/>
    <b v="0"/>
    <n v="31"/>
    <b v="1"/>
    <s v="music/indie rock"/>
    <x v="4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n v="1.2611835600000001"/>
    <n v="64.569999999999993"/>
    <x v="0"/>
    <s v="US"/>
    <s v="USD"/>
    <n v="1400137131"/>
    <n v="1397545131"/>
    <b v="1"/>
    <n v="4883"/>
    <b v="1"/>
    <s v="technology/hardware"/>
    <x v="2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.3844033333333334"/>
    <n v="87.44"/>
    <x v="0"/>
    <s v="US"/>
    <s v="USD"/>
    <n v="1309809140"/>
    <n v="1302033140"/>
    <b v="1"/>
    <n v="95"/>
    <b v="1"/>
    <s v="technology/hardware"/>
    <x v="2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n v="17.052499999999998"/>
    <n v="68.819999999999993"/>
    <x v="0"/>
    <s v="US"/>
    <s v="USD"/>
    <n v="1470896916"/>
    <n v="1467008916"/>
    <b v="1"/>
    <n v="2478"/>
    <b v="1"/>
    <s v="technology/hardware"/>
    <x v="2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.8805550000000002"/>
    <n v="176.2"/>
    <x v="0"/>
    <s v="US"/>
    <s v="USD"/>
    <n v="1398952890"/>
    <n v="1396360890"/>
    <b v="1"/>
    <n v="1789"/>
    <b v="1"/>
    <s v="technology/hardware"/>
    <x v="2"/>
    <s v="hardware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n v="3.4801799999999998"/>
    <n v="511.79"/>
    <x v="0"/>
    <s v="ES"/>
    <s v="EUR"/>
    <n v="1436680958"/>
    <n v="1433224958"/>
    <b v="1"/>
    <n v="680"/>
    <b v="1"/>
    <s v="technology/hardware"/>
    <x v="2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.4974666666666667"/>
    <n v="160.44"/>
    <x v="0"/>
    <s v="US"/>
    <s v="USD"/>
    <n v="1397961361"/>
    <n v="1392780961"/>
    <b v="1"/>
    <n v="70"/>
    <b v="1"/>
    <s v="technology/hardware"/>
    <x v="2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.0063375000000001"/>
    <n v="35"/>
    <x v="0"/>
    <s v="US"/>
    <s v="USD"/>
    <n v="1258955940"/>
    <n v="1255730520"/>
    <b v="1"/>
    <n v="23"/>
    <b v="1"/>
    <s v="technology/hardware"/>
    <x v="2"/>
    <s v="hardware"/>
    <x v="1947"/>
    <x v="1946"/>
  </r>
  <r>
    <n v="1948"/>
    <s v="UDOO X86: The Most Powerful Maker Board Ever"/>
    <s v="10 times more powerful than Raspberry Pi 3, x86 64-bit architecture"/>
    <n v="100000"/>
    <n v="800211"/>
    <n v="8.0021100000000001"/>
    <n v="188.51"/>
    <x v="0"/>
    <s v="US"/>
    <s v="USD"/>
    <n v="1465232520"/>
    <n v="1460557809"/>
    <b v="1"/>
    <n v="4245"/>
    <b v="1"/>
    <s v="technology/hardware"/>
    <x v="2"/>
    <s v="hardware"/>
    <x v="1948"/>
    <x v="1947"/>
  </r>
  <r>
    <n v="1949"/>
    <s v="Shake Your Power"/>
    <s v="#ShakeYourPower brings clean energy to places in the world without electricity through the power of music."/>
    <n v="50000"/>
    <n v="53001.3"/>
    <n v="1.0600260000000001"/>
    <n v="56.2"/>
    <x v="0"/>
    <s v="GB"/>
    <s v="GBP"/>
    <n v="1404986951"/>
    <n v="1402394951"/>
    <b v="1"/>
    <n v="943"/>
    <b v="1"/>
    <s v="technology/hardware"/>
    <x v="2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.0051866666666669"/>
    <n v="51.31"/>
    <x v="0"/>
    <s v="US"/>
    <s v="USD"/>
    <n v="1303446073"/>
    <n v="1300767673"/>
    <b v="1"/>
    <n v="1876"/>
    <b v="1"/>
    <s v="technology/hardware"/>
    <x v="2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.1244399999999999"/>
    <n v="127.36"/>
    <x v="0"/>
    <s v="US"/>
    <s v="USD"/>
    <n v="1478516737"/>
    <n v="1475921137"/>
    <b v="1"/>
    <n v="834"/>
    <b v="1"/>
    <s v="technology/hardware"/>
    <x v="2"/>
    <s v="hardware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n v="1.9847237142857144"/>
    <n v="101.86"/>
    <x v="0"/>
    <s v="CA"/>
    <s v="CAD"/>
    <n v="1381934015"/>
    <n v="1378737215"/>
    <b v="1"/>
    <n v="682"/>
    <b v="1"/>
    <s v="technology/hardware"/>
    <x v="2"/>
    <s v="hardware"/>
    <x v="1952"/>
    <x v="1951"/>
  </r>
  <r>
    <n v="1953"/>
    <s v="NTH Music Synthesizer"/>
    <s v="The NTH is an open source music synthesizer featuring instant fun, awesome sound, and a hackable design."/>
    <n v="15000"/>
    <n v="33892"/>
    <n v="2.2594666666666665"/>
    <n v="230.56"/>
    <x v="0"/>
    <s v="US"/>
    <s v="USD"/>
    <n v="1330657200"/>
    <n v="1328158065"/>
    <b v="1"/>
    <n v="147"/>
    <b v="1"/>
    <s v="technology/hardware"/>
    <x v="2"/>
    <s v="hardware"/>
    <x v="1953"/>
    <x v="1952"/>
  </r>
  <r>
    <n v="1954"/>
    <s v="Orison â€“ Rethink the Power of Energy"/>
    <s v="The First Home Battery System You Simply Plug in to Install"/>
    <n v="50000"/>
    <n v="349474"/>
    <n v="6.9894800000000004"/>
    <n v="842.11"/>
    <x v="0"/>
    <s v="US"/>
    <s v="USD"/>
    <n v="1457758800"/>
    <n v="1453730176"/>
    <b v="1"/>
    <n v="415"/>
    <b v="1"/>
    <s v="technology/hardware"/>
    <x v="2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.9859528571428569"/>
    <n v="577.28"/>
    <x v="0"/>
    <s v="US"/>
    <s v="USD"/>
    <n v="1337799600"/>
    <n v="1334989881"/>
    <b v="1"/>
    <n v="290"/>
    <b v="1"/>
    <s v="technology/hardware"/>
    <x v="2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.9403333333333332"/>
    <n v="483.34"/>
    <x v="0"/>
    <s v="US"/>
    <s v="USD"/>
    <n v="1429391405"/>
    <n v="1425507005"/>
    <b v="1"/>
    <n v="365"/>
    <b v="1"/>
    <s v="technology/hardware"/>
    <x v="2"/>
    <s v="hardware"/>
    <x v="1956"/>
    <x v="1955"/>
  </r>
  <r>
    <n v="1957"/>
    <s v="freeSoC and freeSoC Mini"/>
    <s v="An open hardware platform for the best microcontroller in the world."/>
    <n v="30000"/>
    <n v="50251.41"/>
    <n v="1.6750470000000002"/>
    <n v="76.14"/>
    <x v="0"/>
    <s v="US"/>
    <s v="USD"/>
    <n v="1351304513"/>
    <n v="1348712513"/>
    <b v="1"/>
    <n v="660"/>
    <b v="1"/>
    <s v="technology/hardware"/>
    <x v="2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.355717142857143"/>
    <n v="74.11"/>
    <x v="0"/>
    <s v="US"/>
    <s v="USD"/>
    <n v="1364078561"/>
    <n v="1361490161"/>
    <b v="1"/>
    <n v="1356"/>
    <b v="1"/>
    <s v="technology/hardware"/>
    <x v="2"/>
    <s v="hardware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n v="1.5673440000000001"/>
    <n v="36.97"/>
    <x v="0"/>
    <s v="US"/>
    <s v="USD"/>
    <n v="1412121600"/>
    <n v="1408565860"/>
    <b v="1"/>
    <n v="424"/>
    <b v="1"/>
    <s v="technology/hardware"/>
    <x v="2"/>
    <s v="hardware"/>
    <x v="1959"/>
    <x v="1958"/>
  </r>
  <r>
    <n v="1960"/>
    <s v="TREKKAYAK"/>
    <s v="Trekkayak is an ultralight, durable and inflatable boat to be carried in your backpack to cross a lake or paddle down a river."/>
    <n v="70000"/>
    <n v="82532"/>
    <n v="1.1790285714285715"/>
    <n v="2500.9699999999998"/>
    <x v="0"/>
    <s v="SE"/>
    <s v="SEK"/>
    <n v="1419151341"/>
    <n v="1416559341"/>
    <b v="1"/>
    <n v="33"/>
    <b v="1"/>
    <s v="technology/hardware"/>
    <x v="2"/>
    <s v="hardware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n v="11.053811999999999"/>
    <n v="67.69"/>
    <x v="0"/>
    <s v="US"/>
    <s v="USD"/>
    <n v="1349495940"/>
    <n v="1346042417"/>
    <b v="1"/>
    <n v="1633"/>
    <b v="1"/>
    <s v="technology/hardware"/>
    <x v="2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.9292499999999999"/>
    <n v="63.05"/>
    <x v="0"/>
    <s v="US"/>
    <s v="USD"/>
    <n v="1400006636"/>
    <n v="1397414636"/>
    <b v="1"/>
    <n v="306"/>
    <b v="1"/>
    <s v="technology/hardware"/>
    <x v="2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.268842105263158"/>
    <n v="117.6"/>
    <x v="0"/>
    <s v="GB"/>
    <s v="GBP"/>
    <n v="1410862734"/>
    <n v="1407838734"/>
    <b v="1"/>
    <n v="205"/>
    <b v="1"/>
    <s v="technology/hardware"/>
    <x v="2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.5957748878923765"/>
    <n v="180.75"/>
    <x v="0"/>
    <s v="IT"/>
    <s v="EUR"/>
    <n v="1461306772"/>
    <n v="1458714772"/>
    <b v="1"/>
    <n v="1281"/>
    <b v="1"/>
    <s v="technology/hardware"/>
    <x v="2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.6227999999999998"/>
    <n v="127.32"/>
    <x v="0"/>
    <s v="US"/>
    <s v="USD"/>
    <n v="1326330000"/>
    <n v="1324433310"/>
    <b v="1"/>
    <n v="103"/>
    <b v="1"/>
    <s v="technology/hardware"/>
    <x v="2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.0674309000000002"/>
    <n v="136.63999999999999"/>
    <x v="0"/>
    <s v="US"/>
    <s v="USD"/>
    <n v="1408021098"/>
    <n v="1405429098"/>
    <b v="1"/>
    <n v="1513"/>
    <b v="1"/>
    <s v="technology/hardware"/>
    <x v="2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.7012999999999998"/>
    <n v="182.78"/>
    <x v="0"/>
    <s v="US"/>
    <s v="USD"/>
    <n v="1398959729"/>
    <n v="1396367729"/>
    <b v="1"/>
    <n v="405"/>
    <b v="1"/>
    <s v="technology/hardware"/>
    <x v="2"/>
    <s v="hardware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n v="2.8496600000000001"/>
    <n v="279.38"/>
    <x v="0"/>
    <s v="US"/>
    <s v="USD"/>
    <n v="1480777515"/>
    <n v="1478095515"/>
    <b v="1"/>
    <n v="510"/>
    <b v="1"/>
    <s v="technology/hardware"/>
    <x v="2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.7907999999999999"/>
    <n v="61.38"/>
    <x v="0"/>
    <s v="GB"/>
    <s v="GBP"/>
    <n v="1470423668"/>
    <n v="1467831668"/>
    <b v="1"/>
    <n v="1887"/>
    <b v="1"/>
    <s v="technology/hardware"/>
    <x v="2"/>
    <s v="hardware"/>
    <x v="1969"/>
    <x v="1968"/>
  </r>
  <r>
    <n v="1970"/>
    <s v="APOC: Mini Radiation Detector"/>
    <s v="The APOC is a gamma particle detector that will help you learn about radiation and find radioactive things!"/>
    <n v="5000"/>
    <n v="56590"/>
    <n v="11.318"/>
    <n v="80.73"/>
    <x v="0"/>
    <s v="US"/>
    <s v="USD"/>
    <n v="1366429101"/>
    <n v="1361248701"/>
    <b v="1"/>
    <n v="701"/>
    <b v="1"/>
    <s v="technology/hardware"/>
    <x v="2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.6302771750000002"/>
    <n v="272.36"/>
    <x v="0"/>
    <s v="US"/>
    <s v="USD"/>
    <n v="1384488000"/>
    <n v="1381752061"/>
    <b v="1"/>
    <n v="3863"/>
    <b v="1"/>
    <s v="technology/hardware"/>
    <x v="2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.7447999999999997"/>
    <n v="70.849999999999994"/>
    <x v="0"/>
    <s v="US"/>
    <s v="USD"/>
    <n v="1353201444"/>
    <n v="1350605844"/>
    <b v="1"/>
    <n v="238"/>
    <b v="1"/>
    <s v="technology/hardware"/>
    <x v="2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.5683081313131315"/>
    <n v="247.94"/>
    <x v="0"/>
    <s v="US"/>
    <s v="USD"/>
    <n v="1470466800"/>
    <n v="1467134464"/>
    <b v="1"/>
    <n v="2051"/>
    <b v="1"/>
    <s v="technology/hardware"/>
    <x v="2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.7549600000000001"/>
    <n v="186.81"/>
    <x v="0"/>
    <s v="GB"/>
    <s v="GBP"/>
    <n v="1376899269"/>
    <n v="1371715269"/>
    <b v="1"/>
    <n v="402"/>
    <b v="1"/>
    <s v="technology/hardware"/>
    <x v="2"/>
    <s v="hardware"/>
    <x v="1974"/>
    <x v="1973"/>
  </r>
  <r>
    <n v="1975"/>
    <s v="Bugle2: A DIY Phono Preamp"/>
    <s v="The Bugle2 is a second generation DIY kit phono preamplifier for vinyl playback."/>
    <n v="16000"/>
    <n v="33393.339999999997"/>
    <n v="2.0870837499999997"/>
    <n v="131.99"/>
    <x v="0"/>
    <s v="US"/>
    <s v="USD"/>
    <n v="1362938851"/>
    <n v="1360346851"/>
    <b v="1"/>
    <n v="253"/>
    <b v="1"/>
    <s v="technology/hardware"/>
    <x v="2"/>
    <s v="hardware"/>
    <x v="1975"/>
    <x v="1974"/>
  </r>
  <r>
    <n v="1976"/>
    <s v="Pi Lite white - Bright white LED display for Raspberry Pi"/>
    <s v="Can you help us make an ultra bright white one a reality?"/>
    <n v="4000"/>
    <n v="13864"/>
    <n v="3.4660000000000002"/>
    <n v="29.31"/>
    <x v="0"/>
    <s v="GB"/>
    <s v="GBP"/>
    <n v="1373751325"/>
    <n v="1371159325"/>
    <b v="1"/>
    <n v="473"/>
    <b v="1"/>
    <s v="technology/hardware"/>
    <x v="2"/>
    <s v="hardware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n v="4.0232999999999999"/>
    <n v="245.02"/>
    <x v="0"/>
    <s v="US"/>
    <s v="USD"/>
    <n v="1450511940"/>
    <n v="1446527540"/>
    <b v="1"/>
    <n v="821"/>
    <b v="1"/>
    <s v="technology/hardware"/>
    <x v="2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.2684514"/>
    <n v="1323.25"/>
    <x v="0"/>
    <s v="US"/>
    <s v="USD"/>
    <n v="1339484400"/>
    <n v="1336627492"/>
    <b v="1"/>
    <n v="388"/>
    <b v="1"/>
    <s v="technology/hardware"/>
    <x v="2"/>
    <s v="hardware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n v="1.14901155"/>
    <n v="282.66000000000003"/>
    <x v="0"/>
    <s v="US"/>
    <s v="USD"/>
    <n v="1447909140"/>
    <n v="1444734146"/>
    <b v="1"/>
    <n v="813"/>
    <b v="1"/>
    <s v="technology/hardware"/>
    <x v="2"/>
    <s v="hardware"/>
    <x v="1979"/>
    <x v="1978"/>
  </r>
  <r>
    <n v="1980"/>
    <s v="YOUMO - Your Smart Modular Power Strip"/>
    <s v="Multi-power charging that is smarter, stylish and designed for you."/>
    <n v="50000"/>
    <n v="177412.01"/>
    <n v="3.5482402000000004"/>
    <n v="91.21"/>
    <x v="0"/>
    <s v="DE"/>
    <s v="EUR"/>
    <n v="1459684862"/>
    <n v="1456232462"/>
    <b v="1"/>
    <n v="1945"/>
    <b v="1"/>
    <s v="technology/hardware"/>
    <x v="2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799999999999998E-2"/>
    <n v="31.75"/>
    <x v="2"/>
    <s v="CA"/>
    <s v="CAD"/>
    <n v="1404926665"/>
    <n v="1402334665"/>
    <b v="0"/>
    <n v="12"/>
    <b v="0"/>
    <s v="photography/people"/>
    <x v="8"/>
    <s v="people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n v="0"/>
    <s v="N/A"/>
    <x v="2"/>
    <s v="HK"/>
    <s v="HKD"/>
    <n v="1480863887"/>
    <n v="1478268287"/>
    <b v="0"/>
    <n v="0"/>
    <b v="0"/>
    <s v="photography/people"/>
    <x v="8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n v="4.2999999999999997E-2"/>
    <n v="88.69"/>
    <x v="2"/>
    <s v="US"/>
    <s v="USD"/>
    <n v="1472799600"/>
    <n v="1470874618"/>
    <b v="0"/>
    <n v="16"/>
    <b v="0"/>
    <s v="photography/people"/>
    <x v="8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0.21146666666666666"/>
    <n v="453.14"/>
    <x v="2"/>
    <s v="US"/>
    <s v="USD"/>
    <n v="1417377481"/>
    <n v="1412189881"/>
    <b v="0"/>
    <n v="7"/>
    <b v="0"/>
    <s v="photography/people"/>
    <x v="8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n v="3.1875000000000001E-2"/>
    <n v="12.75"/>
    <x v="2"/>
    <s v="GB"/>
    <s v="GBP"/>
    <n v="1470178800"/>
    <n v="1467650771"/>
    <b v="0"/>
    <n v="4"/>
    <b v="0"/>
    <s v="photography/people"/>
    <x v="8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5.0000000000000001E-4"/>
    <n v="1"/>
    <x v="2"/>
    <s v="GB"/>
    <s v="GBP"/>
    <n v="1457947483"/>
    <n v="1455359083"/>
    <b v="0"/>
    <n v="1"/>
    <b v="0"/>
    <s v="photography/people"/>
    <x v="8"/>
    <s v="people"/>
    <x v="1986"/>
    <x v="1985"/>
  </r>
  <r>
    <n v="1987"/>
    <s v="Ethiopia: Beheld"/>
    <s v="A collection of images that depicts the beauty and diversity within Ethiopia"/>
    <n v="5500"/>
    <n v="2336"/>
    <n v="0.42472727272727273"/>
    <n v="83.43"/>
    <x v="2"/>
    <s v="GB"/>
    <s v="GBP"/>
    <n v="1425223276"/>
    <n v="1422631276"/>
    <b v="0"/>
    <n v="28"/>
    <b v="0"/>
    <s v="photography/people"/>
    <x v="8"/>
    <s v="people"/>
    <x v="1987"/>
    <x v="1986"/>
  </r>
  <r>
    <n v="1988"/>
    <s v="Phillip Michael Photography"/>
    <s v="Expressing art in an image!"/>
    <n v="6000"/>
    <n v="25"/>
    <n v="4.1666666666666666E-3"/>
    <n v="25"/>
    <x v="2"/>
    <s v="US"/>
    <s v="USD"/>
    <n v="1440094742"/>
    <n v="1437502742"/>
    <b v="0"/>
    <n v="1"/>
    <b v="0"/>
    <s v="photography/people"/>
    <x v="8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n v="0.01"/>
    <n v="50"/>
    <x v="2"/>
    <s v="US"/>
    <s v="USD"/>
    <n v="1481473208"/>
    <n v="1478881208"/>
    <b v="0"/>
    <n v="1"/>
    <b v="0"/>
    <s v="photography/people"/>
    <x v="8"/>
    <s v="people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n v="0.16966666666666666"/>
    <n v="101.8"/>
    <x v="2"/>
    <s v="US"/>
    <s v="USD"/>
    <n v="1455338532"/>
    <n v="1454042532"/>
    <b v="0"/>
    <n v="5"/>
    <b v="0"/>
    <s v="photography/people"/>
    <x v="8"/>
    <s v="people"/>
    <x v="1990"/>
    <x v="1989"/>
  </r>
  <r>
    <n v="1991"/>
    <s v="Portraits of Resilience"/>
    <s v="Taking (and giving) professional portraits of survivors of human trafficking in Myanmar."/>
    <n v="2000"/>
    <n v="140"/>
    <n v="7.0000000000000007E-2"/>
    <n v="46.67"/>
    <x v="2"/>
    <s v="US"/>
    <s v="USD"/>
    <n v="1435958786"/>
    <n v="1434144386"/>
    <b v="0"/>
    <n v="3"/>
    <b v="0"/>
    <s v="photography/people"/>
    <x v="8"/>
    <s v="people"/>
    <x v="1991"/>
    <x v="1990"/>
  </r>
  <r>
    <n v="1992"/>
    <s v="The Wonderful World of Princes &amp; Princesses"/>
    <s v="A complete revamp of all the Disney Princes &amp; Princesses!"/>
    <n v="1500"/>
    <n v="2"/>
    <n v="1.3333333333333333E-3"/>
    <n v="1"/>
    <x v="2"/>
    <s v="US"/>
    <s v="USD"/>
    <n v="1424229991"/>
    <n v="1421637991"/>
    <b v="0"/>
    <n v="2"/>
    <b v="0"/>
    <s v="photography/people"/>
    <x v="8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s v="N/A"/>
    <x v="2"/>
    <s v="GB"/>
    <s v="GBP"/>
    <n v="1450706837"/>
    <n v="1448114837"/>
    <b v="0"/>
    <n v="0"/>
    <b v="0"/>
    <s v="photography/people"/>
    <x v="8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s v="N/A"/>
    <x v="2"/>
    <s v="US"/>
    <s v="USD"/>
    <n v="1481072942"/>
    <n v="1475885342"/>
    <b v="0"/>
    <n v="0"/>
    <b v="0"/>
    <s v="photography/people"/>
    <x v="8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n v="7.8E-2"/>
    <n v="26"/>
    <x v="2"/>
    <s v="CA"/>
    <s v="CAD"/>
    <n v="1437082736"/>
    <n v="1435354736"/>
    <b v="0"/>
    <n v="3"/>
    <b v="0"/>
    <s v="photography/people"/>
    <x v="8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s v="N/A"/>
    <x v="2"/>
    <s v="US"/>
    <s v="USD"/>
    <n v="1405021211"/>
    <n v="1402429211"/>
    <b v="0"/>
    <n v="0"/>
    <b v="0"/>
    <s v="photography/people"/>
    <x v="8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s v="N/A"/>
    <x v="2"/>
    <s v="US"/>
    <s v="USD"/>
    <n v="1409091612"/>
    <n v="1406499612"/>
    <b v="0"/>
    <n v="0"/>
    <b v="0"/>
    <s v="photography/people"/>
    <x v="8"/>
    <s v="people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n v="0.26200000000000001"/>
    <n v="218.33"/>
    <x v="2"/>
    <s v="US"/>
    <s v="USD"/>
    <n v="1406861438"/>
    <n v="1402973438"/>
    <b v="0"/>
    <n v="3"/>
    <b v="0"/>
    <s v="photography/people"/>
    <x v="8"/>
    <s v="people"/>
    <x v="1998"/>
    <x v="1997"/>
  </r>
  <r>
    <n v="1999"/>
    <s v="Planet Venus"/>
    <s v="This is a portrait photo project aiming to inspire women to explore themselves and live their passion"/>
    <n v="31000"/>
    <n v="236"/>
    <n v="7.6129032258064515E-3"/>
    <n v="33.71"/>
    <x v="2"/>
    <s v="GB"/>
    <s v="GBP"/>
    <n v="1415882108"/>
    <n v="1413286508"/>
    <b v="0"/>
    <n v="7"/>
    <b v="0"/>
    <s v="photography/people"/>
    <x v="8"/>
    <s v="people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n v="0.125"/>
    <n v="25"/>
    <x v="2"/>
    <s v="CA"/>
    <s v="CAD"/>
    <n v="1452120613"/>
    <n v="1449528613"/>
    <b v="0"/>
    <n v="25"/>
    <b v="0"/>
    <s v="photography/people"/>
    <x v="8"/>
    <s v="people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n v="3.8212909090909091"/>
    <n v="128.38999999999999"/>
    <x v="0"/>
    <s v="DE"/>
    <s v="EUR"/>
    <n v="1434139200"/>
    <n v="1431406916"/>
    <b v="1"/>
    <n v="1637"/>
    <b v="1"/>
    <s v="technology/hardware"/>
    <x v="2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.1679422000000002"/>
    <n v="78.83"/>
    <x v="0"/>
    <s v="US"/>
    <s v="USD"/>
    <n v="1485191143"/>
    <n v="1482599143"/>
    <b v="1"/>
    <n v="1375"/>
    <b v="1"/>
    <s v="technology/hardware"/>
    <x v="2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n v="3.12"/>
    <n v="91.76"/>
    <x v="0"/>
    <s v="US"/>
    <s v="USD"/>
    <n v="1278111600"/>
    <n v="1276830052"/>
    <b v="1"/>
    <n v="17"/>
    <b v="1"/>
    <s v="technology/hardware"/>
    <x v="2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.3442048"/>
    <n v="331.1"/>
    <x v="0"/>
    <s v="US"/>
    <s v="USD"/>
    <n v="1405002663"/>
    <n v="1402410663"/>
    <b v="1"/>
    <n v="354"/>
    <b v="1"/>
    <s v="technology/hardware"/>
    <x v="2"/>
    <s v="hardware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n v="1.236801"/>
    <n v="194.26"/>
    <x v="0"/>
    <s v="US"/>
    <s v="USD"/>
    <n v="1381895940"/>
    <n v="1379532618"/>
    <b v="1"/>
    <n v="191"/>
    <b v="1"/>
    <s v="technology/hardware"/>
    <x v="2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.4784000000000002"/>
    <n v="408.98"/>
    <x v="0"/>
    <s v="US"/>
    <s v="USD"/>
    <n v="1417611645"/>
    <n v="1414584045"/>
    <b v="1"/>
    <n v="303"/>
    <b v="1"/>
    <s v="technology/hardware"/>
    <x v="2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.157092"/>
    <n v="84.46"/>
    <x v="0"/>
    <s v="US"/>
    <s v="USD"/>
    <n v="1282622400"/>
    <n v="1276891586"/>
    <b v="1"/>
    <n v="137"/>
    <b v="1"/>
    <s v="technology/hardware"/>
    <x v="2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.1707484768810599"/>
    <n v="44.85"/>
    <x v="0"/>
    <s v="US"/>
    <s v="USD"/>
    <n v="1316442622"/>
    <n v="1312641022"/>
    <b v="1"/>
    <n v="41"/>
    <b v="1"/>
    <s v="technology/hardware"/>
    <x v="2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.05158"/>
    <n v="383.36"/>
    <x v="0"/>
    <s v="DE"/>
    <s v="EUR"/>
    <n v="1479890743"/>
    <n v="1476776743"/>
    <b v="1"/>
    <n v="398"/>
    <b v="1"/>
    <s v="technology/hardware"/>
    <x v="2"/>
    <s v="hardware"/>
    <x v="2009"/>
    <x v="2008"/>
  </r>
  <r>
    <n v="2010"/>
    <s v="Weighitz: Weigh Smarter"/>
    <s v="Weighitz are miniature smart scales designed to weigh anything in the home."/>
    <n v="30000"/>
    <n v="96015.9"/>
    <n v="3.2005299999999997"/>
    <n v="55.28"/>
    <x v="0"/>
    <s v="US"/>
    <s v="USD"/>
    <n v="1471564491"/>
    <n v="1468972491"/>
    <b v="1"/>
    <n v="1737"/>
    <b v="1"/>
    <s v="technology/hardware"/>
    <x v="2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.1956399999999991"/>
    <n v="422.02"/>
    <x v="0"/>
    <s v="AT"/>
    <s v="EUR"/>
    <n v="1452553200"/>
    <n v="1449650173"/>
    <b v="1"/>
    <n v="971"/>
    <b v="1"/>
    <s v="technology/hardware"/>
    <x v="2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.3490000000000002"/>
    <n v="64.180000000000007"/>
    <x v="0"/>
    <s v="US"/>
    <s v="USD"/>
    <n v="1423165441"/>
    <n v="1420573441"/>
    <b v="1"/>
    <n v="183"/>
    <b v="1"/>
    <s v="technology/hardware"/>
    <x v="2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n v="4.9491375"/>
    <n v="173.58"/>
    <x v="0"/>
    <s v="US"/>
    <s v="USD"/>
    <n v="1468019014"/>
    <n v="1462835014"/>
    <b v="1"/>
    <n v="4562"/>
    <b v="1"/>
    <s v="technology/hardware"/>
    <x v="2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.137822333333332"/>
    <n v="88.6"/>
    <x v="0"/>
    <s v="US"/>
    <s v="USD"/>
    <n v="1364184539"/>
    <n v="1361250539"/>
    <b v="1"/>
    <n v="26457"/>
    <b v="1"/>
    <s v="technology/hardware"/>
    <x v="2"/>
    <s v="hardware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n v="1.1300013888888889"/>
    <n v="50.22"/>
    <x v="0"/>
    <s v="US"/>
    <s v="USD"/>
    <n v="1315602163"/>
    <n v="1313010163"/>
    <b v="1"/>
    <n v="162"/>
    <b v="1"/>
    <s v="technology/hardware"/>
    <x v="2"/>
    <s v="hardware"/>
    <x v="2015"/>
    <x v="2014"/>
  </r>
  <r>
    <n v="2016"/>
    <s v="Hydra: a triple-output power supply for electronics projects"/>
    <s v="A smart, compact power supply designed to power anything, anywhere"/>
    <n v="10000"/>
    <n v="92154.22"/>
    <n v="9.2154220000000002"/>
    <n v="192.39"/>
    <x v="0"/>
    <s v="US"/>
    <s v="USD"/>
    <n v="1362863299"/>
    <n v="1360271299"/>
    <b v="1"/>
    <n v="479"/>
    <b v="1"/>
    <s v="technology/hardware"/>
    <x v="2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.2510239999999999"/>
    <n v="73.42"/>
    <x v="0"/>
    <s v="US"/>
    <s v="USD"/>
    <n v="1332561600"/>
    <n v="1329873755"/>
    <b v="1"/>
    <n v="426"/>
    <b v="1"/>
    <s v="technology/hardware"/>
    <x v="2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n v="1.0224343076923077"/>
    <n v="147.68"/>
    <x v="0"/>
    <s v="IE"/>
    <s v="EUR"/>
    <n v="1439455609"/>
    <n v="1436863609"/>
    <b v="1"/>
    <n v="450"/>
    <b v="1"/>
    <s v="technology/hardware"/>
    <x v="2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.8490975000000001"/>
    <n v="108.97"/>
    <x v="0"/>
    <s v="US"/>
    <s v="USD"/>
    <n v="1474563621"/>
    <n v="1471971621"/>
    <b v="1"/>
    <n v="1780"/>
    <b v="1"/>
    <s v="technology/hardware"/>
    <x v="2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.9233333333333333"/>
    <n v="23.65"/>
    <x v="0"/>
    <s v="US"/>
    <s v="USD"/>
    <n v="1400108640"/>
    <n v="1396923624"/>
    <b v="1"/>
    <n v="122"/>
    <b v="1"/>
    <s v="technology/hardware"/>
    <x v="2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.8109999999999999"/>
    <n v="147.94999999999999"/>
    <x v="0"/>
    <s v="US"/>
    <s v="USD"/>
    <n v="1411522897"/>
    <n v="1407634897"/>
    <b v="1"/>
    <n v="95"/>
    <b v="1"/>
    <s v="technology/hardware"/>
    <x v="2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.2513700000000001"/>
    <n v="385.04"/>
    <x v="0"/>
    <s v="US"/>
    <s v="USD"/>
    <n v="1465652372"/>
    <n v="1463060372"/>
    <b v="1"/>
    <n v="325"/>
    <b v="1"/>
    <s v="technology/hardware"/>
    <x v="2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.61459"/>
    <n v="457.39"/>
    <x v="0"/>
    <s v="US"/>
    <s v="USD"/>
    <n v="1434017153"/>
    <n v="1431425153"/>
    <b v="1"/>
    <n v="353"/>
    <b v="1"/>
    <s v="technology/hardware"/>
    <x v="2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n v="5.8535000000000004"/>
    <n v="222.99"/>
    <x v="0"/>
    <s v="US"/>
    <s v="USD"/>
    <n v="1344826800"/>
    <n v="1341875544"/>
    <b v="1"/>
    <n v="105"/>
    <b v="1"/>
    <s v="technology/hardware"/>
    <x v="2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.0114999999999998"/>
    <n v="220.74"/>
    <x v="0"/>
    <s v="DE"/>
    <s v="EUR"/>
    <n v="1433996746"/>
    <n v="1431404746"/>
    <b v="1"/>
    <n v="729"/>
    <b v="1"/>
    <s v="technology/hardware"/>
    <x v="2"/>
    <s v="hardware"/>
    <x v="2025"/>
    <x v="2024"/>
  </r>
  <r>
    <n v="2026"/>
    <s v="MIDI Sprout - Biodata Sonification Device"/>
    <s v="MIDI Sprout enables plants to play synthesizers in real time."/>
    <n v="25000"/>
    <n v="33370.769999999997"/>
    <n v="1.3348307999999998"/>
    <n v="73.5"/>
    <x v="0"/>
    <s v="US"/>
    <s v="USD"/>
    <n v="1398052740"/>
    <n v="1394127585"/>
    <b v="1"/>
    <n v="454"/>
    <b v="1"/>
    <s v="technology/hardware"/>
    <x v="2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.2024900000000001"/>
    <n v="223.1"/>
    <x v="0"/>
    <s v="US"/>
    <s v="USD"/>
    <n v="1427740319"/>
    <n v="1423855919"/>
    <b v="1"/>
    <n v="539"/>
    <b v="1"/>
    <s v="technology/hardware"/>
    <x v="2"/>
    <s v="hardware"/>
    <x v="2027"/>
    <x v="2026"/>
  </r>
  <r>
    <n v="2028"/>
    <s v="Building the Open Source Bussard Fusion Reactor "/>
    <s v="Building an open source Bussard fusion reactor, aka the Polywell."/>
    <n v="3000"/>
    <n v="3785"/>
    <n v="1.2616666666666667"/>
    <n v="47.91"/>
    <x v="0"/>
    <s v="US"/>
    <s v="USD"/>
    <n v="1268690100"/>
    <n v="1265493806"/>
    <b v="1"/>
    <n v="79"/>
    <b v="1"/>
    <s v="technology/hardware"/>
    <x v="2"/>
    <s v="hardware"/>
    <x v="2028"/>
    <x v="2027"/>
  </r>
  <r>
    <n v="2029"/>
    <s v="Lumin8 Pro"/>
    <s v="Lumin8 Pro is a fun and easy to use light controller that makes light dance to your favorite music."/>
    <n v="2500"/>
    <n v="9030"/>
    <n v="3.6120000000000001"/>
    <n v="96.06"/>
    <x v="0"/>
    <s v="US"/>
    <s v="USD"/>
    <n v="1409099481"/>
    <n v="1406507481"/>
    <b v="1"/>
    <n v="94"/>
    <b v="1"/>
    <s v="technology/hardware"/>
    <x v="2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.26239013671875"/>
    <n v="118.61"/>
    <x v="0"/>
    <s v="GB"/>
    <s v="GBP"/>
    <n v="1354233296"/>
    <n v="1351641296"/>
    <b v="1"/>
    <n v="625"/>
    <b v="1"/>
    <s v="technology/hardware"/>
    <x v="2"/>
    <s v="hardware"/>
    <x v="2030"/>
    <x v="2029"/>
  </r>
  <r>
    <n v="2031"/>
    <s v="Linkio: the $100 Smart Home Devices Solution"/>
    <s v="With Linkio you can use your smartphone to control every electronic you own- for only $100!"/>
    <n v="50000"/>
    <n v="60175"/>
    <n v="1.2035"/>
    <n v="118.45"/>
    <x v="0"/>
    <s v="NL"/>
    <s v="EUR"/>
    <n v="1420765200"/>
    <n v="1417506853"/>
    <b v="1"/>
    <n v="508"/>
    <b v="1"/>
    <s v="technology/hardware"/>
    <x v="2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.0418799999999999"/>
    <n v="143.21"/>
    <x v="0"/>
    <s v="US"/>
    <s v="USD"/>
    <n v="1481778000"/>
    <n v="1479216874"/>
    <b v="1"/>
    <n v="531"/>
    <b v="1"/>
    <s v="technology/hardware"/>
    <x v="2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n v="1.7867599999999999"/>
    <n v="282.72000000000003"/>
    <x v="0"/>
    <s v="US"/>
    <s v="USD"/>
    <n v="1398477518"/>
    <n v="1395885518"/>
    <b v="1"/>
    <n v="158"/>
    <b v="1"/>
    <s v="technology/hardware"/>
    <x v="2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.868199871794872"/>
    <n v="593.94000000000005"/>
    <x v="0"/>
    <s v="US"/>
    <s v="USD"/>
    <n v="1430981880"/>
    <n v="1426216033"/>
    <b v="1"/>
    <n v="508"/>
    <b v="1"/>
    <s v="technology/hardware"/>
    <x v="2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n v="2.1103642500000004"/>
    <n v="262.16000000000003"/>
    <x v="0"/>
    <s v="US"/>
    <s v="USD"/>
    <n v="1450486800"/>
    <n v="1446562807"/>
    <b v="1"/>
    <n v="644"/>
    <b v="1"/>
    <s v="technology/hardware"/>
    <x v="2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n v="1.3166833333333334"/>
    <n v="46.58"/>
    <x v="0"/>
    <s v="US"/>
    <s v="USD"/>
    <n v="1399668319"/>
    <n v="1397076319"/>
    <b v="1"/>
    <n v="848"/>
    <b v="1"/>
    <s v="technology/hardware"/>
    <x v="2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n v="3.0047639999999998"/>
    <n v="70.040000000000006"/>
    <x v="0"/>
    <s v="US"/>
    <s v="USD"/>
    <n v="1388383353"/>
    <n v="1383195753"/>
    <b v="1"/>
    <n v="429"/>
    <b v="1"/>
    <s v="technology/hardware"/>
    <x v="2"/>
    <s v="hardware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n v="4.2051249999999998"/>
    <n v="164.91"/>
    <x v="0"/>
    <s v="GB"/>
    <s v="GBP"/>
    <n v="1372701600"/>
    <n v="1369895421"/>
    <b v="1"/>
    <n v="204"/>
    <b v="1"/>
    <s v="technology/hardware"/>
    <x v="2"/>
    <s v="hardware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n v="1.362168"/>
    <n v="449.26"/>
    <x v="0"/>
    <s v="US"/>
    <s v="USD"/>
    <n v="1480568340"/>
    <n v="1477996325"/>
    <b v="1"/>
    <n v="379"/>
    <b v="1"/>
    <s v="technology/hardware"/>
    <x v="2"/>
    <s v="hardware"/>
    <x v="2039"/>
    <x v="2038"/>
  </r>
  <r>
    <n v="2040"/>
    <s v="Programmable Capacitor"/>
    <s v="4.29 Billion+ Capacitor Combinations._x000a_No Coding Required."/>
    <n v="3000"/>
    <n v="7445.14"/>
    <n v="2.4817133333333334"/>
    <n v="27.47"/>
    <x v="0"/>
    <s v="US"/>
    <s v="USD"/>
    <n v="1384557303"/>
    <n v="1383257703"/>
    <b v="1"/>
    <n v="271"/>
    <b v="1"/>
    <s v="technology/hardware"/>
    <x v="2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.8186315789473684"/>
    <n v="143.97999999999999"/>
    <x v="0"/>
    <s v="US"/>
    <s v="USD"/>
    <n v="1478785027"/>
    <n v="1476189427"/>
    <b v="0"/>
    <n v="120"/>
    <b v="1"/>
    <s v="technology/hardware"/>
    <x v="2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.2353000000000001"/>
    <n v="88.24"/>
    <x v="0"/>
    <s v="US"/>
    <s v="USD"/>
    <n v="1453481974"/>
    <n v="1448297974"/>
    <b v="0"/>
    <n v="140"/>
    <b v="1"/>
    <s v="technology/hardware"/>
    <x v="2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.0620938628158845"/>
    <n v="36.33"/>
    <x v="0"/>
    <s v="US"/>
    <s v="USD"/>
    <n v="1481432340"/>
    <n v="1476764077"/>
    <b v="0"/>
    <n v="193"/>
    <b v="1"/>
    <s v="technology/hardware"/>
    <x v="2"/>
    <s v="hardware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n v="1.0821333333333334"/>
    <n v="90.18"/>
    <x v="0"/>
    <s v="US"/>
    <s v="USD"/>
    <n v="1434212714"/>
    <n v="1431620714"/>
    <b v="0"/>
    <n v="180"/>
    <b v="1"/>
    <s v="technology/hardware"/>
    <x v="2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.1918387755102042"/>
    <n v="152.62"/>
    <x v="0"/>
    <s v="US"/>
    <s v="USD"/>
    <n v="1341799647"/>
    <n v="1339207647"/>
    <b v="0"/>
    <n v="263"/>
    <b v="1"/>
    <s v="technology/hardware"/>
    <x v="2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.2110000000000001"/>
    <n v="55.81"/>
    <x v="0"/>
    <s v="US"/>
    <s v="USD"/>
    <n v="1369282044"/>
    <n v="1366690044"/>
    <b v="0"/>
    <n v="217"/>
    <b v="1"/>
    <s v="technology/hardware"/>
    <x v="2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.0299897959183673"/>
    <n v="227.85"/>
    <x v="0"/>
    <s v="AU"/>
    <s v="AUD"/>
    <n v="1429228800"/>
    <n v="1426714870"/>
    <b v="0"/>
    <n v="443"/>
    <b v="1"/>
    <s v="technology/hardware"/>
    <x v="2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.4833229411764706"/>
    <n v="91.83"/>
    <x v="0"/>
    <s v="US"/>
    <s v="USD"/>
    <n v="1369323491"/>
    <n v="1366731491"/>
    <b v="0"/>
    <n v="1373"/>
    <b v="1"/>
    <s v="technology/hardware"/>
    <x v="2"/>
    <s v="hardware"/>
    <x v="2048"/>
    <x v="2047"/>
  </r>
  <r>
    <n v="2049"/>
    <s v="LOCK8 - the World's First Smart Bike Lock"/>
    <s v="Keyless. Alarm secured. GPS tracking."/>
    <n v="50000"/>
    <n v="60095.35"/>
    <n v="1.2019070000000001"/>
    <n v="80.989999999999995"/>
    <x v="0"/>
    <s v="GB"/>
    <s v="GBP"/>
    <n v="1386025140"/>
    <n v="1382963963"/>
    <b v="0"/>
    <n v="742"/>
    <b v="1"/>
    <s v="technology/hardware"/>
    <x v="2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.7327000000000004"/>
    <n v="278.39"/>
    <x v="0"/>
    <s v="US"/>
    <s v="USD"/>
    <n v="1433036578"/>
    <n v="1429580578"/>
    <b v="0"/>
    <n v="170"/>
    <b v="1"/>
    <s v="technology/hardware"/>
    <x v="2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n v="1.303625"/>
    <n v="43.1"/>
    <x v="0"/>
    <s v="US"/>
    <s v="USD"/>
    <n v="1388017937"/>
    <n v="1385425937"/>
    <b v="0"/>
    <n v="242"/>
    <b v="1"/>
    <s v="technology/hardware"/>
    <x v="2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.5304799999999998"/>
    <n v="326.29000000000002"/>
    <x v="0"/>
    <s v="US"/>
    <s v="USD"/>
    <n v="1455933653"/>
    <n v="1452045653"/>
    <b v="0"/>
    <n v="541"/>
    <b v="1"/>
    <s v="technology/hardware"/>
    <x v="2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.0102"/>
    <n v="41.74"/>
    <x v="0"/>
    <s v="US"/>
    <s v="USD"/>
    <n v="1448466551"/>
    <n v="1445870951"/>
    <b v="0"/>
    <n v="121"/>
    <b v="1"/>
    <s v="technology/hardware"/>
    <x v="2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.1359142857142857"/>
    <n v="64.02"/>
    <x v="0"/>
    <s v="GB"/>
    <s v="GBP"/>
    <n v="1399033810"/>
    <n v="1396441810"/>
    <b v="0"/>
    <n v="621"/>
    <b v="1"/>
    <s v="technology/hardware"/>
    <x v="2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n v="1.6741666666666666"/>
    <n v="99.46"/>
    <x v="0"/>
    <s v="US"/>
    <s v="USD"/>
    <n v="1417579200"/>
    <n v="1415031043"/>
    <b v="0"/>
    <n v="101"/>
    <b v="1"/>
    <s v="technology/hardware"/>
    <x v="2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.5345200000000001"/>
    <n v="138.49"/>
    <x v="0"/>
    <s v="US"/>
    <s v="USD"/>
    <n v="1366222542"/>
    <n v="1363630542"/>
    <b v="0"/>
    <n v="554"/>
    <b v="1"/>
    <s v="technology/hardware"/>
    <x v="2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.022322"/>
    <n v="45.55"/>
    <x v="0"/>
    <s v="GB"/>
    <s v="GBP"/>
    <n v="1456487532"/>
    <n v="1453895532"/>
    <b v="0"/>
    <n v="666"/>
    <b v="1"/>
    <s v="technology/hardware"/>
    <x v="2"/>
    <s v="hardware"/>
    <x v="2057"/>
    <x v="2056"/>
  </r>
  <r>
    <n v="2058"/>
    <s v="Raspberry Pi Debug Clip"/>
    <s v="Making using the serial terminal on the Raspberry Pi as easy as Pi!"/>
    <n v="2560"/>
    <n v="4308"/>
    <n v="1.6828125"/>
    <n v="10.51"/>
    <x v="0"/>
    <s v="GB"/>
    <s v="GBP"/>
    <n v="1425326400"/>
    <n v="1421916830"/>
    <b v="0"/>
    <n v="410"/>
    <b v="1"/>
    <s v="technology/hardware"/>
    <x v="2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.4345666666666668"/>
    <n v="114.77"/>
    <x v="0"/>
    <s v="US"/>
    <s v="USD"/>
    <n v="1454277540"/>
    <n v="1450880854"/>
    <b v="0"/>
    <n v="375"/>
    <b v="1"/>
    <s v="technology/hardware"/>
    <x v="2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.964"/>
    <n v="36"/>
    <x v="0"/>
    <s v="US"/>
    <s v="USD"/>
    <n v="1406129150"/>
    <n v="1400945150"/>
    <b v="0"/>
    <n v="1364"/>
    <b v="1"/>
    <s v="technology/hardware"/>
    <x v="2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.0791999999999999"/>
    <n v="154.16999999999999"/>
    <x v="0"/>
    <s v="US"/>
    <s v="USD"/>
    <n v="1483208454"/>
    <n v="1480616454"/>
    <b v="0"/>
    <n v="35"/>
    <b v="1"/>
    <s v="technology/hardware"/>
    <x v="2"/>
    <s v="hardware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n v="1.14977"/>
    <n v="566.39"/>
    <x v="0"/>
    <s v="DK"/>
    <s v="DKK"/>
    <n v="1458807098"/>
    <n v="1456218698"/>
    <b v="0"/>
    <n v="203"/>
    <b v="1"/>
    <s v="technology/hardware"/>
    <x v="2"/>
    <s v="hardware"/>
    <x v="2062"/>
    <x v="2061"/>
  </r>
  <r>
    <n v="2063"/>
    <s v="Up to 4 axis Beaglebone black based CNC control"/>
    <s v="Build a professional grade Linux CNC control with Beaglebone black and our CNC cape."/>
    <n v="4000"/>
    <n v="5922"/>
    <n v="1.4804999999999999"/>
    <n v="120.86"/>
    <x v="0"/>
    <s v="DE"/>
    <s v="EUR"/>
    <n v="1463333701"/>
    <n v="1460482501"/>
    <b v="0"/>
    <n v="49"/>
    <b v="1"/>
    <s v="technology/hardware"/>
    <x v="2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.9116676082790633"/>
    <n v="86.16"/>
    <x v="0"/>
    <s v="US"/>
    <s v="USD"/>
    <n v="1370001600"/>
    <n v="1366879523"/>
    <b v="0"/>
    <n v="5812"/>
    <b v="1"/>
    <s v="technology/hardware"/>
    <x v="2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.99215125"/>
    <n v="51.21"/>
    <x v="0"/>
    <s v="GB"/>
    <s v="GBP"/>
    <n v="1387958429"/>
    <n v="1385366429"/>
    <b v="0"/>
    <n v="1556"/>
    <b v="1"/>
    <s v="technology/hardware"/>
    <x v="2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.1859999999999999"/>
    <n v="67.260000000000005"/>
    <x v="0"/>
    <s v="US"/>
    <s v="USD"/>
    <n v="1408818683"/>
    <n v="1406226683"/>
    <b v="0"/>
    <n v="65"/>
    <b v="1"/>
    <s v="technology/hardware"/>
    <x v="2"/>
    <s v="hardware"/>
    <x v="2066"/>
    <x v="2065"/>
  </r>
  <r>
    <n v="2067"/>
    <s v="Luminite (LED lighting)"/>
    <s v="The next generation of premium quality LED lighting. Extreme power efficiency in a small package."/>
    <n v="495"/>
    <n v="628"/>
    <n v="1.2686868686868686"/>
    <n v="62.8"/>
    <x v="0"/>
    <s v="GB"/>
    <s v="GBP"/>
    <n v="1432499376"/>
    <n v="1429648176"/>
    <b v="0"/>
    <n v="10"/>
    <b v="1"/>
    <s v="technology/hardware"/>
    <x v="2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.0522388"/>
    <n v="346.13"/>
    <x v="0"/>
    <s v="US"/>
    <s v="USD"/>
    <n v="1476994315"/>
    <n v="1474402315"/>
    <b v="0"/>
    <n v="76"/>
    <b v="1"/>
    <s v="technology/hardware"/>
    <x v="2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.2840666000000001"/>
    <n v="244.12"/>
    <x v="0"/>
    <s v="US"/>
    <s v="USD"/>
    <n v="1451776791"/>
    <n v="1449098391"/>
    <b v="0"/>
    <n v="263"/>
    <b v="1"/>
    <s v="technology/hardware"/>
    <x v="2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.1732719999999999"/>
    <n v="259.25"/>
    <x v="0"/>
    <s v="DE"/>
    <s v="EUR"/>
    <n v="1467128723"/>
    <n v="1464536723"/>
    <b v="0"/>
    <n v="1530"/>
    <b v="1"/>
    <s v="technology/hardware"/>
    <x v="2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.8073000000000001"/>
    <n v="201.96"/>
    <x v="0"/>
    <s v="US"/>
    <s v="USD"/>
    <n v="1475390484"/>
    <n v="1471502484"/>
    <b v="0"/>
    <n v="278"/>
    <b v="1"/>
    <s v="technology/hardware"/>
    <x v="2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.1073146853146854"/>
    <n v="226.21"/>
    <x v="0"/>
    <s v="US"/>
    <s v="USD"/>
    <n v="1462629432"/>
    <n v="1460037432"/>
    <b v="0"/>
    <n v="350"/>
    <b v="1"/>
    <s v="technology/hardware"/>
    <x v="2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.5260429999999998"/>
    <n v="324.69"/>
    <x v="0"/>
    <s v="US"/>
    <s v="USD"/>
    <n v="1431100918"/>
    <n v="1427212918"/>
    <b v="0"/>
    <n v="470"/>
    <b v="1"/>
    <s v="technology/hardware"/>
    <x v="2"/>
    <s v="hardware"/>
    <x v="2073"/>
    <x v="2072"/>
  </r>
  <r>
    <n v="2074"/>
    <s v="Advanced Simulation Products - PC Gaming Controllers"/>
    <s v="Creating PC gaming controllers to bring your gaming experience to a new level."/>
    <n v="600"/>
    <n v="615"/>
    <n v="1.0249999999999999"/>
    <n v="205"/>
    <x v="0"/>
    <s v="US"/>
    <s v="USD"/>
    <n v="1462564182"/>
    <n v="1459972182"/>
    <b v="0"/>
    <n v="3"/>
    <b v="1"/>
    <s v="technology/hardware"/>
    <x v="2"/>
    <s v="hardware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n v="16.783738373837384"/>
    <n v="20.47"/>
    <x v="0"/>
    <s v="US"/>
    <s v="USD"/>
    <n v="1374769288"/>
    <n v="1372177288"/>
    <b v="0"/>
    <n v="8200"/>
    <b v="1"/>
    <s v="technology/hardware"/>
    <x v="2"/>
    <s v="hardware"/>
    <x v="2075"/>
    <x v="2074"/>
  </r>
  <r>
    <n v="2076"/>
    <s v="Earin - The Worlds Smallest Wireless Earbuds"/>
    <s v="Wireless earbuds filled with sound, yet so small they are almost invisible!"/>
    <n v="179000"/>
    <n v="972594.99"/>
    <n v="5.4334915642458101"/>
    <n v="116.35"/>
    <x v="0"/>
    <s v="GB"/>
    <s v="GBP"/>
    <n v="1406149689"/>
    <n v="1402693689"/>
    <b v="0"/>
    <n v="8359"/>
    <b v="1"/>
    <s v="technology/hardware"/>
    <x v="2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n v="1.1550800000000001"/>
    <n v="307.2"/>
    <x v="0"/>
    <s v="US"/>
    <s v="USD"/>
    <n v="1433538000"/>
    <n v="1428541276"/>
    <b v="0"/>
    <n v="188"/>
    <b v="1"/>
    <s v="technology/hardware"/>
    <x v="2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n v="1.3120499999999999"/>
    <n v="546.69000000000005"/>
    <x v="0"/>
    <s v="ES"/>
    <s v="EUR"/>
    <n v="1482085857"/>
    <n v="1479493857"/>
    <b v="0"/>
    <n v="48"/>
    <b v="1"/>
    <s v="technology/hardware"/>
    <x v="2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.8816999999999999"/>
    <n v="47.47"/>
    <x v="0"/>
    <s v="GB"/>
    <s v="GBP"/>
    <n v="1435258800"/>
    <n v="1432659793"/>
    <b v="0"/>
    <n v="607"/>
    <b v="1"/>
    <s v="technology/hardware"/>
    <x v="2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.0780000000000003"/>
    <n v="101.56"/>
    <x v="0"/>
    <s v="US"/>
    <s v="USD"/>
    <n v="1447286300"/>
    <n v="1444690700"/>
    <b v="0"/>
    <n v="50"/>
    <b v="1"/>
    <s v="technology/hardware"/>
    <x v="2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n v="1.1457142857142857"/>
    <n v="72.91"/>
    <x v="0"/>
    <s v="US"/>
    <s v="USD"/>
    <n v="1337144340"/>
    <n v="1333597555"/>
    <b v="0"/>
    <n v="55"/>
    <b v="1"/>
    <s v="music/indie rock"/>
    <x v="4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n v="1.1073333333333333"/>
    <n v="43.71"/>
    <x v="0"/>
    <s v="US"/>
    <s v="USD"/>
    <n v="1322106796"/>
    <n v="1316919196"/>
    <b v="0"/>
    <n v="38"/>
    <b v="1"/>
    <s v="music/indie rock"/>
    <x v="4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n v="1.1333333333333333"/>
    <n v="34"/>
    <x v="0"/>
    <s v="US"/>
    <s v="USD"/>
    <n v="1338830395"/>
    <n v="1336238395"/>
    <b v="0"/>
    <n v="25"/>
    <b v="1"/>
    <s v="music/indie rock"/>
    <x v="4"/>
    <s v="indie rock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n v="1.0833333333333333"/>
    <n v="70.650000000000006"/>
    <x v="0"/>
    <s v="US"/>
    <s v="USD"/>
    <n v="1399186740"/>
    <n v="1396468782"/>
    <b v="0"/>
    <n v="46"/>
    <b v="1"/>
    <s v="music/indie rock"/>
    <x v="4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.2353333333333334"/>
    <n v="89.3"/>
    <x v="0"/>
    <s v="US"/>
    <s v="USD"/>
    <n v="1342382587"/>
    <n v="1339790587"/>
    <b v="0"/>
    <n v="83"/>
    <b v="1"/>
    <s v="music/indie rock"/>
    <x v="4"/>
    <s v="indie rock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n v="1.0069999999999999"/>
    <n v="115.09"/>
    <x v="0"/>
    <s v="US"/>
    <s v="USD"/>
    <n v="1323838740"/>
    <n v="1321200332"/>
    <b v="0"/>
    <n v="35"/>
    <b v="1"/>
    <s v="music/indie rock"/>
    <x v="4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.0353333333333334"/>
    <n v="62.12"/>
    <x v="0"/>
    <s v="US"/>
    <s v="USD"/>
    <n v="1315457658"/>
    <n v="1312865658"/>
    <b v="0"/>
    <n v="25"/>
    <b v="1"/>
    <s v="music/indie rock"/>
    <x v="4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n v="1.1551066666666667"/>
    <n v="46.2"/>
    <x v="0"/>
    <s v="US"/>
    <s v="USD"/>
    <n v="1284177540"/>
    <n v="1281028152"/>
    <b v="0"/>
    <n v="75"/>
    <b v="1"/>
    <s v="music/indie rock"/>
    <x v="4"/>
    <s v="indie rock"/>
    <x v="2088"/>
    <x v="2087"/>
  </r>
  <r>
    <n v="2089"/>
    <s v="Little Moses EP"/>
    <s v="Little Moses is trying to record their first EP, and we can't do it without your help!"/>
    <n v="2500"/>
    <n v="3010.01"/>
    <n v="1.2040040000000001"/>
    <n v="48.55"/>
    <x v="0"/>
    <s v="US"/>
    <s v="USD"/>
    <n v="1375408194"/>
    <n v="1372384194"/>
    <b v="0"/>
    <n v="62"/>
    <b v="1"/>
    <s v="music/indie rock"/>
    <x v="4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n v="1.1504037499999999"/>
    <n v="57.52"/>
    <x v="0"/>
    <s v="US"/>
    <s v="USD"/>
    <n v="1361696955"/>
    <n v="1359104955"/>
    <b v="0"/>
    <n v="160"/>
    <b v="1"/>
    <s v="music/indie rock"/>
    <x v="4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.2046777777777777"/>
    <n v="88.15"/>
    <x v="0"/>
    <s v="US"/>
    <s v="USD"/>
    <n v="1299009600"/>
    <n v="1294818278"/>
    <b v="0"/>
    <n v="246"/>
    <b v="1"/>
    <s v="music/indie rock"/>
    <x v="4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.0128333333333333"/>
    <n v="110.49"/>
    <x v="0"/>
    <s v="US"/>
    <s v="USD"/>
    <n v="1318006732"/>
    <n v="1312822732"/>
    <b v="0"/>
    <n v="55"/>
    <b v="1"/>
    <s v="music/indie rock"/>
    <x v="4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n v="1.0246666666666666"/>
    <n v="66.83"/>
    <x v="0"/>
    <s v="US"/>
    <s v="USD"/>
    <n v="1356211832"/>
    <n v="1351024232"/>
    <b v="0"/>
    <n v="23"/>
    <b v="1"/>
    <s v="music/indie rock"/>
    <x v="4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.2054285714285715"/>
    <n v="58.6"/>
    <x v="0"/>
    <s v="US"/>
    <s v="USD"/>
    <n v="1330916400"/>
    <n v="1327969730"/>
    <b v="0"/>
    <n v="72"/>
    <b v="1"/>
    <s v="music/indie rock"/>
    <x v="4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"/>
    <n v="113.64"/>
    <x v="0"/>
    <s v="US"/>
    <s v="USD"/>
    <n v="1317576973"/>
    <n v="1312392973"/>
    <b v="0"/>
    <n v="22"/>
    <b v="1"/>
    <s v="music/indie rock"/>
    <x v="4"/>
    <s v="indie rock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n v="1.0166666666666666"/>
    <n v="43.57"/>
    <x v="0"/>
    <s v="US"/>
    <s v="USD"/>
    <n v="1351223940"/>
    <n v="1349892735"/>
    <b v="0"/>
    <n v="14"/>
    <b v="1"/>
    <s v="music/indie rock"/>
    <x v="4"/>
    <s v="indie rock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n v="1"/>
    <n v="78.95"/>
    <x v="0"/>
    <s v="US"/>
    <s v="USD"/>
    <n v="1322751735"/>
    <n v="1317564135"/>
    <b v="0"/>
    <n v="38"/>
    <b v="1"/>
    <s v="music/indie rock"/>
    <x v="4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n v="1.0033333333333334"/>
    <n v="188.13"/>
    <x v="0"/>
    <s v="US"/>
    <s v="USD"/>
    <n v="1331174635"/>
    <n v="1328582635"/>
    <b v="0"/>
    <n v="32"/>
    <b v="1"/>
    <s v="music/indie rock"/>
    <x v="4"/>
    <s v="indie rock"/>
    <x v="2098"/>
    <x v="2097"/>
  </r>
  <r>
    <n v="2099"/>
    <s v="Roosevelt Died."/>
    <s v="Our tour van died, we need help!"/>
    <n v="3000"/>
    <n v="3971"/>
    <n v="1.3236666666666668"/>
    <n v="63.03"/>
    <x v="0"/>
    <s v="US"/>
    <s v="USD"/>
    <n v="1435808400"/>
    <n v="1434650084"/>
    <b v="0"/>
    <n v="63"/>
    <b v="1"/>
    <s v="music/indie rock"/>
    <x v="4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n v="1.3666666666666667"/>
    <n v="30.37"/>
    <x v="0"/>
    <s v="US"/>
    <s v="USD"/>
    <n v="1341028740"/>
    <n v="1339704141"/>
    <b v="0"/>
    <n v="27"/>
    <b v="1"/>
    <s v="music/indie rock"/>
    <x v="4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.1325000000000001"/>
    <n v="51.48"/>
    <x v="0"/>
    <s v="US"/>
    <s v="USD"/>
    <n v="1329104114"/>
    <n v="1323920114"/>
    <b v="0"/>
    <n v="44"/>
    <b v="1"/>
    <s v="music/indie rock"/>
    <x v="4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n v="1.36"/>
    <n v="35.79"/>
    <x v="0"/>
    <s v="US"/>
    <s v="USD"/>
    <n v="1304628648"/>
    <n v="1302036648"/>
    <b v="0"/>
    <n v="38"/>
    <b v="1"/>
    <s v="music/indie rock"/>
    <x v="4"/>
    <s v="indie rock"/>
    <x v="2102"/>
    <x v="2101"/>
  </r>
  <r>
    <n v="2103"/>
    <s v="Matthew Moon's New Album"/>
    <s v="Indie rocker, Matthew Moon, has something to share with you..."/>
    <n v="7777"/>
    <n v="11364"/>
    <n v="1.4612318374694613"/>
    <n v="98.82"/>
    <x v="0"/>
    <s v="US"/>
    <s v="USD"/>
    <n v="1352488027"/>
    <n v="1349892427"/>
    <b v="0"/>
    <n v="115"/>
    <b v="1"/>
    <s v="music/indie rock"/>
    <x v="4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n v="1.2949999999999999"/>
    <n v="28"/>
    <x v="0"/>
    <s v="US"/>
    <s v="USD"/>
    <n v="1369958400"/>
    <n v="1367286434"/>
    <b v="0"/>
    <n v="37"/>
    <b v="1"/>
    <s v="music/indie rock"/>
    <x v="4"/>
    <s v="indie rock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n v="2.54"/>
    <n v="51.31"/>
    <x v="0"/>
    <s v="US"/>
    <s v="USD"/>
    <n v="1416542400"/>
    <n v="1415472953"/>
    <b v="0"/>
    <n v="99"/>
    <b v="1"/>
    <s v="music/indie rock"/>
    <x v="4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.0704545454545455"/>
    <n v="53.52"/>
    <x v="0"/>
    <s v="US"/>
    <s v="USD"/>
    <n v="1359176974"/>
    <n v="1356584974"/>
    <b v="0"/>
    <n v="44"/>
    <b v="1"/>
    <s v="music/indie rock"/>
    <x v="4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n v="1.0773299999999999"/>
    <n v="37.15"/>
    <x v="0"/>
    <s v="US"/>
    <s v="USD"/>
    <n v="1415815393"/>
    <n v="1413997393"/>
    <b v="0"/>
    <n v="58"/>
    <b v="1"/>
    <s v="music/indie rock"/>
    <x v="4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.0731250000000001"/>
    <n v="89.9"/>
    <x v="0"/>
    <s v="US"/>
    <s v="USD"/>
    <n v="1347249300"/>
    <n v="1344917580"/>
    <b v="0"/>
    <n v="191"/>
    <b v="1"/>
    <s v="music/indie rock"/>
    <x v="4"/>
    <s v="indie rock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n v="1.06525"/>
    <n v="106.53"/>
    <x v="0"/>
    <s v="US"/>
    <s v="USD"/>
    <n v="1436115617"/>
    <n v="1433523617"/>
    <b v="0"/>
    <n v="40"/>
    <b v="1"/>
    <s v="music/indie rock"/>
    <x v="4"/>
    <s v="indie rock"/>
    <x v="2109"/>
    <x v="2108"/>
  </r>
  <r>
    <n v="2110"/>
    <s v="&quot;Vision&quot; - New Album - Brent Brown"/>
    <s v="Brent Brown's breakout new album! Requires help from the record label... You!"/>
    <n v="2000"/>
    <n v="2007"/>
    <n v="1.0035000000000001"/>
    <n v="52.82"/>
    <x v="0"/>
    <s v="US"/>
    <s v="USD"/>
    <n v="1401253140"/>
    <n v="1398873969"/>
    <b v="0"/>
    <n v="38"/>
    <b v="1"/>
    <s v="music/indie rock"/>
    <x v="4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.0649999999999999"/>
    <n v="54.62"/>
    <x v="0"/>
    <s v="US"/>
    <s v="USD"/>
    <n v="1313370000"/>
    <n v="1307594625"/>
    <b v="0"/>
    <n v="39"/>
    <b v="1"/>
    <s v="music/indie rock"/>
    <x v="4"/>
    <s v="indie rock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n v="1"/>
    <n v="27.27"/>
    <x v="0"/>
    <s v="US"/>
    <s v="USD"/>
    <n v="1366064193"/>
    <n v="1364854593"/>
    <b v="0"/>
    <n v="11"/>
    <b v="1"/>
    <s v="music/indie rock"/>
    <x v="4"/>
    <s v="indie rock"/>
    <x v="2112"/>
    <x v="2111"/>
  </r>
  <r>
    <n v="2113"/>
    <s v="Summer Underground // Honeycomb LP"/>
    <s v="Help us fund our second full-length album Honeycomb!"/>
    <n v="7000"/>
    <n v="7340"/>
    <n v="1.0485714285714285"/>
    <n v="68.599999999999994"/>
    <x v="0"/>
    <s v="US"/>
    <s v="USD"/>
    <n v="1411505176"/>
    <n v="1408481176"/>
    <b v="0"/>
    <n v="107"/>
    <b v="1"/>
    <s v="music/indie rock"/>
    <x v="4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.0469999999999999"/>
    <n v="35.61"/>
    <x v="0"/>
    <s v="US"/>
    <s v="USD"/>
    <n v="1291870740"/>
    <n v="1286480070"/>
    <b v="0"/>
    <n v="147"/>
    <b v="1"/>
    <s v="music/indie rock"/>
    <x v="4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n v="2.2566666666666668"/>
    <n v="94.03"/>
    <x v="0"/>
    <s v="US"/>
    <s v="USD"/>
    <n v="1298167001"/>
    <n v="1295575001"/>
    <b v="0"/>
    <n v="36"/>
    <b v="1"/>
    <s v="music/indie rock"/>
    <x v="4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.0090416666666666"/>
    <n v="526.46"/>
    <x v="0"/>
    <s v="US"/>
    <s v="USD"/>
    <n v="1349203203"/>
    <n v="1345056003"/>
    <b v="0"/>
    <n v="92"/>
    <b v="1"/>
    <s v="music/indie rock"/>
    <x v="4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n v="1.4775"/>
    <n v="50.66"/>
    <x v="0"/>
    <s v="US"/>
    <s v="USD"/>
    <n v="1445921940"/>
    <n v="1444699549"/>
    <b v="0"/>
    <n v="35"/>
    <b v="1"/>
    <s v="music/indie rock"/>
    <x v="4"/>
    <s v="indie rock"/>
    <x v="2117"/>
    <x v="2116"/>
  </r>
  <r>
    <n v="2118"/>
    <s v="PORCHES. vs. THE U.S.A."/>
    <s v="PORCHES.  and Documentarians tour from New York to San Francisco and back."/>
    <n v="1000"/>
    <n v="1346.11"/>
    <n v="1.3461099999999999"/>
    <n v="79.180000000000007"/>
    <x v="0"/>
    <s v="US"/>
    <s v="USD"/>
    <n v="1311538136"/>
    <n v="1308946136"/>
    <b v="0"/>
    <n v="17"/>
    <b v="1"/>
    <s v="music/indie rock"/>
    <x v="4"/>
    <s v="indie rock"/>
    <x v="2118"/>
    <x v="2117"/>
  </r>
  <r>
    <n v="2119"/>
    <s v="Big Long Now's Debut Album"/>
    <s v="big long now is recording our debut album and we are looking for help mastering and pressing it to vinyl"/>
    <n v="2000"/>
    <n v="2015"/>
    <n v="1.0075000000000001"/>
    <n v="91.59"/>
    <x v="0"/>
    <s v="US"/>
    <s v="USD"/>
    <n v="1345086445"/>
    <n v="1342494445"/>
    <b v="0"/>
    <n v="22"/>
    <b v="1"/>
    <s v="music/indie rock"/>
    <x v="4"/>
    <s v="indie rock"/>
    <x v="2119"/>
    <x v="2118"/>
  </r>
  <r>
    <n v="2120"/>
    <s v="Hearty Har Full Length Album"/>
    <s v="&lt;3_x000a_Coming in from outer space. Help Hearty Har record their 1st album!!"/>
    <n v="8000"/>
    <n v="8070.43"/>
    <n v="1.00880375"/>
    <n v="116.96"/>
    <x v="0"/>
    <s v="US"/>
    <s v="USD"/>
    <n v="1388617736"/>
    <n v="1384384136"/>
    <b v="0"/>
    <n v="69"/>
    <b v="1"/>
    <s v="music/indie rock"/>
    <x v="4"/>
    <s v="indie rock"/>
    <x v="2120"/>
    <x v="2119"/>
  </r>
  <r>
    <n v="2121"/>
    <s v="Legend of Decay"/>
    <s v="Join us on an epic journey to discover a millennia old secret which will change the world forever."/>
    <n v="50000"/>
    <n v="284"/>
    <n v="5.6800000000000002E-3"/>
    <n v="28.4"/>
    <x v="2"/>
    <s v="CH"/>
    <s v="CHF"/>
    <n v="1484156948"/>
    <n v="1481564948"/>
    <b v="0"/>
    <n v="10"/>
    <b v="0"/>
    <s v="games/video games"/>
    <x v="6"/>
    <s v="video games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n v="3.875E-3"/>
    <n v="103.33"/>
    <x v="2"/>
    <s v="MX"/>
    <s v="MXN"/>
    <n v="1483773169"/>
    <n v="1481181169"/>
    <b v="0"/>
    <n v="3"/>
    <b v="0"/>
    <s v="games/video games"/>
    <x v="6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0.1"/>
    <n v="10"/>
    <x v="2"/>
    <s v="US"/>
    <s v="USD"/>
    <n v="1268636340"/>
    <n v="1263982307"/>
    <b v="0"/>
    <n v="5"/>
    <b v="0"/>
    <s v="games/video games"/>
    <x v="6"/>
    <s v="video games"/>
    <x v="2123"/>
    <x v="2122"/>
  </r>
  <r>
    <n v="2124"/>
    <s v="AZAMAR"/>
    <s v="AZAMAR is a Role Playing Game world involving fantasy and high magic, based on the popular OpenD6 OGL using the Cinema6 RPG Framework."/>
    <n v="1100"/>
    <n v="115"/>
    <n v="0.10454545454545454"/>
    <n v="23"/>
    <x v="2"/>
    <s v="US"/>
    <s v="USD"/>
    <n v="1291093200"/>
    <n v="1286930435"/>
    <b v="0"/>
    <n v="5"/>
    <b v="0"/>
    <s v="games/video games"/>
    <x v="6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n v="1.4200000000000001E-2"/>
    <n v="31.56"/>
    <x v="2"/>
    <s v="US"/>
    <s v="USD"/>
    <n v="1438734833"/>
    <n v="1436142833"/>
    <b v="0"/>
    <n v="27"/>
    <b v="0"/>
    <s v="games/video games"/>
    <x v="6"/>
    <s v="video games"/>
    <x v="2125"/>
    <x v="2124"/>
  </r>
  <r>
    <n v="2126"/>
    <s v="DodgeBall Blitz"/>
    <s v="Lead your team to victory in this fast-paced, action, sports game! Use Power-ups and avoid attacks as you fight for victory!"/>
    <n v="20000"/>
    <n v="10"/>
    <n v="5.0000000000000001E-4"/>
    <n v="5"/>
    <x v="2"/>
    <s v="US"/>
    <s v="USD"/>
    <n v="1418080887"/>
    <n v="1415488887"/>
    <b v="0"/>
    <n v="2"/>
    <b v="0"/>
    <s v="games/video games"/>
    <x v="6"/>
    <s v="video games"/>
    <x v="2126"/>
    <x v="2125"/>
  </r>
  <r>
    <n v="2127"/>
    <s v="Three Monkeys - Part 1: Into the Abyss"/>
    <s v="Three Monkeys is an audio adventure game for PC."/>
    <n v="28000"/>
    <n v="8076"/>
    <n v="0.28842857142857142"/>
    <n v="34.22"/>
    <x v="2"/>
    <s v="GB"/>
    <s v="GBP"/>
    <n v="1426158463"/>
    <n v="1423570063"/>
    <b v="0"/>
    <n v="236"/>
    <b v="0"/>
    <s v="games/video games"/>
    <x v="6"/>
    <s v="video games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n v="1.6666666666666668E-3"/>
    <n v="25"/>
    <x v="2"/>
    <s v="CA"/>
    <s v="CAD"/>
    <n v="1411324369"/>
    <n v="1406140369"/>
    <b v="0"/>
    <n v="1"/>
    <b v="0"/>
    <s v="games/video games"/>
    <x v="6"/>
    <s v="video games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n v="0.11799999999999999"/>
    <n v="19.670000000000002"/>
    <x v="2"/>
    <s v="US"/>
    <s v="USD"/>
    <n v="1457570100"/>
    <n v="1454978100"/>
    <b v="0"/>
    <n v="12"/>
    <b v="0"/>
    <s v="games/video games"/>
    <x v="6"/>
    <s v="video games"/>
    <x v="2129"/>
    <x v="2128"/>
  </r>
  <r>
    <n v="2130"/>
    <s v="Wondrous Adventures: A Kid's Game"/>
    <s v="You are the hero tasked to save your home from the villainous Sanword."/>
    <n v="42000"/>
    <n v="85"/>
    <n v="2.0238095238095236E-3"/>
    <n v="21.25"/>
    <x v="2"/>
    <s v="US"/>
    <s v="USD"/>
    <n v="1408154663"/>
    <n v="1405130663"/>
    <b v="0"/>
    <n v="4"/>
    <b v="0"/>
    <s v="games/video games"/>
    <x v="6"/>
    <s v="video games"/>
    <x v="2130"/>
    <x v="2129"/>
  </r>
  <r>
    <n v="2131"/>
    <s v="Scout's Honor"/>
    <s v="From frightened girl to empowered woman, Scout's Honor is a tale about facing your fears and overcoming odds."/>
    <n v="500"/>
    <n v="25"/>
    <n v="0.05"/>
    <n v="8.33"/>
    <x v="2"/>
    <s v="US"/>
    <s v="USD"/>
    <n v="1436677091"/>
    <n v="1434085091"/>
    <b v="0"/>
    <n v="3"/>
    <b v="0"/>
    <s v="games/video games"/>
    <x v="6"/>
    <s v="video games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n v="2.1129899999999997E-2"/>
    <n v="21.34"/>
    <x v="2"/>
    <s v="US"/>
    <s v="USD"/>
    <n v="1391427692"/>
    <n v="1388835692"/>
    <b v="0"/>
    <n v="99"/>
    <b v="0"/>
    <s v="games/video games"/>
    <x v="6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E-2"/>
    <n v="5.33"/>
    <x v="2"/>
    <s v="US"/>
    <s v="USD"/>
    <n v="1303628340"/>
    <n v="1300328399"/>
    <b v="0"/>
    <n v="3"/>
    <b v="0"/>
    <s v="games/video games"/>
    <x v="6"/>
    <s v="video games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n v="1.7333333333333333E-2"/>
    <n v="34.67"/>
    <x v="2"/>
    <s v="US"/>
    <s v="USD"/>
    <n v="1367097391"/>
    <n v="1364505391"/>
    <b v="0"/>
    <n v="3"/>
    <b v="0"/>
    <s v="games/video games"/>
    <x v="6"/>
    <s v="video games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n v="9.5600000000000004E-2"/>
    <n v="21.73"/>
    <x v="2"/>
    <s v="US"/>
    <s v="USD"/>
    <n v="1349392033"/>
    <n v="1346800033"/>
    <b v="0"/>
    <n v="22"/>
    <b v="0"/>
    <s v="games/video games"/>
    <x v="6"/>
    <s v="video games"/>
    <x v="2135"/>
    <x v="2134"/>
  </r>
  <r>
    <n v="2136"/>
    <s v="Dark Paradise"/>
    <s v="A dark and twisted game with physiological madness and corruption as a man becomes the ultimate bio weapon."/>
    <n v="80000"/>
    <n v="47.69"/>
    <n v="5.9612499999999998E-4"/>
    <n v="11.92"/>
    <x v="2"/>
    <s v="US"/>
    <s v="USD"/>
    <n v="1382184786"/>
    <n v="1379592786"/>
    <b v="0"/>
    <n v="4"/>
    <b v="0"/>
    <s v="games/video games"/>
    <x v="6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0.28405999999999998"/>
    <n v="26.6"/>
    <x v="2"/>
    <s v="CA"/>
    <s v="CAD"/>
    <n v="1417804229"/>
    <n v="1415212229"/>
    <b v="0"/>
    <n v="534"/>
    <b v="0"/>
    <s v="games/video games"/>
    <x v="6"/>
    <s v="video games"/>
    <x v="2137"/>
    <x v="2136"/>
  </r>
  <r>
    <n v="2138"/>
    <s v="Tales Of Tameria - Dawning Light"/>
    <s v="A game with a mixture of a few genres from RPG, Simulation and to adventure elements."/>
    <n v="1000"/>
    <n v="128"/>
    <n v="0.128"/>
    <n v="10.67"/>
    <x v="2"/>
    <s v="GB"/>
    <s v="GBP"/>
    <n v="1383959939"/>
    <n v="1381364339"/>
    <b v="0"/>
    <n v="12"/>
    <b v="0"/>
    <s v="games/video games"/>
    <x v="6"/>
    <s v="video games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n v="5.4199999999999998E-2"/>
    <n v="29.04"/>
    <x v="2"/>
    <s v="US"/>
    <s v="USD"/>
    <n v="1478196008"/>
    <n v="1475604008"/>
    <b v="0"/>
    <n v="56"/>
    <b v="0"/>
    <s v="games/video games"/>
    <x v="6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1.1199999999999999E-3"/>
    <n v="50.91"/>
    <x v="2"/>
    <s v="US"/>
    <s v="USD"/>
    <n v="1357934424"/>
    <n v="1355342424"/>
    <b v="0"/>
    <n v="11"/>
    <b v="0"/>
    <s v="games/video games"/>
    <x v="6"/>
    <s v="video games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n v="0"/>
    <s v="N/A"/>
    <x v="2"/>
    <s v="US"/>
    <s v="USD"/>
    <n v="1415947159"/>
    <n v="1413351559"/>
    <b v="0"/>
    <n v="0"/>
    <b v="0"/>
    <s v="games/video games"/>
    <x v="6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238095238095241E-2"/>
    <n v="50.08"/>
    <x v="2"/>
    <s v="DE"/>
    <s v="EUR"/>
    <n v="1451494210"/>
    <n v="1449075010"/>
    <b v="0"/>
    <n v="12"/>
    <b v="0"/>
    <s v="games/video games"/>
    <x v="6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0.1125"/>
    <n v="45"/>
    <x v="2"/>
    <s v="US"/>
    <s v="USD"/>
    <n v="1279738800"/>
    <n v="1275599812"/>
    <b v="0"/>
    <n v="5"/>
    <b v="0"/>
    <s v="games/video games"/>
    <x v="6"/>
    <s v="video games"/>
    <x v="2143"/>
    <x v="2142"/>
  </r>
  <r>
    <n v="2144"/>
    <s v="Project Starborn"/>
    <s v="A thousand community-built sandbox games (and more!) with a fully-customizable game engine."/>
    <n v="35500"/>
    <n v="607"/>
    <n v="1.7098591549295775E-2"/>
    <n v="25.29"/>
    <x v="2"/>
    <s v="US"/>
    <s v="USD"/>
    <n v="1379164040"/>
    <n v="1376399240"/>
    <b v="0"/>
    <n v="24"/>
    <b v="0"/>
    <s v="games/video games"/>
    <x v="6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0.30433333333333334"/>
    <n v="51.29"/>
    <x v="2"/>
    <s v="US"/>
    <s v="USD"/>
    <n v="1385534514"/>
    <n v="1382938914"/>
    <b v="0"/>
    <n v="89"/>
    <b v="0"/>
    <s v="games/video games"/>
    <x v="6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n v="2.0000000000000001E-4"/>
    <n v="1"/>
    <x v="2"/>
    <s v="US"/>
    <s v="USD"/>
    <n v="1455207510"/>
    <n v="1453997910"/>
    <b v="0"/>
    <n v="1"/>
    <b v="0"/>
    <s v="games/video games"/>
    <x v="6"/>
    <s v="video games"/>
    <x v="2146"/>
    <x v="2145"/>
  </r>
  <r>
    <n v="2147"/>
    <s v="Johnny Rocketfingers 3"/>
    <s v="A Point and Click Adventure on Steroids."/>
    <n v="390000"/>
    <n v="2716"/>
    <n v="6.9641025641025639E-3"/>
    <n v="49.38"/>
    <x v="2"/>
    <s v="US"/>
    <s v="USD"/>
    <n v="1416125148"/>
    <n v="1413356748"/>
    <b v="0"/>
    <n v="55"/>
    <b v="0"/>
    <s v="games/video games"/>
    <x v="6"/>
    <s v="video games"/>
    <x v="2147"/>
    <x v="2146"/>
  </r>
  <r>
    <n v="2148"/>
    <s v="ZomBlock's"/>
    <s v="zomblock's is a online zombie survival game where you can craft new weapons,find food and water to keep yourself alive."/>
    <n v="100"/>
    <n v="2"/>
    <n v="0.02"/>
    <n v="1"/>
    <x v="2"/>
    <s v="GB"/>
    <s v="GBP"/>
    <n v="1427992582"/>
    <n v="1425404182"/>
    <b v="0"/>
    <n v="2"/>
    <b v="0"/>
    <s v="games/video games"/>
    <x v="6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s v="N/A"/>
    <x v="2"/>
    <s v="US"/>
    <s v="USD"/>
    <n v="1280534400"/>
    <n v="1277512556"/>
    <b v="0"/>
    <n v="0"/>
    <b v="0"/>
    <s v="games/video games"/>
    <x v="6"/>
    <s v="video games"/>
    <x v="2149"/>
    <x v="2148"/>
  </r>
  <r>
    <n v="2150"/>
    <s v="The Unknown Door"/>
    <s v="A pixel styled open world detective game."/>
    <n v="50000"/>
    <n v="405"/>
    <n v="8.0999999999999996E-3"/>
    <n v="101.25"/>
    <x v="2"/>
    <s v="NO"/>
    <s v="NOK"/>
    <n v="1468392599"/>
    <n v="1465800599"/>
    <b v="0"/>
    <n v="4"/>
    <b v="0"/>
    <s v="games/video games"/>
    <x v="6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n v="2.6222222222222224E-3"/>
    <n v="19.670000000000002"/>
    <x v="2"/>
    <s v="US"/>
    <s v="USD"/>
    <n v="1467231614"/>
    <n v="1464639614"/>
    <b v="0"/>
    <n v="6"/>
    <b v="0"/>
    <s v="games/video games"/>
    <x v="6"/>
    <s v="video games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n v="1.6666666666666668E-3"/>
    <n v="12.5"/>
    <x v="2"/>
    <s v="US"/>
    <s v="USD"/>
    <n v="1394909909"/>
    <n v="1392321509"/>
    <b v="0"/>
    <n v="4"/>
    <b v="0"/>
    <s v="games/video games"/>
    <x v="6"/>
    <s v="video games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n v="9.1244548809124457E-5"/>
    <n v="8.5"/>
    <x v="2"/>
    <s v="US"/>
    <s v="USD"/>
    <n v="1420876740"/>
    <n v="1417470718"/>
    <b v="0"/>
    <n v="4"/>
    <b v="0"/>
    <s v="games/video games"/>
    <x v="6"/>
    <s v="video games"/>
    <x v="2153"/>
    <x v="2152"/>
  </r>
  <r>
    <n v="2154"/>
    <s v="Demigods - Rise of the Children - Part 1 (Design)"/>
    <s v="A Real Time Strategy game based on Greek mythology in a fictional world."/>
    <n v="250"/>
    <n v="2"/>
    <n v="8.0000000000000002E-3"/>
    <n v="1"/>
    <x v="2"/>
    <s v="US"/>
    <s v="USD"/>
    <n v="1390921827"/>
    <n v="1389193827"/>
    <b v="0"/>
    <n v="2"/>
    <b v="0"/>
    <s v="games/video games"/>
    <x v="6"/>
    <s v="video games"/>
    <x v="2154"/>
    <x v="2153"/>
  </r>
  <r>
    <n v="2155"/>
    <s v="VoxelMaze"/>
    <s v="A Level Editor, Turned up to eleven. Infinite creativity in one package, solo or with up to 16 of your friends."/>
    <n v="5000"/>
    <n v="115"/>
    <n v="2.3E-2"/>
    <n v="23"/>
    <x v="2"/>
    <s v="GB"/>
    <s v="GBP"/>
    <n v="1459443385"/>
    <n v="1456854985"/>
    <b v="0"/>
    <n v="5"/>
    <b v="0"/>
    <s v="games/video games"/>
    <x v="6"/>
    <s v="video games"/>
    <x v="2155"/>
    <x v="2154"/>
  </r>
  <r>
    <n v="2156"/>
    <s v="Beyond Black Space"/>
    <s v="Captain and manage your ship along with your crew in this deep space adventure! (PC/Linux/Mac)"/>
    <n v="56000"/>
    <n v="1493"/>
    <n v="2.6660714285714284E-2"/>
    <n v="17.989999999999998"/>
    <x v="2"/>
    <s v="US"/>
    <s v="USD"/>
    <n v="1379363406"/>
    <n v="1375475406"/>
    <b v="0"/>
    <n v="83"/>
    <b v="0"/>
    <s v="games/video games"/>
    <x v="6"/>
    <s v="video games"/>
    <x v="2156"/>
    <x v="2155"/>
  </r>
  <r>
    <n v="2157"/>
    <s v="Nin"/>
    <s v="Gamers and 90's fans unite in this small tale of epic proportions!"/>
    <n v="75000"/>
    <n v="21144"/>
    <n v="0.28192"/>
    <n v="370.95"/>
    <x v="2"/>
    <s v="US"/>
    <s v="USD"/>
    <n v="1482479940"/>
    <n v="1479684783"/>
    <b v="0"/>
    <n v="57"/>
    <b v="0"/>
    <s v="games/video games"/>
    <x v="6"/>
    <s v="video games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n v="6.5900366666666668E-2"/>
    <n v="63.57"/>
    <x v="2"/>
    <s v="US"/>
    <s v="USD"/>
    <n v="1360009774"/>
    <n v="1356121774"/>
    <b v="0"/>
    <n v="311"/>
    <b v="0"/>
    <s v="games/video games"/>
    <x v="6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7.2222222222222219E-3"/>
    <n v="13"/>
    <x v="2"/>
    <s v="US"/>
    <s v="USD"/>
    <n v="1310837574"/>
    <n v="1308245574"/>
    <b v="0"/>
    <n v="2"/>
    <b v="0"/>
    <s v="games/video games"/>
    <x v="6"/>
    <s v="video games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n v="8.5000000000000006E-3"/>
    <n v="5.31"/>
    <x v="2"/>
    <s v="US"/>
    <s v="USD"/>
    <n v="1337447105"/>
    <n v="1334855105"/>
    <b v="0"/>
    <n v="16"/>
    <b v="0"/>
    <s v="games/video games"/>
    <x v="6"/>
    <s v="video games"/>
    <x v="2160"/>
    <x v="2159"/>
  </r>
  <r>
    <n v="2161"/>
    <s v="CallMeGhost DEBUT ALBUM preorder!"/>
    <s v="We're trying to fund hard copies of our debut album!"/>
    <n v="400"/>
    <n v="463"/>
    <n v="1.1575"/>
    <n v="35.619999999999997"/>
    <x v="0"/>
    <s v="US"/>
    <s v="USD"/>
    <n v="1443040059"/>
    <n v="1440448059"/>
    <b v="0"/>
    <n v="13"/>
    <b v="1"/>
    <s v="music/rock"/>
    <x v="4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n v="1.1226666666666667"/>
    <n v="87.1"/>
    <x v="0"/>
    <s v="US"/>
    <s v="USD"/>
    <n v="1406226191"/>
    <n v="1403547791"/>
    <b v="0"/>
    <n v="58"/>
    <b v="1"/>
    <s v="music/rock"/>
    <x v="4"/>
    <s v="rock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n v="1.3220000000000001"/>
    <n v="75.11"/>
    <x v="0"/>
    <s v="US"/>
    <s v="USD"/>
    <n v="1433735400"/>
    <n v="1429306520"/>
    <b v="0"/>
    <n v="44"/>
    <b v="1"/>
    <s v="music/rock"/>
    <x v="4"/>
    <s v="rock"/>
    <x v="2163"/>
    <x v="2162"/>
  </r>
  <r>
    <n v="2164"/>
    <s v="Rosaline debut record"/>
    <s v="South Florida roots country/rock outfit's long awaited debut record"/>
    <n v="5500"/>
    <n v="5645"/>
    <n v="1.0263636363636364"/>
    <n v="68.010000000000005"/>
    <x v="0"/>
    <s v="US"/>
    <s v="USD"/>
    <n v="1466827140"/>
    <n v="1464196414"/>
    <b v="0"/>
    <n v="83"/>
    <b v="1"/>
    <s v="music/rock"/>
    <x v="4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n v="1.3864000000000001"/>
    <n v="29.62"/>
    <x v="0"/>
    <s v="FR"/>
    <s v="EUR"/>
    <n v="1460127635"/>
    <n v="1457539235"/>
    <b v="0"/>
    <n v="117"/>
    <b v="1"/>
    <s v="music/rock"/>
    <x v="4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.466"/>
    <n v="91.63"/>
    <x v="0"/>
    <s v="US"/>
    <s v="USD"/>
    <n v="1417813618"/>
    <n v="1413922018"/>
    <b v="0"/>
    <n v="32"/>
    <b v="1"/>
    <s v="music/rock"/>
    <x v="4"/>
    <s v="rock"/>
    <x v="2166"/>
    <x v="2165"/>
  </r>
  <r>
    <n v="2167"/>
    <s v="Planes and Planets needs to get their EP finished!!"/>
    <s v="We need YOUR HELP to take one more step to this make release sound amazing!"/>
    <n v="150"/>
    <n v="180"/>
    <n v="1.2"/>
    <n v="22.5"/>
    <x v="0"/>
    <s v="US"/>
    <s v="USD"/>
    <n v="1347672937"/>
    <n v="1346463337"/>
    <b v="0"/>
    <n v="8"/>
    <b v="1"/>
    <s v="music/rock"/>
    <x v="4"/>
    <s v="rock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n v="1.215816111111111"/>
    <n v="64.37"/>
    <x v="0"/>
    <s v="US"/>
    <s v="USD"/>
    <n v="1486702800"/>
    <n v="1484058261"/>
    <b v="0"/>
    <n v="340"/>
    <b v="1"/>
    <s v="music/rock"/>
    <x v="4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n v="1"/>
    <n v="21.86"/>
    <x v="0"/>
    <s v="US"/>
    <s v="USD"/>
    <n v="1488473351"/>
    <n v="1488214151"/>
    <b v="0"/>
    <n v="7"/>
    <b v="1"/>
    <s v="music/rock"/>
    <x v="4"/>
    <s v="rock"/>
    <x v="2169"/>
    <x v="2168"/>
  </r>
  <r>
    <n v="2170"/>
    <s v="STETSON'S NEW EP"/>
    <s v="We are a hard rock band from Northern California trying to raise $350 for our next EP. Be a part of our journey!"/>
    <n v="350"/>
    <n v="633"/>
    <n v="1.8085714285714285"/>
    <n v="33.32"/>
    <x v="0"/>
    <s v="US"/>
    <s v="USD"/>
    <n v="1440266422"/>
    <n v="1436810422"/>
    <b v="0"/>
    <n v="19"/>
    <b v="1"/>
    <s v="music/rock"/>
    <x v="4"/>
    <s v="rock"/>
    <x v="2170"/>
    <x v="2169"/>
  </r>
  <r>
    <n v="2171"/>
    <s v="Brainspoonâ€™s New Record"/>
    <s v="Like records? We do, too! Help this Los Angeles based rock 'n' roll band get their new album out on vinyl!"/>
    <n v="4000"/>
    <n v="4243"/>
    <n v="1.0607500000000001"/>
    <n v="90.28"/>
    <x v="0"/>
    <s v="US"/>
    <s v="USD"/>
    <n v="1434949200"/>
    <n v="1431903495"/>
    <b v="0"/>
    <n v="47"/>
    <b v="1"/>
    <s v="music/rock"/>
    <x v="4"/>
    <s v="rock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n v="1"/>
    <n v="76.92"/>
    <x v="0"/>
    <s v="US"/>
    <s v="USD"/>
    <n v="1429365320"/>
    <n v="1426773320"/>
    <b v="0"/>
    <n v="13"/>
    <b v="1"/>
    <s v="music/rock"/>
    <x v="4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.2692857142857144"/>
    <n v="59.23"/>
    <x v="0"/>
    <s v="US"/>
    <s v="USD"/>
    <n v="1378785540"/>
    <n v="1376066243"/>
    <b v="0"/>
    <n v="90"/>
    <b v="1"/>
    <s v="music/rock"/>
    <x v="4"/>
    <s v="rock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n v="1.0297499999999999"/>
    <n v="65.38"/>
    <x v="0"/>
    <s v="GB"/>
    <s v="GBP"/>
    <n v="1462453307"/>
    <n v="1459861307"/>
    <b v="0"/>
    <n v="63"/>
    <b v="1"/>
    <s v="music/rock"/>
    <x v="4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n v="2.5"/>
    <n v="67.31"/>
    <x v="0"/>
    <s v="US"/>
    <s v="USD"/>
    <n v="1469059986"/>
    <n v="1468455186"/>
    <b v="0"/>
    <n v="26"/>
    <b v="1"/>
    <s v="music/rock"/>
    <x v="4"/>
    <s v="rock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n v="1.2602"/>
    <n v="88.75"/>
    <x v="0"/>
    <s v="US"/>
    <s v="USD"/>
    <n v="1430579509"/>
    <n v="1427987509"/>
    <b v="0"/>
    <n v="71"/>
    <b v="1"/>
    <s v="music/rock"/>
    <x v="4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n v="1.0012000000000001"/>
    <n v="65.87"/>
    <x v="0"/>
    <s v="US"/>
    <s v="USD"/>
    <n v="1465192867"/>
    <n v="1463032867"/>
    <b v="0"/>
    <n v="38"/>
    <b v="1"/>
    <s v="music/rock"/>
    <x v="4"/>
    <s v="rock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n v="1.3864000000000001"/>
    <n v="40.35"/>
    <x v="0"/>
    <s v="US"/>
    <s v="USD"/>
    <n v="1484752597"/>
    <n v="1482160597"/>
    <b v="0"/>
    <n v="859"/>
    <b v="1"/>
    <s v="music/rock"/>
    <x v="4"/>
    <s v="rock"/>
    <x v="2178"/>
    <x v="2177"/>
  </r>
  <r>
    <n v="2179"/>
    <s v="Woodhouse EP"/>
    <s v="Woodhouse is making an EP!  If you are a fan of whiskey and loud guitars, contribute to the cause!"/>
    <n v="1000"/>
    <n v="1614"/>
    <n v="1.6140000000000001"/>
    <n v="76.86"/>
    <x v="0"/>
    <s v="US"/>
    <s v="USD"/>
    <n v="1428725192"/>
    <n v="1426133192"/>
    <b v="0"/>
    <n v="21"/>
    <b v="1"/>
    <s v="music/rock"/>
    <x v="4"/>
    <s v="rock"/>
    <x v="2179"/>
    <x v="2178"/>
  </r>
  <r>
    <n v="2180"/>
    <s v="FOUR STAR MARY &quot;PIECES&quot;"/>
    <s v="Help fund the new record by independent alternative rockers FOUR STAR MARY &quot;PIECES&quot;"/>
    <n v="5000"/>
    <n v="5359.21"/>
    <n v="1.071842"/>
    <n v="68.709999999999994"/>
    <x v="0"/>
    <s v="US"/>
    <s v="USD"/>
    <n v="1447434268"/>
    <n v="1443801868"/>
    <b v="0"/>
    <n v="78"/>
    <b v="1"/>
    <s v="music/rock"/>
    <x v="4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n v="1.5309999999999999"/>
    <n v="57.77"/>
    <x v="0"/>
    <s v="US"/>
    <s v="USD"/>
    <n v="1487635653"/>
    <n v="1486426053"/>
    <b v="0"/>
    <n v="53"/>
    <b v="1"/>
    <s v="games/tabletop games"/>
    <x v="6"/>
    <s v="tabletop games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n v="5.2416666666666663"/>
    <n v="44.17"/>
    <x v="0"/>
    <s v="CA"/>
    <s v="CAD"/>
    <n v="1412285825"/>
    <n v="1409261825"/>
    <b v="0"/>
    <n v="356"/>
    <b v="1"/>
    <s v="games/tabletop games"/>
    <x v="6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.8927777777777779"/>
    <n v="31.57"/>
    <x v="0"/>
    <s v="US"/>
    <s v="USD"/>
    <n v="1486616400"/>
    <n v="1484037977"/>
    <b v="0"/>
    <n v="279"/>
    <b v="1"/>
    <s v="games/tabletop games"/>
    <x v="6"/>
    <s v="tabletop games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n v="2.8473999999999999"/>
    <n v="107.05"/>
    <x v="0"/>
    <s v="US"/>
    <s v="USD"/>
    <n v="1453737600"/>
    <n v="1452530041"/>
    <b v="1"/>
    <n v="266"/>
    <b v="1"/>
    <s v="games/tabletop games"/>
    <x v="6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n v="18.569700000000001"/>
    <n v="149.03"/>
    <x v="0"/>
    <s v="GB"/>
    <s v="GBP"/>
    <n v="1364286239"/>
    <n v="1360830239"/>
    <b v="0"/>
    <n v="623"/>
    <b v="1"/>
    <s v="games/tabletop games"/>
    <x v="6"/>
    <s v="tabletop games"/>
    <x v="2185"/>
    <x v="2184"/>
  </r>
  <r>
    <n v="2186"/>
    <s v="Latitude 90Â° : The Origin"/>
    <s v="The real-time digital social deduction game where there's no moderator, no sleeping, and no dying."/>
    <n v="20000"/>
    <n v="21935"/>
    <n v="1.0967499999999999"/>
    <n v="55.96"/>
    <x v="0"/>
    <s v="US"/>
    <s v="USD"/>
    <n v="1473213600"/>
    <n v="1470062743"/>
    <b v="0"/>
    <n v="392"/>
    <b v="1"/>
    <s v="games/tabletop games"/>
    <x v="6"/>
    <s v="tabletop games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n v="10.146425000000001"/>
    <n v="56.97"/>
    <x v="0"/>
    <s v="US"/>
    <s v="USD"/>
    <n v="1428033540"/>
    <n v="1425531666"/>
    <b v="1"/>
    <n v="3562"/>
    <b v="1"/>
    <s v="games/tabletop games"/>
    <x v="6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.1217692027666546"/>
    <n v="44.06"/>
    <x v="0"/>
    <s v="AU"/>
    <s v="AUD"/>
    <n v="1477414800"/>
    <n v="1474380241"/>
    <b v="0"/>
    <n v="514"/>
    <b v="1"/>
    <s v="games/tabletop games"/>
    <x v="6"/>
    <s v="tabletop games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n v="5.0324999999999998"/>
    <n v="68.63"/>
    <x v="0"/>
    <s v="GB"/>
    <s v="GBP"/>
    <n v="1461276000"/>
    <n v="1460055300"/>
    <b v="0"/>
    <n v="88"/>
    <b v="1"/>
    <s v="games/tabletop games"/>
    <x v="6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.8461052631578947"/>
    <n v="65.319999999999993"/>
    <x v="0"/>
    <s v="US"/>
    <s v="USD"/>
    <n v="1458716340"/>
    <n v="1455721204"/>
    <b v="0"/>
    <n v="537"/>
    <b v="1"/>
    <s v="games/tabletop games"/>
    <x v="6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n v="1.1973333333333334"/>
    <n v="35.92"/>
    <x v="0"/>
    <s v="GB"/>
    <s v="GBP"/>
    <n v="1487102427"/>
    <n v="1486065627"/>
    <b v="0"/>
    <n v="25"/>
    <b v="1"/>
    <s v="games/tabletop games"/>
    <x v="6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.812401666666668"/>
    <n v="40.07"/>
    <x v="0"/>
    <s v="GB"/>
    <s v="GBP"/>
    <n v="1481842800"/>
    <n v="1479414344"/>
    <b v="0"/>
    <n v="3238"/>
    <b v="1"/>
    <s v="games/tabletop games"/>
    <x v="6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.5237333333333334"/>
    <n v="75.650000000000006"/>
    <x v="0"/>
    <s v="US"/>
    <s v="USD"/>
    <n v="1479704340"/>
    <n v="1477043072"/>
    <b v="0"/>
    <n v="897"/>
    <b v="1"/>
    <s v="games/tabletop games"/>
    <x v="6"/>
    <s v="tabletop games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n v="5.3737000000000004"/>
    <n v="61.2"/>
    <x v="0"/>
    <s v="US"/>
    <s v="USD"/>
    <n v="1459012290"/>
    <n v="1456423890"/>
    <b v="0"/>
    <n v="878"/>
    <b v="1"/>
    <s v="games/tabletop games"/>
    <x v="6"/>
    <s v="tabletop games"/>
    <x v="2194"/>
    <x v="2193"/>
  </r>
  <r>
    <n v="2195"/>
    <s v="Purgatoria: City of Angels"/>
    <s v="A gritty, noir tabletop RPG with a fast-paced combo-based battle system."/>
    <n v="4600"/>
    <n v="5535"/>
    <n v="1.2032608695652174"/>
    <n v="48.13"/>
    <x v="0"/>
    <s v="US"/>
    <s v="USD"/>
    <n v="1439317900"/>
    <n v="1436725900"/>
    <b v="0"/>
    <n v="115"/>
    <b v="1"/>
    <s v="games/tabletop games"/>
    <x v="6"/>
    <s v="tabletop games"/>
    <x v="2195"/>
    <x v="2194"/>
  </r>
  <r>
    <n v="2196"/>
    <s v="LACORSA Grand Prix Game (relaunch)"/>
    <s v="Race your friends in style with this classic Grand Prix game."/>
    <n v="14000"/>
    <n v="15937"/>
    <n v="1.1383571428571428"/>
    <n v="68.11"/>
    <x v="0"/>
    <s v="US"/>
    <s v="USD"/>
    <n v="1480662000"/>
    <n v="1478000502"/>
    <b v="0"/>
    <n v="234"/>
    <b v="1"/>
    <s v="games/tabletop games"/>
    <x v="6"/>
    <s v="tabletop games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n v="9.5103109999999997"/>
    <n v="65.89"/>
    <x v="0"/>
    <s v="US"/>
    <s v="USD"/>
    <n v="1425132059"/>
    <n v="1422540059"/>
    <b v="0"/>
    <n v="4330"/>
    <b v="1"/>
    <s v="games/tabletop games"/>
    <x v="6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n v="1.3289249999999999"/>
    <n v="81.650000000000006"/>
    <x v="0"/>
    <s v="US"/>
    <s v="USD"/>
    <n v="1447507200"/>
    <n v="1444911600"/>
    <b v="0"/>
    <n v="651"/>
    <b v="1"/>
    <s v="games/tabletop games"/>
    <x v="6"/>
    <s v="tabletop games"/>
    <x v="2198"/>
    <x v="2197"/>
  </r>
  <r>
    <n v="2199"/>
    <s v="Decadolo. Flip it!"/>
    <s v="A new strategic board game designed to flip out your opponent."/>
    <n v="9000"/>
    <n v="13228"/>
    <n v="1.4697777777777778"/>
    <n v="52.7"/>
    <x v="0"/>
    <s v="IE"/>
    <s v="EUR"/>
    <n v="1444903198"/>
    <n v="1442311198"/>
    <b v="1"/>
    <n v="251"/>
    <b v="1"/>
    <s v="games/tabletop games"/>
    <x v="6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.4215"/>
    <n v="41.23"/>
    <x v="0"/>
    <s v="GB"/>
    <s v="GBP"/>
    <n v="1436151600"/>
    <n v="1433775668"/>
    <b v="0"/>
    <n v="263"/>
    <b v="1"/>
    <s v="games/tabletop games"/>
    <x v="6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n v="3.8271818181818182"/>
    <n v="15.04"/>
    <x v="0"/>
    <s v="GB"/>
    <s v="GBP"/>
    <n v="1358367565"/>
    <n v="1357157965"/>
    <b v="0"/>
    <n v="28"/>
    <b v="1"/>
    <s v="music/electronic music"/>
    <x v="4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n v="7.0418124999999998"/>
    <n v="39.07"/>
    <x v="0"/>
    <s v="US"/>
    <s v="USD"/>
    <n v="1351801368"/>
    <n v="1349209368"/>
    <b v="0"/>
    <n v="721"/>
    <b v="1"/>
    <s v="music/electronic music"/>
    <x v="4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n v="1.0954999999999999"/>
    <n v="43.82"/>
    <x v="0"/>
    <s v="CA"/>
    <s v="CAD"/>
    <n v="1443127082"/>
    <n v="1440535082"/>
    <b v="0"/>
    <n v="50"/>
    <b v="1"/>
    <s v="music/electronic music"/>
    <x v="4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.3286666666666667"/>
    <n v="27.3"/>
    <x v="0"/>
    <s v="US"/>
    <s v="USD"/>
    <n v="1362814119"/>
    <n v="1360222119"/>
    <b v="0"/>
    <n v="73"/>
    <b v="1"/>
    <s v="music/electronic music"/>
    <x v="4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.52"/>
    <n v="42.22"/>
    <x v="0"/>
    <s v="US"/>
    <s v="USD"/>
    <n v="1338579789"/>
    <n v="1335987789"/>
    <b v="0"/>
    <n v="27"/>
    <b v="1"/>
    <s v="music/electronic music"/>
    <x v="4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n v="1.0272727272727273"/>
    <n v="33.24"/>
    <x v="0"/>
    <s v="US"/>
    <s v="USD"/>
    <n v="1334556624"/>
    <n v="1333001424"/>
    <b v="0"/>
    <n v="34"/>
    <b v="1"/>
    <s v="music/electronic music"/>
    <x v="4"/>
    <s v="electronic music"/>
    <x v="2206"/>
    <x v="2205"/>
  </r>
  <r>
    <n v="2207"/>
    <s v="Piece of Happy"/>
    <s v="Each piece has a story behind it. Not of some life drama but of an experience you live whilst listening; Happiness evoking"/>
    <n v="2000"/>
    <n v="2000"/>
    <n v="1"/>
    <n v="285.70999999999998"/>
    <x v="0"/>
    <s v="US"/>
    <s v="USD"/>
    <n v="1384580373"/>
    <n v="1381984773"/>
    <b v="0"/>
    <n v="7"/>
    <b v="1"/>
    <s v="music/electronic music"/>
    <x v="4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.016"/>
    <n v="42.33"/>
    <x v="0"/>
    <s v="US"/>
    <s v="USD"/>
    <n v="1333771200"/>
    <n v="1328649026"/>
    <b v="0"/>
    <n v="24"/>
    <b v="1"/>
    <s v="music/electronic music"/>
    <x v="4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n v="1.508"/>
    <n v="50.27"/>
    <x v="0"/>
    <s v="GB"/>
    <s v="GBP"/>
    <n v="1397516400"/>
    <n v="1396524644"/>
    <b v="0"/>
    <n v="15"/>
    <b v="1"/>
    <s v="music/electronic music"/>
    <x v="4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n v="1.11425"/>
    <n v="61.9"/>
    <x v="0"/>
    <s v="US"/>
    <s v="USD"/>
    <n v="1334424960"/>
    <n v="1329442510"/>
    <b v="0"/>
    <n v="72"/>
    <b v="1"/>
    <s v="music/electronic music"/>
    <x v="4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.956"/>
    <n v="40.75"/>
    <x v="0"/>
    <s v="US"/>
    <s v="USD"/>
    <n v="1397113140"/>
    <n v="1395168625"/>
    <b v="0"/>
    <n v="120"/>
    <b v="1"/>
    <s v="music/electronic music"/>
    <x v="4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.1438333333333333"/>
    <n v="55.8"/>
    <x v="0"/>
    <s v="US"/>
    <s v="USD"/>
    <n v="1383526800"/>
    <n v="1380650177"/>
    <b v="0"/>
    <n v="123"/>
    <b v="1"/>
    <s v="music/electronic music"/>
    <x v="4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"/>
    <n v="10"/>
    <x v="0"/>
    <s v="US"/>
    <s v="USD"/>
    <n v="1431719379"/>
    <n v="1429127379"/>
    <b v="0"/>
    <n v="1"/>
    <b v="1"/>
    <s v="music/electronic music"/>
    <x v="4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n v="2.9250166666666666"/>
    <n v="73.13"/>
    <x v="0"/>
    <s v="US"/>
    <s v="USD"/>
    <n v="1391713248"/>
    <n v="1389121248"/>
    <b v="0"/>
    <n v="24"/>
    <b v="1"/>
    <s v="music/electronic music"/>
    <x v="4"/>
    <s v="electronic music"/>
    <x v="2214"/>
    <x v="2213"/>
  </r>
  <r>
    <n v="2215"/>
    <s v="&quot;Something to See, Not to Say&quot; - Anemometer's First EP Album"/>
    <s v="Ambient Electro Grind-fest!"/>
    <n v="550"/>
    <n v="860"/>
    <n v="1.5636363636363637"/>
    <n v="26.06"/>
    <x v="0"/>
    <s v="US"/>
    <s v="USD"/>
    <n v="1331621940"/>
    <n v="1329671572"/>
    <b v="0"/>
    <n v="33"/>
    <b v="1"/>
    <s v="music/electronic music"/>
    <x v="4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.0566666666666666"/>
    <n v="22.64"/>
    <x v="0"/>
    <s v="US"/>
    <s v="USD"/>
    <n v="1437674545"/>
    <n v="1436464945"/>
    <b v="0"/>
    <n v="14"/>
    <b v="1"/>
    <s v="music/electronic music"/>
    <x v="4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.0119047619047619"/>
    <n v="47.22"/>
    <x v="0"/>
    <s v="US"/>
    <s v="USD"/>
    <n v="1446451200"/>
    <n v="1445539113"/>
    <b v="0"/>
    <n v="9"/>
    <b v="1"/>
    <s v="music/electronic music"/>
    <x v="4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.2283299999999999"/>
    <n v="32.32"/>
    <x v="0"/>
    <s v="US"/>
    <s v="USD"/>
    <n v="1346198400"/>
    <n v="1344281383"/>
    <b v="0"/>
    <n v="76"/>
    <b v="1"/>
    <s v="music/electronic music"/>
    <x v="4"/>
    <s v="electronic music"/>
    <x v="2218"/>
    <x v="2217"/>
  </r>
  <r>
    <n v="2219"/>
    <s v="Moments by eBurner"/>
    <s v="An album that illustrates events in our lives, whether trivial or significant, through the tones of electronic music."/>
    <n v="1000"/>
    <n v="1015"/>
    <n v="1.0149999999999999"/>
    <n v="53.42"/>
    <x v="0"/>
    <s v="US"/>
    <s v="USD"/>
    <n v="1440004512"/>
    <n v="1437412512"/>
    <b v="0"/>
    <n v="19"/>
    <b v="1"/>
    <s v="music/electronic music"/>
    <x v="4"/>
    <s v="electronic music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n v="1.0114285714285713"/>
    <n v="51.3"/>
    <x v="0"/>
    <s v="US"/>
    <s v="USD"/>
    <n v="1374888436"/>
    <n v="1372296436"/>
    <b v="0"/>
    <n v="69"/>
    <b v="1"/>
    <s v="music/electronic music"/>
    <x v="4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.0811999999999999"/>
    <n v="37.200000000000003"/>
    <x v="0"/>
    <s v="US"/>
    <s v="USD"/>
    <n v="1461369600"/>
    <n v="1458748809"/>
    <b v="0"/>
    <n v="218"/>
    <b v="1"/>
    <s v="games/tabletop games"/>
    <x v="6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n v="1.6259999999999999"/>
    <n v="27.1"/>
    <x v="0"/>
    <s v="US"/>
    <s v="USD"/>
    <n v="1327776847"/>
    <n v="1325184847"/>
    <b v="0"/>
    <n v="30"/>
    <b v="1"/>
    <s v="games/tabletop games"/>
    <x v="6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n v="1.0580000000000001"/>
    <n v="206.31"/>
    <x v="0"/>
    <s v="CA"/>
    <s v="CAD"/>
    <n v="1435418568"/>
    <n v="1432826568"/>
    <b v="0"/>
    <n v="100"/>
    <b v="1"/>
    <s v="games/tabletop games"/>
    <x v="6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.4315000000000002"/>
    <n v="82.15"/>
    <x v="0"/>
    <s v="US"/>
    <s v="USD"/>
    <n v="1477767600"/>
    <n v="1475337675"/>
    <b v="0"/>
    <n v="296"/>
    <b v="1"/>
    <s v="games/tabletop games"/>
    <x v="6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.4483338095238096"/>
    <n v="164.8"/>
    <x v="0"/>
    <s v="GB"/>
    <s v="GBP"/>
    <n v="1411326015"/>
    <n v="1408734015"/>
    <b v="0"/>
    <n v="1204"/>
    <b v="1"/>
    <s v="games/tabletop games"/>
    <x v="6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n v="1.0846283333333333"/>
    <n v="60.82"/>
    <x v="0"/>
    <s v="US"/>
    <s v="USD"/>
    <n v="1455253140"/>
    <n v="1452625822"/>
    <b v="0"/>
    <n v="321"/>
    <b v="1"/>
    <s v="games/tabletop games"/>
    <x v="6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.5737692307692308"/>
    <n v="67.97"/>
    <x v="0"/>
    <s v="GB"/>
    <s v="GBP"/>
    <n v="1384374155"/>
    <n v="1381778555"/>
    <b v="0"/>
    <n v="301"/>
    <b v="1"/>
    <s v="games/tabletop games"/>
    <x v="6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.744899999999999"/>
    <n v="81.56"/>
    <x v="0"/>
    <s v="DE"/>
    <s v="EUR"/>
    <n v="1439707236"/>
    <n v="1437115236"/>
    <b v="0"/>
    <n v="144"/>
    <b v="1"/>
    <s v="games/tabletop games"/>
    <x v="6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.7104755366949576"/>
    <n v="25.43"/>
    <x v="0"/>
    <s v="US"/>
    <s v="USD"/>
    <n v="1378180800"/>
    <n v="1375113391"/>
    <b v="0"/>
    <n v="539"/>
    <b v="1"/>
    <s v="games/tabletop games"/>
    <x v="6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.2595294117647058"/>
    <n v="21.5"/>
    <x v="0"/>
    <s v="US"/>
    <s v="USD"/>
    <n v="1398460127"/>
    <n v="1395868127"/>
    <b v="0"/>
    <n v="498"/>
    <b v="1"/>
    <s v="games/tabletop games"/>
    <x v="6"/>
    <s v="tabletop games"/>
    <x v="2230"/>
    <x v="2229"/>
  </r>
  <r>
    <n v="2231"/>
    <s v="Kingdom"/>
    <s v="A game about communities by Ben Robbins, creator of Microscope. Do you change the Kingdom or does the Kingdom change you?"/>
    <n v="2500"/>
    <n v="30303.24"/>
    <n v="12.121296000000001"/>
    <n v="27.23"/>
    <x v="0"/>
    <s v="US"/>
    <s v="USD"/>
    <n v="1372136400"/>
    <n v="1369864301"/>
    <b v="0"/>
    <n v="1113"/>
    <b v="1"/>
    <s v="games/tabletop games"/>
    <x v="6"/>
    <s v="tabletop games"/>
    <x v="2231"/>
    <x v="2230"/>
  </r>
  <r>
    <n v="2232"/>
    <s v="Backstory Cards"/>
    <s v="Backstory Cards help you and your friends create vibrant backstories for roleplaying games, no matter the system or genre."/>
    <n v="5000"/>
    <n v="24790"/>
    <n v="4.9580000000000002"/>
    <n v="25.09"/>
    <x v="0"/>
    <s v="US"/>
    <s v="USD"/>
    <n v="1405738800"/>
    <n v="1402945408"/>
    <b v="0"/>
    <n v="988"/>
    <b v="1"/>
    <s v="games/tabletop games"/>
    <x v="6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n v="3.3203999999999998"/>
    <n v="21.23"/>
    <x v="0"/>
    <s v="GB"/>
    <s v="GBP"/>
    <n v="1450051200"/>
    <n v="1448269539"/>
    <b v="0"/>
    <n v="391"/>
    <b v="1"/>
    <s v="games/tabletop games"/>
    <x v="6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.65"/>
    <n v="41.61"/>
    <x v="0"/>
    <s v="US"/>
    <s v="USD"/>
    <n v="1483645647"/>
    <n v="1481053647"/>
    <b v="0"/>
    <n v="28"/>
    <b v="1"/>
    <s v="games/tabletop games"/>
    <x v="6"/>
    <s v="tabletop games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n v="1.5331538461538461"/>
    <n v="135.59"/>
    <x v="0"/>
    <s v="CA"/>
    <s v="CAD"/>
    <n v="1427585511"/>
    <n v="1424997111"/>
    <b v="0"/>
    <n v="147"/>
    <b v="1"/>
    <s v="games/tabletop games"/>
    <x v="6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n v="5.3710714285714287"/>
    <n v="22.12"/>
    <x v="0"/>
    <s v="US"/>
    <s v="USD"/>
    <n v="1454338123"/>
    <n v="1451746123"/>
    <b v="0"/>
    <n v="680"/>
    <b v="1"/>
    <s v="games/tabletop games"/>
    <x v="6"/>
    <s v="tabletop games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n v="3.5292777777777777"/>
    <n v="64.63"/>
    <x v="0"/>
    <s v="US"/>
    <s v="USD"/>
    <n v="1415779140"/>
    <n v="1412294683"/>
    <b v="0"/>
    <n v="983"/>
    <b v="1"/>
    <s v="games/tabletop games"/>
    <x v="6"/>
    <s v="tabletop games"/>
    <x v="2237"/>
    <x v="2236"/>
  </r>
  <r>
    <n v="2238"/>
    <s v="28mm Fantasy Miniature range Feral Orcs!"/>
    <s v="28mm Fantasy Miniature Range in leadfree white metal: Orcs, wolves and more."/>
    <n v="4000"/>
    <n v="5496"/>
    <n v="1.3740000000000001"/>
    <n v="69.569999999999993"/>
    <x v="0"/>
    <s v="DE"/>
    <s v="EUR"/>
    <n v="1489157716"/>
    <n v="1486565716"/>
    <b v="0"/>
    <n v="79"/>
    <b v="1"/>
    <s v="games/tabletop games"/>
    <x v="6"/>
    <s v="tabletop games"/>
    <x v="2238"/>
    <x v="2237"/>
  </r>
  <r>
    <n v="2239"/>
    <s v="Pro Tabletop Gaming Audio Collection"/>
    <s v="Next stretch goal unlocks at $33,000 and/or 500 backers unlocks 2 bonus stretch goals."/>
    <n v="25000"/>
    <n v="32006.67"/>
    <n v="1.2802667999999999"/>
    <n v="75.13"/>
    <x v="0"/>
    <s v="US"/>
    <s v="USD"/>
    <n v="1385870520"/>
    <n v="1382742014"/>
    <b v="0"/>
    <n v="426"/>
    <b v="1"/>
    <s v="games/tabletop games"/>
    <x v="6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.7067999999999999"/>
    <n v="140.97999999999999"/>
    <x v="0"/>
    <s v="US"/>
    <s v="USD"/>
    <n v="1461354544"/>
    <n v="1458762544"/>
    <b v="0"/>
    <n v="96"/>
    <b v="1"/>
    <s v="games/tabletop games"/>
    <x v="6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n v="8.0640000000000001"/>
    <n v="49.47"/>
    <x v="0"/>
    <s v="GB"/>
    <s v="GBP"/>
    <n v="1488484300"/>
    <n v="1485892300"/>
    <b v="0"/>
    <n v="163"/>
    <b v="1"/>
    <s v="games/tabletop games"/>
    <x v="6"/>
    <s v="tabletop games"/>
    <x v="2241"/>
    <x v="2240"/>
  </r>
  <r>
    <n v="2242"/>
    <s v="The Princess Bride Playing Cards from USPCC"/>
    <s v="Inconceivable! An amazing new illustrative deck based on The Princess Bride movie."/>
    <n v="10000"/>
    <n v="136009.76"/>
    <n v="13.600976000000001"/>
    <n v="53.87"/>
    <x v="0"/>
    <s v="US"/>
    <s v="USD"/>
    <n v="1385521320"/>
    <n v="1382449733"/>
    <b v="0"/>
    <n v="2525"/>
    <b v="1"/>
    <s v="games/tabletop games"/>
    <x v="6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.5"/>
    <n v="4.57"/>
    <x v="0"/>
    <s v="US"/>
    <s v="USD"/>
    <n v="1489374000"/>
    <n v="1488823290"/>
    <b v="0"/>
    <n v="2035"/>
    <b v="1"/>
    <s v="games/tabletop games"/>
    <x v="6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n v="3.7702"/>
    <n v="65"/>
    <x v="0"/>
    <s v="US"/>
    <s v="USD"/>
    <n v="1476649800"/>
    <n v="1475609946"/>
    <b v="0"/>
    <n v="290"/>
    <b v="1"/>
    <s v="games/tabletop games"/>
    <x v="6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n v="26.47025"/>
    <n v="53.48"/>
    <x v="0"/>
    <s v="US"/>
    <s v="USD"/>
    <n v="1393005600"/>
    <n v="1390323617"/>
    <b v="0"/>
    <n v="1980"/>
    <b v="1"/>
    <s v="games/tabletop games"/>
    <x v="6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n v="1.0012000000000001"/>
    <n v="43.91"/>
    <x v="0"/>
    <s v="GB"/>
    <s v="GBP"/>
    <n v="1441393210"/>
    <n v="1438801210"/>
    <b v="0"/>
    <n v="57"/>
    <b v="1"/>
    <s v="games/tabletop games"/>
    <x v="6"/>
    <s v="tabletop games"/>
    <x v="2246"/>
    <x v="2245"/>
  </r>
  <r>
    <n v="2247"/>
    <s v="Foragers"/>
    <s v="Take on the role of an ancient forager in this fun strategy game from the designer of Biblios."/>
    <n v="18500"/>
    <n v="19324"/>
    <n v="1.0445405405405406"/>
    <n v="50.85"/>
    <x v="0"/>
    <s v="US"/>
    <s v="USD"/>
    <n v="1438185565"/>
    <n v="1436975965"/>
    <b v="0"/>
    <n v="380"/>
    <b v="1"/>
    <s v="games/tabletop games"/>
    <x v="6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.0721428571428571"/>
    <n v="58.63"/>
    <x v="0"/>
    <s v="GB"/>
    <s v="GBP"/>
    <n v="1481749278"/>
    <n v="1479157278"/>
    <b v="0"/>
    <n v="128"/>
    <b v="1"/>
    <s v="games/tabletop games"/>
    <x v="6"/>
    <s v="tabletop games"/>
    <x v="2248"/>
    <x v="2247"/>
  </r>
  <r>
    <n v="2249"/>
    <s v="Centurion: Legionaries of Rome"/>
    <s v="March with the legions against the enemies of Rome in this role-playing game of military adventures."/>
    <n v="3500"/>
    <n v="5907"/>
    <n v="1.6877142857142857"/>
    <n v="32.82"/>
    <x v="0"/>
    <s v="US"/>
    <s v="USD"/>
    <n v="1364917965"/>
    <n v="1362329565"/>
    <b v="0"/>
    <n v="180"/>
    <b v="1"/>
    <s v="games/tabletop games"/>
    <x v="6"/>
    <s v="tabletop games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n v="9.7511200000000002"/>
    <n v="426.93"/>
    <x v="0"/>
    <s v="US"/>
    <s v="USD"/>
    <n v="1480727273"/>
    <n v="1478131673"/>
    <b v="0"/>
    <n v="571"/>
    <b v="1"/>
    <s v="games/tabletop games"/>
    <x v="6"/>
    <s v="tabletop games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n v="1.3444929411764706"/>
    <n v="23.81"/>
    <x v="0"/>
    <s v="US"/>
    <s v="USD"/>
    <n v="1408177077"/>
    <n v="1406362677"/>
    <b v="0"/>
    <n v="480"/>
    <b v="1"/>
    <s v="games/tabletop games"/>
    <x v="6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n v="2.722777777777778"/>
    <n v="98.41"/>
    <x v="0"/>
    <s v="ES"/>
    <s v="EUR"/>
    <n v="1470469938"/>
    <n v="1469173938"/>
    <b v="0"/>
    <n v="249"/>
    <b v="1"/>
    <s v="games/tabletop games"/>
    <x v="6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.1268750000000001"/>
    <n v="107.32"/>
    <x v="0"/>
    <s v="US"/>
    <s v="USD"/>
    <n v="1447862947"/>
    <n v="1445267347"/>
    <b v="0"/>
    <n v="84"/>
    <b v="1"/>
    <s v="games/tabletop games"/>
    <x v="6"/>
    <s v="tabletop games"/>
    <x v="2253"/>
    <x v="2252"/>
  </r>
  <r>
    <n v="2254"/>
    <s v="Green Couch Games Limited: FrogFlip!"/>
    <s v="A dexterity microgame by father/daughter team, Jason and Claire Kotarski. Make 100 project."/>
    <n v="500"/>
    <n v="2299"/>
    <n v="4.5979999999999999"/>
    <n v="11.67"/>
    <x v="0"/>
    <s v="US"/>
    <s v="USD"/>
    <n v="1485271968"/>
    <n v="1484667168"/>
    <b v="0"/>
    <n v="197"/>
    <b v="1"/>
    <s v="games/tabletop games"/>
    <x v="6"/>
    <s v="tabletop games"/>
    <x v="2254"/>
    <x v="2253"/>
  </r>
  <r>
    <n v="2255"/>
    <s v="Jumbo Jets - Jet Set Expansion Set #2"/>
    <s v="This is the second set of 5 expansions for our route-building game, Jet Set!"/>
    <n v="3950"/>
    <n v="11323"/>
    <n v="2.8665822784810127"/>
    <n v="41.78"/>
    <x v="0"/>
    <s v="US"/>
    <s v="USD"/>
    <n v="1462661451"/>
    <n v="1460069451"/>
    <b v="0"/>
    <n v="271"/>
    <b v="1"/>
    <s v="games/tabletop games"/>
    <x v="6"/>
    <s v="tabletop games"/>
    <x v="2255"/>
    <x v="2254"/>
  </r>
  <r>
    <n v="2256"/>
    <s v="Bitcoin Empire"/>
    <s v="Build your crypto-currency empire and sabotage your opponents. A deck building, card game. 2-4 players. 15 minutes."/>
    <n v="480"/>
    <n v="1069"/>
    <n v="2.2270833333333333"/>
    <n v="21.38"/>
    <x v="0"/>
    <s v="GB"/>
    <s v="GBP"/>
    <n v="1479811846"/>
    <n v="1478602246"/>
    <b v="0"/>
    <n v="50"/>
    <b v="1"/>
    <s v="games/tabletop games"/>
    <x v="6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.3613999999999997"/>
    <n v="94.1"/>
    <x v="0"/>
    <s v="GB"/>
    <s v="GBP"/>
    <n v="1466377200"/>
    <n v="1463351329"/>
    <b v="0"/>
    <n v="169"/>
    <b v="1"/>
    <s v="games/tabletop games"/>
    <x v="6"/>
    <s v="tabletop games"/>
    <x v="2257"/>
    <x v="2256"/>
  </r>
  <r>
    <n v="2258"/>
    <s v="A Sundered World"/>
    <s v="A Dungeon World campaign setting that takes place after the end of the worlds."/>
    <n v="2200"/>
    <n v="3223"/>
    <n v="1.4650000000000001"/>
    <n v="15.72"/>
    <x v="0"/>
    <s v="US"/>
    <s v="USD"/>
    <n v="1434045687"/>
    <n v="1431453687"/>
    <b v="0"/>
    <n v="205"/>
    <b v="1"/>
    <s v="games/tabletop games"/>
    <x v="6"/>
    <s v="tabletop games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n v="18.670999999999999"/>
    <n v="90.64"/>
    <x v="0"/>
    <s v="GB"/>
    <s v="GBP"/>
    <n v="1481224736"/>
    <n v="1480360736"/>
    <b v="0"/>
    <n v="206"/>
    <b v="1"/>
    <s v="games/tabletop games"/>
    <x v="6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n v="3.2692000000000001"/>
    <n v="97.3"/>
    <x v="0"/>
    <s v="US"/>
    <s v="USD"/>
    <n v="1395876250"/>
    <n v="1393287850"/>
    <b v="0"/>
    <n v="84"/>
    <b v="1"/>
    <s v="games/tabletop games"/>
    <x v="6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.7949999999999999"/>
    <n v="37.119999999999997"/>
    <x v="0"/>
    <s v="AU"/>
    <s v="AUD"/>
    <n v="1487093020"/>
    <n v="1485278620"/>
    <b v="0"/>
    <n v="210"/>
    <b v="1"/>
    <s v="games/tabletop games"/>
    <x v="6"/>
    <s v="tabletop games"/>
    <x v="2261"/>
    <x v="2260"/>
  </r>
  <r>
    <n v="2262"/>
    <s v="Riders: A Game About Cheating Doomsday"/>
    <s v="An RPG about mortal servants of the Horsemen of the Apocalypse deciding to not end the world."/>
    <n v="3300"/>
    <n v="5087"/>
    <n v="1.5415151515151515"/>
    <n v="28.1"/>
    <x v="0"/>
    <s v="US"/>
    <s v="USD"/>
    <n v="1416268800"/>
    <n v="1413295358"/>
    <b v="0"/>
    <n v="181"/>
    <b v="1"/>
    <s v="games/tabletop games"/>
    <x v="6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n v="1.1554666666666666"/>
    <n v="144.43"/>
    <x v="0"/>
    <s v="SE"/>
    <s v="SEK"/>
    <n v="1422734313"/>
    <n v="1420919913"/>
    <b v="0"/>
    <n v="60"/>
    <b v="1"/>
    <s v="games/tabletop games"/>
    <x v="6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.8003333333333333"/>
    <n v="24.27"/>
    <x v="0"/>
    <s v="US"/>
    <s v="USD"/>
    <n v="1463972400"/>
    <n v="1462543114"/>
    <b v="0"/>
    <n v="445"/>
    <b v="1"/>
    <s v="games/tabletop games"/>
    <x v="6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.9849999999999999"/>
    <n v="35.119999999999997"/>
    <x v="0"/>
    <s v="GB"/>
    <s v="GBP"/>
    <n v="1479846507"/>
    <n v="1479241707"/>
    <b v="0"/>
    <n v="17"/>
    <b v="1"/>
    <s v="games/tabletop games"/>
    <x v="6"/>
    <s v="tabletop games"/>
    <x v="2265"/>
    <x v="2264"/>
  </r>
  <r>
    <n v="2266"/>
    <s v="GOAT LORDS."/>
    <s v="Want to be LORD OF THE GOATS? Start building your herd using thievery, magic, bombs and mostly goats."/>
    <n v="1500"/>
    <n v="4804"/>
    <n v="3.2026666666666666"/>
    <n v="24.76"/>
    <x v="0"/>
    <s v="US"/>
    <s v="USD"/>
    <n v="1461722400"/>
    <n v="1460235592"/>
    <b v="0"/>
    <n v="194"/>
    <b v="1"/>
    <s v="games/tabletop games"/>
    <x v="6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.80525"/>
    <n v="188.38"/>
    <x v="0"/>
    <s v="US"/>
    <s v="USD"/>
    <n v="1419123600"/>
    <n v="1416945297"/>
    <b v="0"/>
    <n v="404"/>
    <b v="1"/>
    <s v="games/tabletop games"/>
    <x v="6"/>
    <s v="tabletop games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n v="1.026"/>
    <n v="148.08000000000001"/>
    <x v="0"/>
    <s v="US"/>
    <s v="USD"/>
    <n v="1489283915"/>
    <n v="1486691915"/>
    <b v="0"/>
    <n v="194"/>
    <b v="1"/>
    <s v="games/tabletop games"/>
    <x v="6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n v="18.016400000000001"/>
    <n v="49.93"/>
    <x v="0"/>
    <s v="US"/>
    <s v="USD"/>
    <n v="1488862800"/>
    <n v="1486745663"/>
    <b v="0"/>
    <n v="902"/>
    <b v="1"/>
    <s v="games/tabletop games"/>
    <x v="6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n v="7.2024800000000004"/>
    <n v="107.82"/>
    <x v="0"/>
    <s v="US"/>
    <s v="USD"/>
    <n v="1484085540"/>
    <n v="1482353513"/>
    <b v="0"/>
    <n v="1670"/>
    <b v="1"/>
    <s v="games/tabletop games"/>
    <x v="6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n v="2.8309000000000002"/>
    <n v="42.63"/>
    <x v="0"/>
    <s v="US"/>
    <s v="USD"/>
    <n v="1481328004"/>
    <n v="1478736004"/>
    <b v="0"/>
    <n v="1328"/>
    <b v="1"/>
    <s v="games/tabletop games"/>
    <x v="6"/>
    <s v="tabletop games"/>
    <x v="2271"/>
    <x v="2270"/>
  </r>
  <r>
    <n v="2272"/>
    <s v="Pick the Lock"/>
    <s v="Pick the Lock is a game of chance and strategy. Attempt to obtain priceless treasures and outwit the other players."/>
    <n v="1000"/>
    <n v="13566"/>
    <n v="13.566000000000001"/>
    <n v="14.37"/>
    <x v="0"/>
    <s v="US"/>
    <s v="USD"/>
    <n v="1449506836"/>
    <n v="1446914836"/>
    <b v="0"/>
    <n v="944"/>
    <b v="1"/>
    <s v="games/tabletop games"/>
    <x v="6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n v="2.2035999999999998"/>
    <n v="37.479999999999997"/>
    <x v="0"/>
    <s v="CA"/>
    <s v="CAD"/>
    <n v="1489320642"/>
    <n v="1487164242"/>
    <b v="0"/>
    <n v="147"/>
    <b v="1"/>
    <s v="games/tabletop games"/>
    <x v="6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.196"/>
    <n v="30.2"/>
    <x v="0"/>
    <s v="US"/>
    <s v="USD"/>
    <n v="1393156857"/>
    <n v="1390564857"/>
    <b v="0"/>
    <n v="99"/>
    <b v="1"/>
    <s v="games/tabletop games"/>
    <x v="6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n v="4.0776923076923079"/>
    <n v="33.549999999999997"/>
    <x v="0"/>
    <s v="GB"/>
    <s v="GBP"/>
    <n v="1419259679"/>
    <n v="1416667679"/>
    <b v="0"/>
    <n v="79"/>
    <b v="1"/>
    <s v="games/tabletop games"/>
    <x v="6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.0581826105905425"/>
    <n v="64.75"/>
    <x v="0"/>
    <s v="US"/>
    <s v="USD"/>
    <n v="1388936289"/>
    <n v="1386344289"/>
    <b v="0"/>
    <n v="75"/>
    <b v="1"/>
    <s v="games/tabletop games"/>
    <x v="6"/>
    <s v="tabletop games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n v="1.4108235294117648"/>
    <n v="57.93"/>
    <x v="0"/>
    <s v="US"/>
    <s v="USD"/>
    <n v="1330359423"/>
    <n v="1327767423"/>
    <b v="0"/>
    <n v="207"/>
    <b v="1"/>
    <s v="games/tabletop games"/>
    <x v="6"/>
    <s v="tabletop games"/>
    <x v="2277"/>
    <x v="2276"/>
  </r>
  <r>
    <n v="2278"/>
    <s v="Eternity Dice - Regular and D6 Charms Edition"/>
    <s v="Dice forged from stone one by one entirely by hand for demanding Gamers and Collectors."/>
    <n v="2000"/>
    <n v="5414"/>
    <n v="2.7069999999999999"/>
    <n v="53.08"/>
    <x v="0"/>
    <s v="IT"/>
    <s v="EUR"/>
    <n v="1451861940"/>
    <n v="1448902867"/>
    <b v="0"/>
    <n v="102"/>
    <b v="1"/>
    <s v="games/tabletop games"/>
    <x v="6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n v="1.538"/>
    <n v="48.06"/>
    <x v="0"/>
    <s v="US"/>
    <s v="USD"/>
    <n v="1423022400"/>
    <n v="1421436099"/>
    <b v="0"/>
    <n v="32"/>
    <b v="1"/>
    <s v="games/tabletop games"/>
    <x v="6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.0357653061224488"/>
    <n v="82.4"/>
    <x v="0"/>
    <s v="US"/>
    <s v="USD"/>
    <n v="1442501991"/>
    <n v="1439909991"/>
    <b v="0"/>
    <n v="480"/>
    <b v="1"/>
    <s v="games/tabletop games"/>
    <x v="6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n v="1.85"/>
    <n v="50.45"/>
    <x v="0"/>
    <s v="US"/>
    <s v="USD"/>
    <n v="1311576600"/>
    <n v="1306219897"/>
    <b v="0"/>
    <n v="11"/>
    <b v="1"/>
    <s v="music/rock"/>
    <x v="4"/>
    <s v="rock"/>
    <x v="2281"/>
    <x v="2280"/>
  </r>
  <r>
    <n v="2282"/>
    <s v="Sage King's Debut Album"/>
    <s v="Sage King is recording his debut album and wants YOU to be a part of the creation process"/>
    <n v="750"/>
    <n v="1390"/>
    <n v="1.8533333333333333"/>
    <n v="115.83"/>
    <x v="0"/>
    <s v="US"/>
    <s v="USD"/>
    <n v="1452744686"/>
    <n v="1447560686"/>
    <b v="0"/>
    <n v="12"/>
    <b v="1"/>
    <s v="music/rock"/>
    <x v="4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.0085533333333332"/>
    <n v="63.03"/>
    <x v="0"/>
    <s v="US"/>
    <s v="USD"/>
    <n v="1336528804"/>
    <n v="1331348404"/>
    <b v="0"/>
    <n v="48"/>
    <b v="1"/>
    <s v="music/rock"/>
    <x v="4"/>
    <s v="rock"/>
    <x v="2283"/>
    <x v="2282"/>
  </r>
  <r>
    <n v="2284"/>
    <s v="Make a record, write a song, take the Vinyl Skyway. "/>
    <s v="The Vinyl Skyway reunite to make a third album. "/>
    <n v="6000"/>
    <n v="6373.27"/>
    <n v="1.0622116666666668"/>
    <n v="108.02"/>
    <x v="0"/>
    <s v="US"/>
    <s v="USD"/>
    <n v="1299902400"/>
    <n v="1297451245"/>
    <b v="0"/>
    <n v="59"/>
    <b v="1"/>
    <s v="music/rock"/>
    <x v="4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.2136666666666667"/>
    <n v="46.09"/>
    <x v="0"/>
    <s v="US"/>
    <s v="USD"/>
    <n v="1340944043"/>
    <n v="1338352043"/>
    <b v="0"/>
    <n v="79"/>
    <b v="1"/>
    <s v="music/rock"/>
    <x v="4"/>
    <s v="rock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n v="1.0006666666666666"/>
    <n v="107.21"/>
    <x v="0"/>
    <s v="US"/>
    <s v="USD"/>
    <n v="1378439940"/>
    <n v="1376003254"/>
    <b v="0"/>
    <n v="14"/>
    <b v="1"/>
    <s v="music/rock"/>
    <x v="4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.1997755555555556"/>
    <n v="50.93"/>
    <x v="0"/>
    <s v="US"/>
    <s v="USD"/>
    <n v="1403539260"/>
    <n v="1401724860"/>
    <b v="0"/>
    <n v="106"/>
    <b v="1"/>
    <s v="music/rock"/>
    <x v="4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.0009999999999999"/>
    <n v="40.04"/>
    <x v="0"/>
    <s v="US"/>
    <s v="USD"/>
    <n v="1340733600"/>
    <n v="1339098689"/>
    <b v="0"/>
    <n v="25"/>
    <b v="1"/>
    <s v="music/rock"/>
    <x v="4"/>
    <s v="rock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n v="1.0740000000000001"/>
    <n v="64.44"/>
    <x v="0"/>
    <s v="US"/>
    <s v="USD"/>
    <n v="1386372120"/>
    <n v="1382659060"/>
    <b v="0"/>
    <n v="25"/>
    <b v="1"/>
    <s v="music/rock"/>
    <x v="4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.0406666666666666"/>
    <n v="53.83"/>
    <x v="0"/>
    <s v="US"/>
    <s v="USD"/>
    <n v="1259686800"/>
    <n v="1252908330"/>
    <b v="0"/>
    <n v="29"/>
    <b v="1"/>
    <s v="music/rock"/>
    <x v="4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.728"/>
    <n v="100.47"/>
    <x v="0"/>
    <s v="US"/>
    <s v="USD"/>
    <n v="1335153600"/>
    <n v="1332199618"/>
    <b v="0"/>
    <n v="43"/>
    <b v="1"/>
    <s v="music/rock"/>
    <x v="4"/>
    <s v="rock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.072505"/>
    <n v="46.63"/>
    <x v="0"/>
    <s v="US"/>
    <s v="USD"/>
    <n v="1334767476"/>
    <n v="1332175476"/>
    <b v="0"/>
    <n v="46"/>
    <b v="1"/>
    <s v="music/rock"/>
    <x v="4"/>
    <s v="rock"/>
    <x v="2292"/>
    <x v="2291"/>
  </r>
  <r>
    <n v="2293"/>
    <s v="&quot;Hurt N' Wrong&quot; New Album Fundraiser!"/>
    <s v="Donate here to be a part of the upcoming album. Every little bit helps!"/>
    <n v="850"/>
    <n v="920"/>
    <n v="1.0823529411764705"/>
    <n v="34.07"/>
    <x v="0"/>
    <s v="US"/>
    <s v="USD"/>
    <n v="1348545540"/>
    <n v="1346345999"/>
    <b v="0"/>
    <n v="27"/>
    <b v="1"/>
    <s v="music/rock"/>
    <x v="4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.4608079999999999"/>
    <n v="65.209999999999994"/>
    <x v="0"/>
    <s v="US"/>
    <s v="USD"/>
    <n v="1358702480"/>
    <n v="1356110480"/>
    <b v="0"/>
    <n v="112"/>
    <b v="1"/>
    <s v="music/rock"/>
    <x v="4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.2524999999999999"/>
    <n v="44.21"/>
    <x v="0"/>
    <s v="US"/>
    <s v="USD"/>
    <n v="1359240856"/>
    <n v="1356648856"/>
    <b v="0"/>
    <n v="34"/>
    <b v="1"/>
    <s v="music/rock"/>
    <x v="4"/>
    <s v="rock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n v="1.4907142857142857"/>
    <n v="71.97"/>
    <x v="0"/>
    <s v="US"/>
    <s v="USD"/>
    <n v="1330018426"/>
    <n v="1326994426"/>
    <b v="0"/>
    <n v="145"/>
    <b v="1"/>
    <s v="music/rock"/>
    <x v="4"/>
    <s v="rock"/>
    <x v="2296"/>
    <x v="2295"/>
  </r>
  <r>
    <n v="2297"/>
    <s v="Company Company: Debut EP"/>
    <s v="New Jersey Alternative Rock band COCO needs YOUR help self-releasing debut EP!"/>
    <n v="1000"/>
    <n v="1006"/>
    <n v="1.006"/>
    <n v="52.95"/>
    <x v="0"/>
    <s v="US"/>
    <s v="USD"/>
    <n v="1331697540"/>
    <n v="1328749249"/>
    <b v="0"/>
    <n v="19"/>
    <b v="1"/>
    <s v="music/rock"/>
    <x v="4"/>
    <s v="rock"/>
    <x v="2297"/>
    <x v="2296"/>
  </r>
  <r>
    <n v="2298"/>
    <s v="Jonny Gray: First Full Length Album"/>
    <s v="My name is Jonny Gray, and my friends and I are working together to raise funds for my debut album"/>
    <n v="30000"/>
    <n v="31522"/>
    <n v="1.0507333333333333"/>
    <n v="109.45"/>
    <x v="0"/>
    <s v="US"/>
    <s v="USD"/>
    <n v="1395861033"/>
    <n v="1393272633"/>
    <b v="0"/>
    <n v="288"/>
    <b v="1"/>
    <s v="music/rock"/>
    <x v="4"/>
    <s v="rock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n v="3.5016666666666665"/>
    <n v="75.040000000000006"/>
    <x v="0"/>
    <s v="US"/>
    <s v="USD"/>
    <n v="1296953209"/>
    <n v="1295657209"/>
    <b v="0"/>
    <n v="14"/>
    <b v="1"/>
    <s v="music/rock"/>
    <x v="4"/>
    <s v="rock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n v="1.0125"/>
    <n v="115.71"/>
    <x v="0"/>
    <s v="US"/>
    <s v="USD"/>
    <n v="1340904416"/>
    <n v="1339694816"/>
    <b v="0"/>
    <n v="7"/>
    <b v="1"/>
    <s v="music/rock"/>
    <x v="4"/>
    <s v="rock"/>
    <x v="2300"/>
    <x v="2299"/>
  </r>
  <r>
    <n v="2301"/>
    <s v="Time Crash"/>
    <s v="We are America's first trock band, and we're ready to bring you our first album!"/>
    <n v="5000"/>
    <n v="6680.22"/>
    <n v="1.336044"/>
    <n v="31.66"/>
    <x v="0"/>
    <s v="US"/>
    <s v="USD"/>
    <n v="1371785496"/>
    <n v="1369193496"/>
    <b v="1"/>
    <n v="211"/>
    <b v="1"/>
    <s v="music/indie rock"/>
    <x v="4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.7065217391304348"/>
    <n v="46.18"/>
    <x v="0"/>
    <s v="US"/>
    <s v="USD"/>
    <n v="1388473200"/>
    <n v="1385585434"/>
    <b v="1"/>
    <n v="85"/>
    <b v="1"/>
    <s v="music/indie rock"/>
    <x v="4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.0935829457364341"/>
    <n v="68.48"/>
    <x v="0"/>
    <s v="US"/>
    <s v="USD"/>
    <n v="1323747596"/>
    <n v="1320287996"/>
    <b v="1"/>
    <n v="103"/>
    <b v="1"/>
    <s v="music/indie rock"/>
    <x v="4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.0070033333333335"/>
    <n v="53.47"/>
    <x v="0"/>
    <s v="US"/>
    <s v="USD"/>
    <n v="1293857940"/>
    <n v="1290281691"/>
    <b v="1"/>
    <n v="113"/>
    <b v="1"/>
    <s v="music/indie rock"/>
    <x v="4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.0122777777777778"/>
    <n v="109.11"/>
    <x v="0"/>
    <s v="US"/>
    <s v="USD"/>
    <n v="1407520800"/>
    <n v="1405356072"/>
    <b v="1"/>
    <n v="167"/>
    <b v="1"/>
    <s v="music/indie rock"/>
    <x v="4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n v="1.0675857142857144"/>
    <n v="51.19"/>
    <x v="0"/>
    <s v="US"/>
    <s v="USD"/>
    <n v="1331352129"/>
    <n v="1328760129"/>
    <b v="1"/>
    <n v="73"/>
    <b v="1"/>
    <s v="music/indie rock"/>
    <x v="4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.0665777537961894"/>
    <n v="27.94"/>
    <x v="0"/>
    <s v="US"/>
    <s v="USD"/>
    <n v="1336245328"/>
    <n v="1333653333"/>
    <b v="1"/>
    <n v="75"/>
    <b v="1"/>
    <s v="music/indie rock"/>
    <x v="4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.0130622"/>
    <n v="82.5"/>
    <x v="0"/>
    <s v="US"/>
    <s v="USD"/>
    <n v="1409274000"/>
    <n v="1406847996"/>
    <b v="1"/>
    <n v="614"/>
    <b v="1"/>
    <s v="music/indie rock"/>
    <x v="4"/>
    <s v="indie rock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n v="1.0667450000000001"/>
    <n v="59.82"/>
    <x v="0"/>
    <s v="US"/>
    <s v="USD"/>
    <n v="1362872537"/>
    <n v="1359848537"/>
    <b v="1"/>
    <n v="107"/>
    <b v="1"/>
    <s v="music/indie rock"/>
    <x v="4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.288397837837838"/>
    <n v="64.819999999999993"/>
    <x v="0"/>
    <s v="US"/>
    <s v="USD"/>
    <n v="1363889015"/>
    <n v="1361300615"/>
    <b v="1"/>
    <n v="1224"/>
    <b v="1"/>
    <s v="music/indie rock"/>
    <x v="4"/>
    <s v="indie rock"/>
    <x v="2310"/>
    <x v="2308"/>
  </r>
  <r>
    <n v="2311"/>
    <s v="Mary Fagan's CD Project!"/>
    <s v="I'm heading back into the studio!  I'm planning to record a CD of original songs and one with some jazz standards."/>
    <n v="9000"/>
    <n v="9370"/>
    <n v="1.0411111111111111"/>
    <n v="90.1"/>
    <x v="0"/>
    <s v="US"/>
    <s v="USD"/>
    <n v="1399421189"/>
    <n v="1396829189"/>
    <b v="1"/>
    <n v="104"/>
    <b v="1"/>
    <s v="music/indie rock"/>
    <x v="4"/>
    <s v="indie rock"/>
    <x v="2311"/>
    <x v="2309"/>
  </r>
  <r>
    <n v="2312"/>
    <s v="DINOWALRUS: 3RD RECORD ON VINYL"/>
    <s v="Help Brooklyn psychedelic synth rockers DINOWALRUS release their 3rd Record, COMPLEXION, on vinyl!"/>
    <n v="3000"/>
    <n v="3236"/>
    <n v="1.0786666666666667"/>
    <n v="40.96"/>
    <x v="0"/>
    <s v="US"/>
    <s v="USD"/>
    <n v="1397862000"/>
    <n v="1395155478"/>
    <b v="1"/>
    <n v="79"/>
    <b v="1"/>
    <s v="music/indie rock"/>
    <x v="4"/>
    <s v="indie rock"/>
    <x v="2312"/>
    <x v="2310"/>
  </r>
  <r>
    <n v="2313"/>
    <s v="A SUNNY DAY IN GLASGOW"/>
    <s v="A Sunny Day in Glasgow are recording a new album and we need your help!"/>
    <n v="5000"/>
    <n v="8792.02"/>
    <n v="1.7584040000000001"/>
    <n v="56"/>
    <x v="0"/>
    <s v="US"/>
    <s v="USD"/>
    <n v="1336086026"/>
    <n v="1333494026"/>
    <b v="1"/>
    <n v="157"/>
    <b v="1"/>
    <s v="music/indie rock"/>
    <x v="4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.5697000000000001"/>
    <n v="37.67"/>
    <x v="0"/>
    <s v="US"/>
    <s v="USD"/>
    <n v="1339074857"/>
    <n v="1336482857"/>
    <b v="1"/>
    <n v="50"/>
    <b v="1"/>
    <s v="music/indie rock"/>
    <x v="4"/>
    <s v="indie rock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n v="1.026"/>
    <n v="40.08"/>
    <x v="0"/>
    <s v="US"/>
    <s v="USD"/>
    <n v="1336238743"/>
    <n v="1333646743"/>
    <b v="1"/>
    <n v="64"/>
    <b v="1"/>
    <s v="music/indie rock"/>
    <x v="4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.0404266666666666"/>
    <n v="78.03"/>
    <x v="0"/>
    <s v="US"/>
    <s v="USD"/>
    <n v="1260383040"/>
    <n v="1253726650"/>
    <b v="1"/>
    <n v="200"/>
    <b v="1"/>
    <s v="music/indie rock"/>
    <x v="4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n v="1.04"/>
    <n v="18.91"/>
    <x v="0"/>
    <s v="US"/>
    <s v="USD"/>
    <n v="1266210000"/>
    <n v="1263474049"/>
    <b v="1"/>
    <n v="22"/>
    <b v="1"/>
    <s v="music/indie rock"/>
    <x v="4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.2105999999999999"/>
    <n v="37.130000000000003"/>
    <x v="0"/>
    <s v="US"/>
    <s v="USD"/>
    <n v="1253937540"/>
    <n v="1251214014"/>
    <b v="1"/>
    <n v="163"/>
    <b v="1"/>
    <s v="music/indie rock"/>
    <x v="4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.077"/>
    <n v="41.96"/>
    <x v="0"/>
    <s v="US"/>
    <s v="USD"/>
    <n v="1387072685"/>
    <n v="1384480685"/>
    <b v="1"/>
    <n v="77"/>
    <b v="1"/>
    <s v="music/indie rock"/>
    <x v="4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n v="1.0866"/>
    <n v="61.04"/>
    <x v="0"/>
    <s v="US"/>
    <s v="USD"/>
    <n v="1396463800"/>
    <n v="1393443400"/>
    <b v="1"/>
    <n v="89"/>
    <b v="1"/>
    <s v="music/indie rock"/>
    <x v="4"/>
    <s v="indie rock"/>
    <x v="2320"/>
    <x v="2318"/>
  </r>
  <r>
    <n v="2321"/>
    <s v="WienerWÃ¼rze"/>
    <s v="Universal organic liquid seasoning brewed all natural from lupine, oat, salt and water for soups, salads, stews and more"/>
    <n v="10557"/>
    <n v="4130"/>
    <n v="0.39120962394619685"/>
    <n v="64.53"/>
    <x v="3"/>
    <s v="AT"/>
    <s v="EUR"/>
    <n v="1491282901"/>
    <n v="1488694501"/>
    <b v="0"/>
    <n v="64"/>
    <b v="0"/>
    <s v="food/small batch"/>
    <x v="7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n v="3.1481481481481478E-2"/>
    <n v="21.25"/>
    <x v="3"/>
    <s v="US"/>
    <s v="USD"/>
    <n v="1491769769"/>
    <n v="1489181369"/>
    <b v="0"/>
    <n v="4"/>
    <b v="0"/>
    <s v="food/small batch"/>
    <x v="7"/>
    <s v="small batch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n v="0.48"/>
    <n v="30"/>
    <x v="3"/>
    <s v="US"/>
    <s v="USD"/>
    <n v="1490033247"/>
    <n v="1489428447"/>
    <b v="0"/>
    <n v="4"/>
    <b v="0"/>
    <s v="food/small batch"/>
    <x v="7"/>
    <s v="small batch"/>
    <x v="2323"/>
    <x v="2321"/>
  </r>
  <r>
    <n v="2324"/>
    <s v="Pies not Lies"/>
    <s v="A city centre shop selling great locally made food with room to chat and learn about eachother."/>
    <n v="7500"/>
    <n v="1555"/>
    <n v="0.20733333333333334"/>
    <n v="25.49"/>
    <x v="3"/>
    <s v="GB"/>
    <s v="GBP"/>
    <n v="1490559285"/>
    <n v="1487970885"/>
    <b v="0"/>
    <n v="61"/>
    <b v="0"/>
    <s v="food/small batch"/>
    <x v="7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n v="0.08"/>
    <n v="11.43"/>
    <x v="3"/>
    <s v="US"/>
    <s v="USD"/>
    <n v="1490830331"/>
    <n v="1488241931"/>
    <b v="0"/>
    <n v="7"/>
    <b v="0"/>
    <s v="food/small batch"/>
    <x v="7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7.1999999999999998E-3"/>
    <n v="108"/>
    <x v="3"/>
    <s v="US"/>
    <s v="USD"/>
    <n v="1493571600"/>
    <n v="1489106948"/>
    <b v="0"/>
    <n v="1"/>
    <b v="0"/>
    <s v="food/small batch"/>
    <x v="7"/>
    <s v="small batch"/>
    <x v="2326"/>
    <x v="2324"/>
  </r>
  <r>
    <n v="2327"/>
    <s v="Kraut Source - Fermentation Made Simple"/>
    <s v="Gourmet Fermentation in a Mason Jar. Create delicious, nutritious fermented foods at home."/>
    <n v="35000"/>
    <n v="184133.01"/>
    <n v="5.2609431428571432"/>
    <n v="54.88"/>
    <x v="0"/>
    <s v="US"/>
    <s v="USD"/>
    <n v="1409090440"/>
    <n v="1406066440"/>
    <b v="1"/>
    <n v="3355"/>
    <b v="1"/>
    <s v="food/small batch"/>
    <x v="7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.5445000000000002"/>
    <n v="47.38"/>
    <x v="0"/>
    <s v="US"/>
    <s v="USD"/>
    <n v="1434307537"/>
    <n v="1431715537"/>
    <b v="1"/>
    <n v="537"/>
    <b v="1"/>
    <s v="food/small batch"/>
    <x v="7"/>
    <s v="small batch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n v="1.0591999999999999"/>
    <n v="211.84"/>
    <x v="0"/>
    <s v="US"/>
    <s v="USD"/>
    <n v="1405609146"/>
    <n v="1403017146"/>
    <b v="1"/>
    <n v="125"/>
    <b v="1"/>
    <s v="food/small batch"/>
    <x v="7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.0242285714285715"/>
    <n v="219.93"/>
    <x v="0"/>
    <s v="US"/>
    <s v="USD"/>
    <n v="1451001600"/>
    <n v="1448400943"/>
    <b v="1"/>
    <n v="163"/>
    <b v="1"/>
    <s v="food/small batch"/>
    <x v="7"/>
    <s v="small batch"/>
    <x v="2330"/>
    <x v="2328"/>
  </r>
  <r>
    <n v="2331"/>
    <s v="Meadowlands Chocolate"/>
    <s v="Handcrafted, organic, single-origin, bean-to-bar, dark chocolate. Like fine wine, the secret is in the terroir."/>
    <n v="8000"/>
    <n v="11545.1"/>
    <n v="1.4431375"/>
    <n v="40.799999999999997"/>
    <x v="0"/>
    <s v="US"/>
    <s v="USD"/>
    <n v="1408320490"/>
    <n v="1405728490"/>
    <b v="1"/>
    <n v="283"/>
    <b v="1"/>
    <s v="food/small batch"/>
    <x v="7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.06308"/>
    <n v="75.5"/>
    <x v="0"/>
    <s v="US"/>
    <s v="USD"/>
    <n v="1423235071"/>
    <n v="1420643071"/>
    <b v="1"/>
    <n v="352"/>
    <b v="1"/>
    <s v="food/small batch"/>
    <x v="7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n v="2.1216666666666666"/>
    <n v="13.54"/>
    <x v="0"/>
    <s v="US"/>
    <s v="USD"/>
    <n v="1401385800"/>
    <n v="1399563390"/>
    <b v="1"/>
    <n v="94"/>
    <b v="1"/>
    <s v="food/small batch"/>
    <x v="7"/>
    <s v="small batch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n v="1.0195000000000001"/>
    <n v="60.87"/>
    <x v="0"/>
    <s v="US"/>
    <s v="USD"/>
    <n v="1415208840"/>
    <n v="1412611498"/>
    <b v="1"/>
    <n v="67"/>
    <b v="1"/>
    <s v="food/small batch"/>
    <x v="7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.0227200000000001"/>
    <n v="115.69"/>
    <x v="0"/>
    <s v="US"/>
    <s v="USD"/>
    <n v="1402494243"/>
    <n v="1399902243"/>
    <b v="1"/>
    <n v="221"/>
    <b v="1"/>
    <s v="food/small batch"/>
    <x v="7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n v="5.2073254999999996"/>
    <n v="48.1"/>
    <x v="0"/>
    <s v="US"/>
    <s v="USD"/>
    <n v="1394316695"/>
    <n v="1390860695"/>
    <b v="1"/>
    <n v="2165"/>
    <b v="1"/>
    <s v="food/small batch"/>
    <x v="7"/>
    <s v="small batch"/>
    <x v="2336"/>
    <x v="2334"/>
  </r>
  <r>
    <n v="2337"/>
    <s v="The Hudson Standard Bitters and Shrubs"/>
    <s v="We make small batch, locally sourced bitters and shrubs for cocktails and cooking."/>
    <n v="12000"/>
    <n v="13279"/>
    <n v="1.1065833333333333"/>
    <n v="74.180000000000007"/>
    <x v="0"/>
    <s v="US"/>
    <s v="USD"/>
    <n v="1403796143"/>
    <n v="1401204143"/>
    <b v="1"/>
    <n v="179"/>
    <b v="1"/>
    <s v="food/small batch"/>
    <x v="7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.0114333333333334"/>
    <n v="123.35"/>
    <x v="0"/>
    <s v="US"/>
    <s v="USD"/>
    <n v="1404077484"/>
    <n v="1401485484"/>
    <b v="1"/>
    <n v="123"/>
    <b v="1"/>
    <s v="food/small batch"/>
    <x v="7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n v="2.9420799999999998"/>
    <n v="66.62"/>
    <x v="0"/>
    <s v="US"/>
    <s v="USD"/>
    <n v="1482134340"/>
    <n v="1479496309"/>
    <b v="1"/>
    <n v="1104"/>
    <b v="1"/>
    <s v="food/small batch"/>
    <x v="7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n v="1.0577749999999999"/>
    <n v="104.99"/>
    <x v="0"/>
    <s v="US"/>
    <s v="USD"/>
    <n v="1477841138"/>
    <n v="1475249138"/>
    <b v="1"/>
    <n v="403"/>
    <b v="1"/>
    <s v="food/small batch"/>
    <x v="7"/>
    <s v="small batch"/>
    <x v="2340"/>
    <x v="2338"/>
  </r>
  <r>
    <n v="2341"/>
    <s v="Cutting Edge Fitness Website (Canceled)"/>
    <s v="This website will serve as an interface to change lives and have a community routing for your success!"/>
    <n v="5000"/>
    <n v="0"/>
    <n v="0"/>
    <s v="N/A"/>
    <x v="1"/>
    <s v="US"/>
    <s v="USD"/>
    <n v="1436729504"/>
    <n v="1434137504"/>
    <b v="0"/>
    <n v="0"/>
    <b v="0"/>
    <s v="technology/web"/>
    <x v="2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s v="N/A"/>
    <x v="1"/>
    <s v="US"/>
    <s v="USD"/>
    <n v="1412571600"/>
    <n v="1410799870"/>
    <b v="0"/>
    <n v="0"/>
    <b v="0"/>
    <s v="technology/web"/>
    <x v="2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n v="0.03"/>
    <n v="300"/>
    <x v="1"/>
    <s v="US"/>
    <s v="USD"/>
    <n v="1452282420"/>
    <n v="1447962505"/>
    <b v="0"/>
    <n v="1"/>
    <b v="0"/>
    <s v="technology/web"/>
    <x v="2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E-3"/>
    <n v="1"/>
    <x v="1"/>
    <s v="CA"/>
    <s v="CAD"/>
    <n v="1466789269"/>
    <n v="1464197269"/>
    <b v="0"/>
    <n v="1"/>
    <b v="0"/>
    <s v="technology/web"/>
    <x v="2"/>
    <s v="web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n v="0"/>
    <s v="N/A"/>
    <x v="1"/>
    <s v="US"/>
    <s v="USD"/>
    <n v="1427845140"/>
    <n v="1424822556"/>
    <b v="0"/>
    <n v="0"/>
    <b v="0"/>
    <s v="technology/web"/>
    <x v="2"/>
    <s v="web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n v="6.4999999999999997E-4"/>
    <n v="13"/>
    <x v="1"/>
    <s v="US"/>
    <s v="USD"/>
    <n v="1476731431"/>
    <n v="1472843431"/>
    <b v="0"/>
    <n v="3"/>
    <b v="0"/>
    <s v="technology/web"/>
    <x v="2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n v="1.4999999999999999E-2"/>
    <n v="15"/>
    <x v="1"/>
    <s v="US"/>
    <s v="USD"/>
    <n v="1472135676"/>
    <n v="1469543676"/>
    <b v="0"/>
    <n v="1"/>
    <b v="0"/>
    <s v="technology/web"/>
    <x v="2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3.8571428571428572E-3"/>
    <n v="54"/>
    <x v="1"/>
    <s v="US"/>
    <s v="USD"/>
    <n v="1456006938"/>
    <n v="1450822938"/>
    <b v="0"/>
    <n v="5"/>
    <b v="0"/>
    <s v="technology/web"/>
    <x v="2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s v="N/A"/>
    <x v="1"/>
    <s v="SE"/>
    <s v="SEK"/>
    <n v="1439318228"/>
    <n v="1436812628"/>
    <b v="0"/>
    <n v="0"/>
    <b v="0"/>
    <s v="technology/web"/>
    <x v="2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s v="N/A"/>
    <x v="1"/>
    <s v="IE"/>
    <s v="EUR"/>
    <n v="1483474370"/>
    <n v="1480882370"/>
    <b v="0"/>
    <n v="0"/>
    <b v="0"/>
    <s v="technology/web"/>
    <x v="2"/>
    <s v="web"/>
    <x v="2350"/>
    <x v="2348"/>
  </r>
  <r>
    <n v="2351"/>
    <s v="NZ Auction site.  No listing or success fees. Only $2 p/m"/>
    <s v="Donate $30 or more and receive a free selfie stick."/>
    <n v="18900"/>
    <n v="108"/>
    <n v="5.7142857142857143E-3"/>
    <n v="15.43"/>
    <x v="1"/>
    <s v="NZ"/>
    <s v="NZD"/>
    <n v="1430360739"/>
    <n v="1427768739"/>
    <b v="0"/>
    <n v="7"/>
    <b v="0"/>
    <s v="technology/web"/>
    <x v="2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s v="N/A"/>
    <x v="1"/>
    <s v="US"/>
    <s v="USD"/>
    <n v="1433603552"/>
    <n v="1428419552"/>
    <b v="0"/>
    <n v="0"/>
    <b v="0"/>
    <s v="technology/web"/>
    <x v="2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s v="N/A"/>
    <x v="1"/>
    <s v="US"/>
    <s v="USD"/>
    <n v="1429632822"/>
    <n v="1428596022"/>
    <b v="0"/>
    <n v="0"/>
    <b v="0"/>
    <s v="technology/web"/>
    <x v="2"/>
    <s v="web"/>
    <x v="2353"/>
    <x v="2351"/>
  </r>
  <r>
    <n v="2354"/>
    <s v="Dissertation (Canceled)"/>
    <s v="Almost done with doctorate degree but need funding of $35,000 to complete research of project."/>
    <n v="35000"/>
    <n v="25"/>
    <n v="7.1428571428571429E-4"/>
    <n v="25"/>
    <x v="1"/>
    <s v="US"/>
    <s v="USD"/>
    <n v="1420910460"/>
    <n v="1415726460"/>
    <b v="0"/>
    <n v="1"/>
    <b v="0"/>
    <s v="technology/web"/>
    <x v="2"/>
    <s v="web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n v="6.875E-3"/>
    <n v="27.5"/>
    <x v="1"/>
    <s v="AU"/>
    <s v="AUD"/>
    <n v="1430604136"/>
    <n v="1428012136"/>
    <b v="0"/>
    <n v="2"/>
    <b v="0"/>
    <s v="technology/web"/>
    <x v="2"/>
    <s v="web"/>
    <x v="2355"/>
    <x v="2353"/>
  </r>
  <r>
    <n v="2356"/>
    <s v="HardstyleUnited.com (Canceled)"/>
    <s v="HardstyleUnited.com The Global Hardstyle community. Your Hardstyle community."/>
    <n v="10000"/>
    <n v="0"/>
    <n v="0"/>
    <s v="N/A"/>
    <x v="1"/>
    <s v="NL"/>
    <s v="EUR"/>
    <n v="1433530104"/>
    <n v="1430938104"/>
    <b v="0"/>
    <n v="0"/>
    <b v="0"/>
    <s v="technology/web"/>
    <x v="2"/>
    <s v="web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n v="0"/>
    <s v="N/A"/>
    <x v="1"/>
    <s v="GB"/>
    <s v="GBP"/>
    <n v="1445093578"/>
    <n v="1442501578"/>
    <b v="0"/>
    <n v="0"/>
    <b v="0"/>
    <s v="technology/web"/>
    <x v="2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n v="0"/>
    <s v="N/A"/>
    <x v="1"/>
    <s v="GB"/>
    <s v="GBP"/>
    <n v="1422664740"/>
    <n v="1417818036"/>
    <b v="0"/>
    <n v="0"/>
    <b v="0"/>
    <s v="technology/web"/>
    <x v="2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n v="0.14680000000000001"/>
    <n v="367"/>
    <x v="1"/>
    <s v="US"/>
    <s v="USD"/>
    <n v="1438616124"/>
    <n v="1433432124"/>
    <b v="0"/>
    <n v="3"/>
    <b v="0"/>
    <s v="technology/web"/>
    <x v="2"/>
    <s v="web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n v="4.0000000000000002E-4"/>
    <n v="2"/>
    <x v="1"/>
    <s v="CA"/>
    <s v="CAD"/>
    <n v="1454864280"/>
    <n v="1452272280"/>
    <b v="0"/>
    <n v="1"/>
    <b v="0"/>
    <s v="technology/web"/>
    <x v="2"/>
    <s v="web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n v="0"/>
    <s v="N/A"/>
    <x v="1"/>
    <s v="CA"/>
    <s v="CAD"/>
    <n v="1462053600"/>
    <n v="1459975008"/>
    <b v="0"/>
    <n v="0"/>
    <b v="0"/>
    <s v="technology/web"/>
    <x v="2"/>
    <s v="web"/>
    <x v="2361"/>
    <x v="2359"/>
  </r>
  <r>
    <n v="2362"/>
    <s v="Help CRB obtain 501(c)(3) status! (Canceled)"/>
    <s v="The Columbus Ruby Brigade has brought monthly ruby goodness and camaraderie to all participants."/>
    <n v="420"/>
    <n v="120"/>
    <n v="0.2857142857142857"/>
    <n v="60"/>
    <x v="1"/>
    <s v="US"/>
    <s v="USD"/>
    <n v="1418315470"/>
    <n v="1415723470"/>
    <b v="0"/>
    <n v="2"/>
    <b v="0"/>
    <s v="technology/web"/>
    <x v="2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s v="N/A"/>
    <x v="1"/>
    <s v="US"/>
    <s v="USD"/>
    <n v="1451348200"/>
    <n v="1447460200"/>
    <b v="0"/>
    <n v="0"/>
    <b v="0"/>
    <s v="technology/web"/>
    <x v="2"/>
    <s v="web"/>
    <x v="2363"/>
    <x v="2361"/>
  </r>
  <r>
    <n v="2364"/>
    <s v="Minecraft Server and Website Help (Name: Forge Realms)"/>
    <s v="Making a Minecraft server and Website and I need your help to fund it. Thanks in Advance!"/>
    <n v="128"/>
    <n v="0"/>
    <n v="0"/>
    <s v="N/A"/>
    <x v="1"/>
    <s v="US"/>
    <s v="USD"/>
    <n v="1445898356"/>
    <n v="1441146356"/>
    <b v="0"/>
    <n v="0"/>
    <b v="0"/>
    <s v="technology/web"/>
    <x v="2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n v="0"/>
    <s v="N/A"/>
    <x v="1"/>
    <s v="IT"/>
    <s v="EUR"/>
    <n v="1453071600"/>
    <n v="1449596425"/>
    <b v="0"/>
    <n v="0"/>
    <b v="0"/>
    <s v="technology/web"/>
    <x v="2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0.1052"/>
    <n v="97.41"/>
    <x v="1"/>
    <s v="GB"/>
    <s v="GBP"/>
    <n v="1445431533"/>
    <n v="1442839533"/>
    <b v="0"/>
    <n v="27"/>
    <b v="0"/>
    <s v="technology/web"/>
    <x v="2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34E-2"/>
    <n v="47.86"/>
    <x v="1"/>
    <s v="US"/>
    <s v="USD"/>
    <n v="1461622616"/>
    <n v="1456442216"/>
    <b v="0"/>
    <n v="14"/>
    <b v="0"/>
    <s v="technology/web"/>
    <x v="2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2.5000000000000001E-3"/>
    <n v="50"/>
    <x v="1"/>
    <s v="US"/>
    <s v="USD"/>
    <n v="1429028365"/>
    <n v="1425143965"/>
    <b v="0"/>
    <n v="2"/>
    <b v="0"/>
    <s v="technology/web"/>
    <x v="2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s v="N/A"/>
    <x v="1"/>
    <s v="US"/>
    <s v="USD"/>
    <n v="1455132611"/>
    <n v="1452540611"/>
    <b v="0"/>
    <n v="0"/>
    <b v="0"/>
    <s v="technology/web"/>
    <x v="2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3.2799999999999999E-3"/>
    <n v="20.5"/>
    <x v="1"/>
    <s v="US"/>
    <s v="USD"/>
    <n v="1418877141"/>
    <n v="1416285141"/>
    <b v="0"/>
    <n v="4"/>
    <b v="0"/>
    <s v="technology/web"/>
    <x v="2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s v="N/A"/>
    <x v="1"/>
    <s v="US"/>
    <s v="USD"/>
    <n v="1435257596"/>
    <n v="1432665596"/>
    <b v="0"/>
    <n v="0"/>
    <b v="0"/>
    <s v="technology/web"/>
    <x v="2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272727272727273E-2"/>
    <n v="30"/>
    <x v="1"/>
    <s v="AU"/>
    <s v="AUD"/>
    <n v="1429839571"/>
    <n v="1427247571"/>
    <b v="0"/>
    <n v="6"/>
    <b v="0"/>
    <s v="technology/web"/>
    <x v="2"/>
    <s v="web"/>
    <x v="2372"/>
    <x v="2370"/>
  </r>
  <r>
    <n v="2373"/>
    <s v="Cykelauktion.com (Canceled)"/>
    <s v="We want to create a safe marketplace for buying and selling bicycles."/>
    <n v="850000"/>
    <n v="50"/>
    <n v="5.8823529411764708E-5"/>
    <n v="50"/>
    <x v="1"/>
    <s v="SE"/>
    <s v="SEK"/>
    <n v="1440863624"/>
    <n v="1438271624"/>
    <b v="0"/>
    <n v="1"/>
    <b v="0"/>
    <s v="technology/web"/>
    <x v="2"/>
    <s v="web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n v="4.5454545454545455E-4"/>
    <n v="10"/>
    <x v="1"/>
    <s v="US"/>
    <s v="USD"/>
    <n v="1423772060"/>
    <n v="1421180060"/>
    <b v="0"/>
    <n v="1"/>
    <b v="0"/>
    <s v="technology/web"/>
    <x v="2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s v="N/A"/>
    <x v="1"/>
    <s v="US"/>
    <s v="USD"/>
    <n v="1473451437"/>
    <n v="1470859437"/>
    <b v="0"/>
    <n v="0"/>
    <b v="0"/>
    <s v="technology/web"/>
    <x v="2"/>
    <s v="web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n v="0.10877666666666666"/>
    <n v="81.58"/>
    <x v="1"/>
    <s v="US"/>
    <s v="USD"/>
    <n v="1449785566"/>
    <n v="1447193566"/>
    <b v="0"/>
    <n v="4"/>
    <b v="0"/>
    <s v="technology/web"/>
    <x v="2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s v="N/A"/>
    <x v="1"/>
    <s v="CA"/>
    <s v="CAD"/>
    <n v="1480110783"/>
    <n v="1477515183"/>
    <b v="0"/>
    <n v="0"/>
    <b v="0"/>
    <s v="technology/web"/>
    <x v="2"/>
    <s v="web"/>
    <x v="2377"/>
    <x v="2375"/>
  </r>
  <r>
    <n v="2378"/>
    <s v="KEEPUP INC (Canceled)"/>
    <s v="KEEPUP allows you to extend your social circle by introducing you to new people via your friends."/>
    <n v="110000"/>
    <n v="0"/>
    <n v="0"/>
    <s v="N/A"/>
    <x v="1"/>
    <s v="US"/>
    <s v="USD"/>
    <n v="1440548330"/>
    <n v="1438042730"/>
    <b v="0"/>
    <n v="0"/>
    <b v="0"/>
    <s v="technology/web"/>
    <x v="2"/>
    <s v="web"/>
    <x v="2378"/>
    <x v="2376"/>
  </r>
  <r>
    <n v="2379"/>
    <s v="SelectCooks.com (Canceled)"/>
    <s v="Selectcooks.com is a community marketplace for people to list, find and hire chefs."/>
    <n v="30000"/>
    <n v="0"/>
    <n v="0"/>
    <s v="N/A"/>
    <x v="1"/>
    <s v="US"/>
    <s v="USD"/>
    <n v="1444004616"/>
    <n v="1440116616"/>
    <b v="0"/>
    <n v="0"/>
    <b v="0"/>
    <s v="technology/web"/>
    <x v="2"/>
    <s v="web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n v="3.6666666666666666E-3"/>
    <n v="18.329999999999998"/>
    <x v="1"/>
    <s v="US"/>
    <s v="USD"/>
    <n v="1443726142"/>
    <n v="1441134142"/>
    <b v="0"/>
    <n v="3"/>
    <b v="0"/>
    <s v="technology/web"/>
    <x v="2"/>
    <s v="web"/>
    <x v="2380"/>
    <x v="2378"/>
  </r>
  <r>
    <n v="2381"/>
    <s v="Cannabis Connection (Canceled)"/>
    <s v="Social Media Platform for the Marijuana Industry to create professionalism and a stable lasting market."/>
    <n v="86350"/>
    <n v="1571"/>
    <n v="1.8193398957730169E-2"/>
    <n v="224.43"/>
    <x v="1"/>
    <s v="US"/>
    <s v="USD"/>
    <n v="1428704848"/>
    <n v="1426112848"/>
    <b v="0"/>
    <n v="7"/>
    <b v="0"/>
    <s v="technology/web"/>
    <x v="2"/>
    <s v="web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n v="2.5000000000000001E-2"/>
    <n v="37.5"/>
    <x v="1"/>
    <s v="US"/>
    <s v="USD"/>
    <n v="1438662603"/>
    <n v="1436502603"/>
    <b v="0"/>
    <n v="2"/>
    <b v="0"/>
    <s v="technology/web"/>
    <x v="2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499999999999997E-2"/>
    <n v="145"/>
    <x v="1"/>
    <s v="NZ"/>
    <s v="NZD"/>
    <n v="1424568107"/>
    <n v="1421976107"/>
    <b v="0"/>
    <n v="3"/>
    <b v="0"/>
    <s v="technology/web"/>
    <x v="2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8.0000000000000002E-3"/>
    <n v="1"/>
    <x v="1"/>
    <s v="US"/>
    <s v="USD"/>
    <n v="1415932643"/>
    <n v="1413337043"/>
    <b v="0"/>
    <n v="8"/>
    <b v="0"/>
    <s v="technology/web"/>
    <x v="2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123076923076924E-2"/>
    <n v="112.57"/>
    <x v="1"/>
    <s v="US"/>
    <s v="USD"/>
    <n v="1438793432"/>
    <n v="1436201432"/>
    <b v="0"/>
    <n v="7"/>
    <b v="0"/>
    <s v="technology/web"/>
    <x v="2"/>
    <s v="web"/>
    <x v="2385"/>
    <x v="2383"/>
  </r>
  <r>
    <n v="2386"/>
    <s v="Realjobmatch.com (Canceled)"/>
    <s v="Realjobmatch is not just a job search site but a matching site , matching the right jobseekers with the best jobs."/>
    <n v="30000"/>
    <n v="0"/>
    <n v="0"/>
    <s v="N/A"/>
    <x v="1"/>
    <s v="CA"/>
    <s v="CAD"/>
    <n v="1420920424"/>
    <n v="1415736424"/>
    <b v="0"/>
    <n v="0"/>
    <b v="0"/>
    <s v="technology/web"/>
    <x v="2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6.8399999999999997E-3"/>
    <n v="342"/>
    <x v="1"/>
    <s v="US"/>
    <s v="USD"/>
    <n v="1469199740"/>
    <n v="1465311740"/>
    <b v="0"/>
    <n v="3"/>
    <b v="0"/>
    <s v="technology/web"/>
    <x v="2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513513513513513E-2"/>
    <n v="57.88"/>
    <x v="1"/>
    <s v="US"/>
    <s v="USD"/>
    <n v="1421350140"/>
    <n v="1418761759"/>
    <b v="0"/>
    <n v="8"/>
    <b v="0"/>
    <s v="technology/web"/>
    <x v="2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1.8749999999999999E-3"/>
    <n v="30"/>
    <x v="1"/>
    <s v="FR"/>
    <s v="EUR"/>
    <n v="1437861540"/>
    <n v="1435160452"/>
    <b v="0"/>
    <n v="1"/>
    <b v="0"/>
    <s v="technology/web"/>
    <x v="2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s v="N/A"/>
    <x v="1"/>
    <s v="AU"/>
    <s v="AUD"/>
    <n v="1420352264"/>
    <n v="1416896264"/>
    <b v="0"/>
    <n v="0"/>
    <b v="0"/>
    <s v="technology/web"/>
    <x v="2"/>
    <s v="web"/>
    <x v="2390"/>
    <x v="2388"/>
  </r>
  <r>
    <n v="2391"/>
    <s v="oToBOTS.com - Freedom from high cost auto repairs (Canceled)"/>
    <s v="Using the power of internet to help people save hundreds in car repair."/>
    <n v="20000"/>
    <n v="25"/>
    <n v="1.25E-3"/>
    <n v="25"/>
    <x v="1"/>
    <s v="US"/>
    <s v="USD"/>
    <n v="1427825044"/>
    <n v="1425236644"/>
    <b v="0"/>
    <n v="1"/>
    <b v="0"/>
    <s v="technology/web"/>
    <x v="2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s v="N/A"/>
    <x v="1"/>
    <s v="US"/>
    <s v="USD"/>
    <n v="1446087223"/>
    <n v="1443495223"/>
    <b v="0"/>
    <n v="0"/>
    <b v="0"/>
    <s v="technology/web"/>
    <x v="2"/>
    <s v="web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n v="5.0000000000000001E-4"/>
    <n v="50"/>
    <x v="1"/>
    <s v="US"/>
    <s v="USD"/>
    <n v="1439048017"/>
    <n v="1436456017"/>
    <b v="0"/>
    <n v="1"/>
    <b v="0"/>
    <s v="technology/web"/>
    <x v="2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5.9999999999999995E-4"/>
    <n v="1.5"/>
    <x v="1"/>
    <s v="IE"/>
    <s v="EUR"/>
    <n v="1424940093"/>
    <n v="1422348093"/>
    <b v="0"/>
    <n v="2"/>
    <b v="0"/>
    <s v="technology/web"/>
    <x v="2"/>
    <s v="web"/>
    <x v="2394"/>
    <x v="2392"/>
  </r>
  <r>
    <n v="2395"/>
    <s v="VENT it out (Canceled)"/>
    <s v="I am making a social website where people can anonymously or openly vent, All walks of life all over the world"/>
    <n v="33000"/>
    <n v="0"/>
    <n v="0"/>
    <s v="N/A"/>
    <x v="1"/>
    <s v="US"/>
    <s v="USD"/>
    <n v="1484038620"/>
    <n v="1481597687"/>
    <b v="0"/>
    <n v="0"/>
    <b v="0"/>
    <s v="technology/web"/>
    <x v="2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n v="2E-3"/>
    <n v="10"/>
    <x v="1"/>
    <s v="CH"/>
    <s v="CHF"/>
    <n v="1444940558"/>
    <n v="1442348558"/>
    <b v="0"/>
    <n v="1"/>
    <b v="0"/>
    <s v="technology/web"/>
    <x v="2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s v="N/A"/>
    <x v="1"/>
    <s v="US"/>
    <s v="USD"/>
    <n v="1420233256"/>
    <n v="1417641256"/>
    <b v="0"/>
    <n v="0"/>
    <b v="0"/>
    <s v="technology/web"/>
    <x v="2"/>
    <s v="web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n v="0"/>
    <s v="N/A"/>
    <x v="1"/>
    <s v="US"/>
    <s v="USD"/>
    <n v="1435874384"/>
    <n v="1433282384"/>
    <b v="0"/>
    <n v="0"/>
    <b v="0"/>
    <s v="technology/web"/>
    <x v="2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s v="N/A"/>
    <x v="1"/>
    <s v="SE"/>
    <s v="SEK"/>
    <n v="1418934506"/>
    <n v="1415910506"/>
    <b v="0"/>
    <n v="0"/>
    <b v="0"/>
    <s v="technology/web"/>
    <x v="2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s v="N/A"/>
    <x v="1"/>
    <s v="AU"/>
    <s v="AUD"/>
    <n v="1460615164"/>
    <n v="1458023164"/>
    <b v="0"/>
    <n v="0"/>
    <b v="0"/>
    <s v="technology/web"/>
    <x v="2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7.1785714285714283E-3"/>
    <n v="22.33"/>
    <x v="2"/>
    <s v="US"/>
    <s v="USD"/>
    <n v="1457207096"/>
    <n v="1452023096"/>
    <b v="0"/>
    <n v="9"/>
    <b v="0"/>
    <s v="food/food trucks"/>
    <x v="7"/>
    <s v="food trucks"/>
    <x v="2401"/>
    <x v="2399"/>
  </r>
  <r>
    <n v="2402"/>
    <s v="Cupcake Truck Unite"/>
    <s v="Small town, delicious treats, and a mobile truck"/>
    <n v="12000"/>
    <n v="52"/>
    <n v="4.3333333333333331E-3"/>
    <n v="52"/>
    <x v="2"/>
    <s v="US"/>
    <s v="USD"/>
    <n v="1431533931"/>
    <n v="1428941931"/>
    <b v="0"/>
    <n v="1"/>
    <b v="0"/>
    <s v="food/food trucks"/>
    <x v="7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0.16833333333333333"/>
    <n v="16.829999999999998"/>
    <x v="2"/>
    <s v="GB"/>
    <s v="GBP"/>
    <n v="1459368658"/>
    <n v="1454188258"/>
    <b v="0"/>
    <n v="12"/>
    <b v="0"/>
    <s v="food/food trucks"/>
    <x v="7"/>
    <s v="food trucks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n v="0"/>
    <s v="N/A"/>
    <x v="2"/>
    <s v="US"/>
    <s v="USD"/>
    <n v="1451782607"/>
    <n v="1449190607"/>
    <b v="0"/>
    <n v="0"/>
    <b v="0"/>
    <s v="food/food trucks"/>
    <x v="7"/>
    <s v="food trucks"/>
    <x v="2404"/>
    <x v="2402"/>
  </r>
  <r>
    <n v="2405"/>
    <s v="JoyShtick Food Truck"/>
    <s v="We are the first gaming-themed food truck, bringing gourmet pub fare to the Jacksonville area."/>
    <n v="5000"/>
    <n v="1126"/>
    <n v="0.22520000000000001"/>
    <n v="56.3"/>
    <x v="2"/>
    <s v="US"/>
    <s v="USD"/>
    <n v="1472911375"/>
    <n v="1471096975"/>
    <b v="0"/>
    <n v="20"/>
    <b v="0"/>
    <s v="food/food trucks"/>
    <x v="7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n v="0.41384615384615386"/>
    <n v="84.06"/>
    <x v="2"/>
    <s v="US"/>
    <s v="USD"/>
    <n v="1421635190"/>
    <n v="1418179190"/>
    <b v="0"/>
    <n v="16"/>
    <b v="0"/>
    <s v="food/food trucks"/>
    <x v="7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0.25259090909090909"/>
    <n v="168.39"/>
    <x v="2"/>
    <s v="US"/>
    <s v="USD"/>
    <n v="1428732000"/>
    <n v="1426772928"/>
    <b v="0"/>
    <n v="33"/>
    <b v="0"/>
    <s v="food/food trucks"/>
    <x v="7"/>
    <s v="food trucks"/>
    <x v="2407"/>
    <x v="2405"/>
  </r>
  <r>
    <n v="2408"/>
    <s v="Sabroso On Wheels"/>
    <s v="A US Army Vet trying to get a Peruvian food truck going! Really good Peruvian food now mobile!"/>
    <n v="15000"/>
    <n v="30"/>
    <n v="2E-3"/>
    <n v="15"/>
    <x v="2"/>
    <s v="US"/>
    <s v="USD"/>
    <n v="1415247757"/>
    <n v="1412652157"/>
    <b v="0"/>
    <n v="2"/>
    <b v="0"/>
    <s v="food/food trucks"/>
    <x v="7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n v="1.84E-2"/>
    <n v="76.67"/>
    <x v="2"/>
    <s v="US"/>
    <s v="USD"/>
    <n v="1439931675"/>
    <n v="1437339675"/>
    <b v="0"/>
    <n v="6"/>
    <b v="0"/>
    <s v="food/food trucks"/>
    <x v="7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s v="N/A"/>
    <x v="2"/>
    <s v="AU"/>
    <s v="AUD"/>
    <n v="1441619275"/>
    <n v="1439027275"/>
    <b v="0"/>
    <n v="0"/>
    <b v="0"/>
    <s v="food/food trucks"/>
    <x v="7"/>
    <s v="food trucks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n v="6.0400000000000002E-3"/>
    <n v="50.33"/>
    <x v="2"/>
    <s v="US"/>
    <s v="USD"/>
    <n v="1440524082"/>
    <n v="1437932082"/>
    <b v="0"/>
    <n v="3"/>
    <b v="0"/>
    <s v="food/food trucks"/>
    <x v="7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s v="N/A"/>
    <x v="2"/>
    <s v="FR"/>
    <s v="EUR"/>
    <n v="1480185673"/>
    <n v="1476294073"/>
    <b v="0"/>
    <n v="0"/>
    <b v="0"/>
    <s v="food/food trucks"/>
    <x v="7"/>
    <s v="food trucks"/>
    <x v="2412"/>
    <x v="2410"/>
  </r>
  <r>
    <n v="2413"/>
    <s v="Lone Pine Coffee Brewery"/>
    <s v="Lone Pine Coffee Brewery will be a portable third-wave coffee shop available for wedding receptions and other events!"/>
    <n v="3000"/>
    <n v="25"/>
    <n v="8.3333333333333332E-3"/>
    <n v="8.33"/>
    <x v="2"/>
    <s v="US"/>
    <s v="USD"/>
    <n v="1401579000"/>
    <n v="1398911882"/>
    <b v="0"/>
    <n v="3"/>
    <b v="0"/>
    <s v="food/food trucks"/>
    <x v="7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0666666666666665E-2"/>
    <n v="35.380000000000003"/>
    <x v="2"/>
    <s v="US"/>
    <s v="USD"/>
    <n v="1440215940"/>
    <n v="1436805660"/>
    <b v="0"/>
    <n v="13"/>
    <b v="0"/>
    <s v="food/food trucks"/>
    <x v="7"/>
    <s v="food trucks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n v="5.5833333333333334E-3"/>
    <n v="55.83"/>
    <x v="2"/>
    <s v="US"/>
    <s v="USD"/>
    <n v="1468615346"/>
    <n v="1466023346"/>
    <b v="0"/>
    <n v="6"/>
    <b v="0"/>
    <s v="food/food trucks"/>
    <x v="7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2.5000000000000001E-4"/>
    <n v="5"/>
    <x v="2"/>
    <s v="US"/>
    <s v="USD"/>
    <n v="1426345200"/>
    <n v="1421343743"/>
    <b v="0"/>
    <n v="1"/>
    <b v="0"/>
    <s v="food/food trucks"/>
    <x v="7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s v="N/A"/>
    <x v="2"/>
    <s v="US"/>
    <s v="USD"/>
    <n v="1407705187"/>
    <n v="1405113187"/>
    <b v="0"/>
    <n v="0"/>
    <b v="0"/>
    <s v="food/food trucks"/>
    <x v="7"/>
    <s v="food trucks"/>
    <x v="2417"/>
    <x v="2415"/>
  </r>
  <r>
    <n v="2418"/>
    <s v="Mexican food truck"/>
    <s v="I want to start my food truck business."/>
    <n v="25000"/>
    <n v="5"/>
    <n v="2.0000000000000001E-4"/>
    <n v="1"/>
    <x v="2"/>
    <s v="US"/>
    <s v="USD"/>
    <n v="1427225644"/>
    <n v="1422045244"/>
    <b v="0"/>
    <n v="5"/>
    <b v="0"/>
    <s v="food/food trucks"/>
    <x v="7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s v="N/A"/>
    <x v="2"/>
    <s v="US"/>
    <s v="USD"/>
    <n v="1424281389"/>
    <n v="1419097389"/>
    <b v="0"/>
    <n v="0"/>
    <b v="0"/>
    <s v="food/food trucks"/>
    <x v="7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0.14825133372851215"/>
    <n v="69.47"/>
    <x v="2"/>
    <s v="US"/>
    <s v="USD"/>
    <n v="1415583695"/>
    <n v="1410396095"/>
    <b v="0"/>
    <n v="36"/>
    <b v="0"/>
    <s v="food/food trucks"/>
    <x v="7"/>
    <s v="food trucks"/>
    <x v="2420"/>
    <x v="2418"/>
  </r>
  <r>
    <n v="2421"/>
    <s v="hot dog cart"/>
    <s v="help me start Merrill's first hot dog cart in this empty lot"/>
    <n v="6000"/>
    <n v="1"/>
    <n v="1.6666666666666666E-4"/>
    <n v="1"/>
    <x v="2"/>
    <s v="US"/>
    <s v="USD"/>
    <n v="1424536196"/>
    <n v="1421944196"/>
    <b v="0"/>
    <n v="1"/>
    <b v="0"/>
    <s v="food/food trucks"/>
    <x v="7"/>
    <s v="food trucks"/>
    <x v="2421"/>
    <x v="2419"/>
  </r>
  <r>
    <n v="2422"/>
    <s v="Help starting a family owned food truck"/>
    <s v="Family owned business serving BBQ and seafood to the public"/>
    <n v="500"/>
    <n v="1"/>
    <n v="2E-3"/>
    <n v="1"/>
    <x v="2"/>
    <s v="US"/>
    <s v="USD"/>
    <n v="1426091036"/>
    <n v="1423502636"/>
    <b v="0"/>
    <n v="1"/>
    <b v="0"/>
    <s v="food/food trucks"/>
    <x v="7"/>
    <s v="food trucks"/>
    <x v="2422"/>
    <x v="2420"/>
  </r>
  <r>
    <n v="2423"/>
    <s v="FBTR BBQ"/>
    <s v="FBTR is a Texas-style, North Carolina based, homemade BBQ company looking to bring good meat to the masses."/>
    <n v="60000"/>
    <n v="8"/>
    <n v="1.3333333333333334E-4"/>
    <n v="8"/>
    <x v="2"/>
    <s v="US"/>
    <s v="USD"/>
    <n v="1420044890"/>
    <n v="1417452890"/>
    <b v="0"/>
    <n v="1"/>
    <b v="0"/>
    <s v="food/food trucks"/>
    <x v="7"/>
    <s v="food trucks"/>
    <x v="2423"/>
    <x v="2421"/>
  </r>
  <r>
    <n v="2424"/>
    <s v="Lily and Memphs"/>
    <s v="Great and creative food from the heart in the form of a sweet food truck!"/>
    <n v="25000"/>
    <n v="310"/>
    <n v="1.24E-2"/>
    <n v="34.44"/>
    <x v="2"/>
    <s v="US"/>
    <s v="USD"/>
    <n v="1414445108"/>
    <n v="1411853108"/>
    <b v="0"/>
    <n v="9"/>
    <b v="0"/>
    <s v="food/food trucks"/>
    <x v="7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2.8571428571428574E-4"/>
    <n v="1"/>
    <x v="2"/>
    <s v="US"/>
    <s v="USD"/>
    <n v="1464386640"/>
    <n v="1463090149"/>
    <b v="0"/>
    <n v="1"/>
    <b v="0"/>
    <s v="food/food trucks"/>
    <x v="7"/>
    <s v="food trucks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n v="0"/>
    <s v="N/A"/>
    <x v="2"/>
    <s v="US"/>
    <s v="USD"/>
    <n v="1439006692"/>
    <n v="1433822692"/>
    <b v="0"/>
    <n v="0"/>
    <b v="0"/>
    <s v="food/food trucks"/>
    <x v="7"/>
    <s v="food trucks"/>
    <x v="2426"/>
    <x v="2424"/>
  </r>
  <r>
    <n v="2427"/>
    <s v="Wraps in a snap. Fast lunch with a gourmet punch!"/>
    <s v="Fast and simple lunches for those on the go.  All (lunch) deals $10 or less."/>
    <n v="50000"/>
    <n v="1"/>
    <n v="2.0000000000000002E-5"/>
    <n v="1"/>
    <x v="2"/>
    <s v="US"/>
    <s v="USD"/>
    <n v="1458715133"/>
    <n v="1455262733"/>
    <b v="0"/>
    <n v="1"/>
    <b v="0"/>
    <s v="food/food trucks"/>
    <x v="7"/>
    <s v="food trucks"/>
    <x v="2427"/>
    <x v="2425"/>
  </r>
  <r>
    <n v="2428"/>
    <s v="Premium Burgers"/>
    <s v="From Moo 2 You! We want to offer premium burgers to a taco flooded environment."/>
    <n v="35000"/>
    <n v="1"/>
    <n v="2.8571428571428571E-5"/>
    <n v="1"/>
    <x v="2"/>
    <s v="US"/>
    <s v="USD"/>
    <n v="1426182551"/>
    <n v="1423594151"/>
    <b v="0"/>
    <n v="1"/>
    <b v="0"/>
    <s v="food/food trucks"/>
    <x v="7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321428571428572E-2"/>
    <n v="501.25"/>
    <x v="2"/>
    <s v="NO"/>
    <s v="NOK"/>
    <n v="1486313040"/>
    <n v="1483131966"/>
    <b v="0"/>
    <n v="4"/>
    <b v="0"/>
    <s v="food/food trucks"/>
    <x v="7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n v="7.0000000000000001E-3"/>
    <n v="10.5"/>
    <x v="2"/>
    <s v="US"/>
    <s v="USD"/>
    <n v="1455246504"/>
    <n v="1452654504"/>
    <b v="0"/>
    <n v="2"/>
    <b v="0"/>
    <s v="food/food trucks"/>
    <x v="7"/>
    <s v="food trucks"/>
    <x v="2430"/>
    <x v="2428"/>
  </r>
  <r>
    <n v="2431"/>
    <s v="Murphy's good eatin'"/>
    <s v="Go to Colorado and run a food truck with homemade food of all kinds."/>
    <n v="100000"/>
    <n v="2"/>
    <n v="2.0000000000000002E-5"/>
    <n v="1"/>
    <x v="2"/>
    <s v="US"/>
    <s v="USD"/>
    <n v="1467080613"/>
    <n v="1461896613"/>
    <b v="0"/>
    <n v="2"/>
    <b v="0"/>
    <s v="food/food trucks"/>
    <x v="7"/>
    <s v="food trucks"/>
    <x v="2431"/>
    <x v="2429"/>
  </r>
  <r>
    <n v="2432"/>
    <s v="funding for bbq trailer"/>
    <s v="Looking to start competition cooking and need start-up help.  Offering brisket tasting to all contributors."/>
    <n v="14000"/>
    <n v="2"/>
    <n v="1.4285714285714287E-4"/>
    <n v="1"/>
    <x v="2"/>
    <s v="US"/>
    <s v="USD"/>
    <n v="1425791697"/>
    <n v="1423199697"/>
    <b v="0"/>
    <n v="2"/>
    <b v="0"/>
    <s v="food/food trucks"/>
    <x v="7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n v="0"/>
    <s v="N/A"/>
    <x v="2"/>
    <s v="US"/>
    <s v="USD"/>
    <n v="1456608943"/>
    <n v="1454016943"/>
    <b v="0"/>
    <n v="0"/>
    <b v="0"/>
    <s v="food/food trucks"/>
    <x v="7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n v="1.2999999999999999E-3"/>
    <n v="13"/>
    <x v="2"/>
    <s v="US"/>
    <s v="USD"/>
    <n v="1438662474"/>
    <n v="1435206474"/>
    <b v="0"/>
    <n v="2"/>
    <b v="0"/>
    <s v="food/food trucks"/>
    <x v="7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4.8960000000000002E-3"/>
    <n v="306"/>
    <x v="2"/>
    <s v="SE"/>
    <s v="SEK"/>
    <n v="1444027186"/>
    <n v="1441435186"/>
    <b v="0"/>
    <n v="4"/>
    <b v="0"/>
    <s v="food/food trucks"/>
    <x v="7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3.8461538461538462E-4"/>
    <n v="22.5"/>
    <x v="2"/>
    <s v="CA"/>
    <s v="CAD"/>
    <n v="1454078770"/>
    <n v="1448894770"/>
    <b v="0"/>
    <n v="2"/>
    <b v="0"/>
    <s v="food/food trucks"/>
    <x v="7"/>
    <s v="food trucks"/>
    <x v="2436"/>
    <x v="2434"/>
  </r>
  <r>
    <n v="2437"/>
    <s v="Cuppa Gumbos"/>
    <s v="Homemade Gumbo, Stews and Curry to be served hot and fresh everyday at any festival or concert we can attend."/>
    <n v="8000"/>
    <n v="0"/>
    <n v="0"/>
    <s v="N/A"/>
    <x v="2"/>
    <s v="US"/>
    <s v="USD"/>
    <n v="1426615200"/>
    <n v="1422400188"/>
    <b v="0"/>
    <n v="0"/>
    <b v="0"/>
    <s v="food/food trucks"/>
    <x v="7"/>
    <s v="food trucks"/>
    <x v="2437"/>
    <x v="2435"/>
  </r>
  <r>
    <n v="2438"/>
    <s v="FOOD|Art"/>
    <s v="I'm starting a catering and food truck business of southern comfort food. My FOOD is my Art!  _x000a_Thanks for you help!"/>
    <n v="15000"/>
    <n v="50"/>
    <n v="3.3333333333333335E-3"/>
    <n v="50"/>
    <x v="2"/>
    <s v="US"/>
    <s v="USD"/>
    <n v="1449529062"/>
    <n v="1444341462"/>
    <b v="0"/>
    <n v="1"/>
    <b v="0"/>
    <s v="food/food trucks"/>
    <x v="7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s v="N/A"/>
    <x v="2"/>
    <s v="US"/>
    <s v="USD"/>
    <n v="1445197129"/>
    <n v="1442605129"/>
    <b v="0"/>
    <n v="0"/>
    <b v="0"/>
    <s v="food/food trucks"/>
    <x v="7"/>
    <s v="food trucks"/>
    <x v="2439"/>
    <x v="2437"/>
  </r>
  <r>
    <n v="2440"/>
    <s v="The first green Food Truck in Phnom Penh"/>
    <s v="Starting a entire clean energy food truck and set a new standard for Cambodia"/>
    <n v="5000"/>
    <n v="10"/>
    <n v="2E-3"/>
    <n v="5"/>
    <x v="2"/>
    <s v="BE"/>
    <s v="EUR"/>
    <n v="1455399313"/>
    <n v="1452807313"/>
    <b v="0"/>
    <n v="2"/>
    <b v="0"/>
    <s v="food/food trucks"/>
    <x v="7"/>
    <s v="food trucks"/>
    <x v="2440"/>
    <x v="2438"/>
  </r>
  <r>
    <n v="2441"/>
    <s v="Bring Alchemy Pops to the People!"/>
    <s v="YOU can help Alchemy Pops POP up on a street near you!"/>
    <n v="7500"/>
    <n v="8091"/>
    <n v="1.0788"/>
    <n v="74.23"/>
    <x v="0"/>
    <s v="US"/>
    <s v="USD"/>
    <n v="1437627540"/>
    <n v="1435806054"/>
    <b v="0"/>
    <n v="109"/>
    <b v="1"/>
    <s v="food/small batch"/>
    <x v="7"/>
    <s v="small batch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n v="1.2594166666666666"/>
    <n v="81.25"/>
    <x v="0"/>
    <s v="US"/>
    <s v="USD"/>
    <n v="1426777228"/>
    <n v="1424188828"/>
    <b v="0"/>
    <n v="372"/>
    <b v="1"/>
    <s v="food/small batch"/>
    <x v="7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.0251494999999999"/>
    <n v="130.22999999999999"/>
    <x v="0"/>
    <s v="US"/>
    <s v="USD"/>
    <n v="1408114822"/>
    <n v="1405522822"/>
    <b v="0"/>
    <n v="311"/>
    <b v="1"/>
    <s v="food/small batch"/>
    <x v="7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.0860000000000001"/>
    <n v="53.41"/>
    <x v="0"/>
    <s v="US"/>
    <s v="USD"/>
    <n v="1464199591"/>
    <n v="1461607591"/>
    <b v="0"/>
    <n v="61"/>
    <b v="1"/>
    <s v="food/small batch"/>
    <x v="7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.728"/>
    <n v="75.13"/>
    <x v="0"/>
    <s v="US"/>
    <s v="USD"/>
    <n v="1443242021"/>
    <n v="1440650021"/>
    <b v="0"/>
    <n v="115"/>
    <b v="1"/>
    <s v="food/small batch"/>
    <x v="7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.6798"/>
    <n v="75.67"/>
    <x v="0"/>
    <s v="US"/>
    <s v="USD"/>
    <n v="1480174071"/>
    <n v="1477578471"/>
    <b v="0"/>
    <n v="111"/>
    <b v="1"/>
    <s v="food/small batch"/>
    <x v="7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.2720000000000002"/>
    <n v="31.69"/>
    <x v="0"/>
    <s v="US"/>
    <s v="USD"/>
    <n v="1478923200"/>
    <n v="1476184593"/>
    <b v="0"/>
    <n v="337"/>
    <b v="1"/>
    <s v="food/small batch"/>
    <x v="7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.075"/>
    <n v="47.78"/>
    <x v="0"/>
    <s v="US"/>
    <s v="USD"/>
    <n v="1472621760"/>
    <n v="1472110513"/>
    <b v="0"/>
    <n v="9"/>
    <b v="1"/>
    <s v="food/small batch"/>
    <x v="7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.08"/>
    <n v="90"/>
    <x v="0"/>
    <s v="US"/>
    <s v="USD"/>
    <n v="1417321515"/>
    <n v="1414725915"/>
    <b v="0"/>
    <n v="120"/>
    <b v="1"/>
    <s v="food/small batch"/>
    <x v="7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.0153353333333335"/>
    <n v="149.31"/>
    <x v="0"/>
    <s v="US"/>
    <s v="USD"/>
    <n v="1414465860"/>
    <n v="1411177456"/>
    <b v="0"/>
    <n v="102"/>
    <b v="1"/>
    <s v="food/small batch"/>
    <x v="7"/>
    <s v="small batch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n v="1.1545000000000001"/>
    <n v="62.07"/>
    <x v="0"/>
    <s v="US"/>
    <s v="USD"/>
    <n v="1488750490"/>
    <n v="1487022490"/>
    <b v="0"/>
    <n v="186"/>
    <b v="1"/>
    <s v="food/small batch"/>
    <x v="7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.335"/>
    <n v="53.4"/>
    <x v="0"/>
    <s v="US"/>
    <s v="USD"/>
    <n v="1451430000"/>
    <n v="1448914500"/>
    <b v="0"/>
    <n v="15"/>
    <b v="1"/>
    <s v="food/small batch"/>
    <x v="7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.5469999999999999"/>
    <n v="69.27"/>
    <x v="0"/>
    <s v="US"/>
    <s v="USD"/>
    <n v="1486053409"/>
    <n v="1483461409"/>
    <b v="0"/>
    <n v="67"/>
    <b v="1"/>
    <s v="food/small batch"/>
    <x v="7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n v="1.0084571428571429"/>
    <n v="271.51"/>
    <x v="0"/>
    <s v="US"/>
    <s v="USD"/>
    <n v="1489207808"/>
    <n v="1486183808"/>
    <b v="0"/>
    <n v="130"/>
    <b v="1"/>
    <s v="food/small batch"/>
    <x v="7"/>
    <s v="small batch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n v="1.82"/>
    <n v="34.130000000000003"/>
    <x v="0"/>
    <s v="US"/>
    <s v="USD"/>
    <n v="1461177950"/>
    <n v="1458758750"/>
    <b v="0"/>
    <n v="16"/>
    <b v="1"/>
    <s v="food/small batch"/>
    <x v="7"/>
    <s v="small batch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n v="1.8086666666666666"/>
    <n v="40.49"/>
    <x v="0"/>
    <s v="US"/>
    <s v="USD"/>
    <n v="1488063839"/>
    <n v="1485471839"/>
    <b v="0"/>
    <n v="67"/>
    <b v="1"/>
    <s v="food/small batch"/>
    <x v="7"/>
    <s v="small batch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n v="1.0230434782608695"/>
    <n v="189.76"/>
    <x v="0"/>
    <s v="US"/>
    <s v="USD"/>
    <n v="1458826056"/>
    <n v="1456237656"/>
    <b v="0"/>
    <n v="124"/>
    <b v="1"/>
    <s v="food/small batch"/>
    <x v="7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n v="1.1017999999999999"/>
    <n v="68.86"/>
    <x v="0"/>
    <s v="US"/>
    <s v="USD"/>
    <n v="1465498800"/>
    <n v="1462481718"/>
    <b v="0"/>
    <n v="80"/>
    <b v="1"/>
    <s v="food/small batch"/>
    <x v="7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.0225"/>
    <n v="108.78"/>
    <x v="0"/>
    <s v="US"/>
    <s v="USD"/>
    <n v="1458742685"/>
    <n v="1454858285"/>
    <b v="0"/>
    <n v="282"/>
    <b v="1"/>
    <s v="food/small batch"/>
    <x v="7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n v="1.0078823529411765"/>
    <n v="125.99"/>
    <x v="0"/>
    <s v="US"/>
    <s v="USD"/>
    <n v="1483417020"/>
    <n v="1480480167"/>
    <b v="0"/>
    <n v="68"/>
    <b v="1"/>
    <s v="food/small batch"/>
    <x v="7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n v="1.038"/>
    <n v="90.52"/>
    <x v="0"/>
    <s v="US"/>
    <s v="USD"/>
    <n v="1317438000"/>
    <n v="1314577097"/>
    <b v="0"/>
    <n v="86"/>
    <b v="1"/>
    <s v="music/indie rock"/>
    <x v="4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.1070833333333334"/>
    <n v="28.88"/>
    <x v="0"/>
    <s v="US"/>
    <s v="USD"/>
    <n v="1342672096"/>
    <n v="1340944096"/>
    <b v="0"/>
    <n v="115"/>
    <b v="1"/>
    <s v="music/indie rock"/>
    <x v="4"/>
    <s v="indie rock"/>
    <x v="2462"/>
    <x v="2459"/>
  </r>
  <r>
    <n v="2463"/>
    <s v="Emma Ate the Lion &quot;Songs Two Count Too&quot;"/>
    <s v="Emma Ate The Lion's debut full length album"/>
    <n v="2000"/>
    <n v="2325"/>
    <n v="1.1625000000000001"/>
    <n v="31"/>
    <x v="0"/>
    <s v="US"/>
    <s v="USD"/>
    <n v="1366138800"/>
    <n v="1362710425"/>
    <b v="0"/>
    <n v="75"/>
    <b v="1"/>
    <s v="music/indie rock"/>
    <x v="4"/>
    <s v="indie rock"/>
    <x v="2463"/>
    <x v="2460"/>
  </r>
  <r>
    <n v="2464"/>
    <s v="The Enemy Feathers NEW EP"/>
    <s v="The Enemy Feathers are passing the proverbial hat to see if we can raise enough money to complete Our NEW EP"/>
    <n v="2000"/>
    <n v="2222"/>
    <n v="1.111"/>
    <n v="51.67"/>
    <x v="0"/>
    <s v="CA"/>
    <s v="CAD"/>
    <n v="1443641340"/>
    <n v="1441143397"/>
    <b v="0"/>
    <n v="43"/>
    <b v="1"/>
    <s v="music/indie rock"/>
    <x v="4"/>
    <s v="indie rock"/>
    <x v="2464"/>
    <x v="2461"/>
  </r>
  <r>
    <n v="2465"/>
    <s v="The Lion Oh My - Our first full length release"/>
    <s v="An indie band from Spokane, WA looking to master and package their first full length album."/>
    <n v="700"/>
    <n v="1261"/>
    <n v="1.8014285714285714"/>
    <n v="26.27"/>
    <x v="0"/>
    <s v="US"/>
    <s v="USD"/>
    <n v="1348420548"/>
    <n v="1345828548"/>
    <b v="0"/>
    <n v="48"/>
    <b v="1"/>
    <s v="music/indie rock"/>
    <x v="4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"/>
    <n v="48.08"/>
    <x v="0"/>
    <s v="US"/>
    <s v="USD"/>
    <n v="1368066453"/>
    <n v="1365474453"/>
    <b v="0"/>
    <n v="52"/>
    <b v="1"/>
    <s v="music/indie rock"/>
    <x v="4"/>
    <s v="indie rock"/>
    <x v="2466"/>
    <x v="2463"/>
  </r>
  <r>
    <n v="2467"/>
    <s v="Nature Boy Explorer EP"/>
    <s v="We've finished our first EP and we're taking it on the road in three weeks! Help us fund manufacturing?"/>
    <n v="1000"/>
    <n v="1185"/>
    <n v="1.1850000000000001"/>
    <n v="27.56"/>
    <x v="0"/>
    <s v="US"/>
    <s v="USD"/>
    <n v="1336669200"/>
    <n v="1335473931"/>
    <b v="0"/>
    <n v="43"/>
    <b v="1"/>
    <s v="music/indie rock"/>
    <x v="4"/>
    <s v="indie rock"/>
    <x v="2467"/>
    <x v="2464"/>
  </r>
  <r>
    <n v="2468"/>
    <s v="New &quot;Jesse Denaro&quot; Album!"/>
    <s v="Please donate, support &amp; share this project so that I may be able to record my new EP this fall!"/>
    <n v="2000"/>
    <n v="2144.34"/>
    <n v="1.0721700000000001"/>
    <n v="36.97"/>
    <x v="0"/>
    <s v="US"/>
    <s v="USD"/>
    <n v="1351400400"/>
    <n v="1348285321"/>
    <b v="0"/>
    <n v="58"/>
    <b v="1"/>
    <s v="music/indie rock"/>
    <x v="4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.1366666666666667"/>
    <n v="29.02"/>
    <x v="0"/>
    <s v="US"/>
    <s v="USD"/>
    <n v="1297160329"/>
    <n v="1295000329"/>
    <b v="0"/>
    <n v="47"/>
    <b v="1"/>
    <s v="music/indie rock"/>
    <x v="4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.0316400000000001"/>
    <n v="28.66"/>
    <x v="0"/>
    <s v="US"/>
    <s v="USD"/>
    <n v="1337824055"/>
    <n v="1335232055"/>
    <b v="0"/>
    <n v="36"/>
    <b v="1"/>
    <s v="music/indie rock"/>
    <x v="4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.28"/>
    <n v="37.65"/>
    <x v="0"/>
    <s v="US"/>
    <s v="USD"/>
    <n v="1327535392"/>
    <n v="1324079392"/>
    <b v="0"/>
    <n v="17"/>
    <b v="1"/>
    <s v="music/indie rock"/>
    <x v="4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.3576026666666667"/>
    <n v="97.9"/>
    <x v="0"/>
    <s v="US"/>
    <s v="USD"/>
    <n v="1283562180"/>
    <n v="1277433980"/>
    <b v="0"/>
    <n v="104"/>
    <b v="1"/>
    <s v="music/indie rock"/>
    <x v="4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"/>
    <n v="42.55"/>
    <x v="0"/>
    <s v="US"/>
    <s v="USD"/>
    <n v="1352573869"/>
    <n v="1349978269"/>
    <b v="0"/>
    <n v="47"/>
    <b v="1"/>
    <s v="music/indie rock"/>
    <x v="4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.0000360000000001"/>
    <n v="131.58000000000001"/>
    <x v="0"/>
    <s v="US"/>
    <s v="USD"/>
    <n v="1286756176"/>
    <n v="1282868176"/>
    <b v="0"/>
    <n v="38"/>
    <b v="1"/>
    <s v="music/indie rock"/>
    <x v="4"/>
    <s v="indie rock"/>
    <x v="2474"/>
    <x v="2471"/>
  </r>
  <r>
    <n v="2475"/>
    <s v="BRANDTSON - &quot;Send Us A Signal&quot; Vinyl LP"/>
    <s v="Help BRANDTSON and DREAMOVERrecords press their 2004 record, &quot;Send Us A Signal&quot;."/>
    <n v="2500"/>
    <n v="2618"/>
    <n v="1.0471999999999999"/>
    <n v="32.32"/>
    <x v="0"/>
    <s v="US"/>
    <s v="USD"/>
    <n v="1278799200"/>
    <n v="1273647255"/>
    <b v="0"/>
    <n v="81"/>
    <b v="1"/>
    <s v="music/indie rock"/>
    <x v="4"/>
    <s v="indie rock"/>
    <x v="2475"/>
    <x v="2472"/>
  </r>
  <r>
    <n v="2476"/>
    <s v="Arts &amp; Crafts"/>
    <s v="Eleven songs, the accumulation of several memorable occurrences in a sleepy town; stories of fiction &amp; fact."/>
    <n v="3200"/>
    <n v="3360.72"/>
    <n v="1.050225"/>
    <n v="61.1"/>
    <x v="0"/>
    <s v="US"/>
    <s v="USD"/>
    <n v="1415004770"/>
    <n v="1412149970"/>
    <b v="0"/>
    <n v="55"/>
    <b v="1"/>
    <s v="music/indie rock"/>
    <x v="4"/>
    <s v="indie rock"/>
    <x v="2476"/>
    <x v="2473"/>
  </r>
  <r>
    <n v="2477"/>
    <s v="Debut Album"/>
    <s v="Releasing my first album in August, and I need your help in order to get it done!"/>
    <n v="750"/>
    <n v="1285"/>
    <n v="1.7133333333333334"/>
    <n v="31.34"/>
    <x v="0"/>
    <s v="US"/>
    <s v="USD"/>
    <n v="1344789345"/>
    <n v="1340901345"/>
    <b v="0"/>
    <n v="41"/>
    <b v="1"/>
    <s v="music/indie rock"/>
    <x v="4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.2749999999999999"/>
    <n v="129.11000000000001"/>
    <x v="0"/>
    <s v="US"/>
    <s v="USD"/>
    <n v="1358117313"/>
    <n v="1355525313"/>
    <b v="0"/>
    <n v="79"/>
    <b v="1"/>
    <s v="music/indie rock"/>
    <x v="4"/>
    <s v="indie rock"/>
    <x v="2478"/>
    <x v="2475"/>
  </r>
  <r>
    <n v="2479"/>
    <s v="FUEL FAKE NATIVES"/>
    <s v="Fake Natives is headed on tour this summer. Help them fill their tank with fossil fuels."/>
    <n v="300"/>
    <n v="400.33"/>
    <n v="1.3344333333333334"/>
    <n v="25.02"/>
    <x v="0"/>
    <s v="US"/>
    <s v="USD"/>
    <n v="1343440800"/>
    <n v="1342545994"/>
    <b v="0"/>
    <n v="16"/>
    <b v="1"/>
    <s v="music/indie rock"/>
    <x v="4"/>
    <s v="indie rock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n v="1"/>
    <n v="250"/>
    <x v="0"/>
    <s v="US"/>
    <s v="USD"/>
    <n v="1444516084"/>
    <n v="1439332084"/>
    <b v="0"/>
    <n v="8"/>
    <b v="1"/>
    <s v="music/indie rock"/>
    <x v="4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.1291099999999998"/>
    <n v="47.54"/>
    <x v="0"/>
    <s v="US"/>
    <s v="USD"/>
    <n v="1335799808"/>
    <n v="1333207808"/>
    <b v="0"/>
    <n v="95"/>
    <b v="1"/>
    <s v="music/indie rock"/>
    <x v="4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n v="1.0009999999999999"/>
    <n v="40.04"/>
    <x v="0"/>
    <s v="US"/>
    <s v="USD"/>
    <n v="1312224383"/>
    <n v="1308336383"/>
    <b v="0"/>
    <n v="25"/>
    <b v="1"/>
    <s v="music/indie rock"/>
    <x v="4"/>
    <s v="indie rock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n v="1.1372727272727272"/>
    <n v="65.84"/>
    <x v="0"/>
    <s v="US"/>
    <s v="USD"/>
    <n v="1335891603"/>
    <n v="1330711203"/>
    <b v="0"/>
    <n v="19"/>
    <b v="1"/>
    <s v="music/indie rock"/>
    <x v="4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.1931742857142855"/>
    <n v="46.4"/>
    <x v="0"/>
    <s v="US"/>
    <s v="USD"/>
    <n v="1316124003"/>
    <n v="1313532003"/>
    <b v="0"/>
    <n v="90"/>
    <b v="1"/>
    <s v="music/indie rock"/>
    <x v="4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.0325"/>
    <n v="50.37"/>
    <x v="0"/>
    <s v="US"/>
    <s v="USD"/>
    <n v="1318463879"/>
    <n v="1315439879"/>
    <b v="0"/>
    <n v="41"/>
    <b v="1"/>
    <s v="music/indie rock"/>
    <x v="4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.6566666666666667"/>
    <n v="26.57"/>
    <x v="0"/>
    <s v="US"/>
    <s v="USD"/>
    <n v="1335113976"/>
    <n v="1332521976"/>
    <b v="0"/>
    <n v="30"/>
    <b v="1"/>
    <s v="music/indie rock"/>
    <x v="4"/>
    <s v="indie rock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n v="1.0005066666666667"/>
    <n v="39.49"/>
    <x v="0"/>
    <s v="US"/>
    <s v="USD"/>
    <n v="1338083997"/>
    <n v="1335491997"/>
    <b v="0"/>
    <n v="38"/>
    <b v="1"/>
    <s v="music/indie rock"/>
    <x v="4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.0669999999999999"/>
    <n v="49.25"/>
    <x v="0"/>
    <s v="US"/>
    <s v="USD"/>
    <n v="1321459908"/>
    <n v="1318864308"/>
    <b v="0"/>
    <n v="65"/>
    <b v="1"/>
    <s v="music/indie rock"/>
    <x v="4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.3367142857142857"/>
    <n v="62.38"/>
    <x v="0"/>
    <s v="US"/>
    <s v="USD"/>
    <n v="1368117239"/>
    <n v="1365525239"/>
    <b v="0"/>
    <n v="75"/>
    <b v="1"/>
    <s v="music/indie rock"/>
    <x v="4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n v="1.214"/>
    <n v="37.94"/>
    <x v="0"/>
    <s v="US"/>
    <s v="USD"/>
    <n v="1340429276"/>
    <n v="1335245276"/>
    <b v="0"/>
    <n v="16"/>
    <b v="1"/>
    <s v="music/indie rock"/>
    <x v="4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.032"/>
    <n v="51.6"/>
    <x v="0"/>
    <s v="US"/>
    <s v="USD"/>
    <n v="1295142660"/>
    <n v="1293739714"/>
    <b v="0"/>
    <n v="10"/>
    <b v="1"/>
    <s v="music/indie rock"/>
    <x v="4"/>
    <s v="indie rock"/>
    <x v="2491"/>
    <x v="2488"/>
  </r>
  <r>
    <n v="2492"/>
    <s v="SUPER NICE EP 2012"/>
    <s v="We're a band from Hawaii trying to produce our first EP and we need help!"/>
    <n v="600"/>
    <n v="750"/>
    <n v="1.25"/>
    <n v="27.78"/>
    <x v="0"/>
    <s v="US"/>
    <s v="USD"/>
    <n v="1339840740"/>
    <n v="1335397188"/>
    <b v="0"/>
    <n v="27"/>
    <b v="1"/>
    <s v="music/indie rock"/>
    <x v="4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n v="1.2869999999999999"/>
    <n v="99.38"/>
    <x v="0"/>
    <s v="US"/>
    <s v="USD"/>
    <n v="1367208140"/>
    <n v="1363320140"/>
    <b v="0"/>
    <n v="259"/>
    <b v="1"/>
    <s v="music/indie rock"/>
    <x v="4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.0100533333333332"/>
    <n v="38.85"/>
    <x v="0"/>
    <s v="US"/>
    <s v="USD"/>
    <n v="1337786944"/>
    <n v="1335194944"/>
    <b v="0"/>
    <n v="39"/>
    <b v="1"/>
    <s v="music/indie rock"/>
    <x v="4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.2753666666666665"/>
    <n v="45.55"/>
    <x v="0"/>
    <s v="US"/>
    <s v="USD"/>
    <n v="1339022575"/>
    <n v="1336430575"/>
    <b v="0"/>
    <n v="42"/>
    <b v="1"/>
    <s v="music/indie rock"/>
    <x v="4"/>
    <s v="indie rock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n v="1"/>
    <n v="600"/>
    <x v="0"/>
    <s v="US"/>
    <s v="USD"/>
    <n v="1364597692"/>
    <n v="1361577292"/>
    <b v="0"/>
    <n v="10"/>
    <b v="1"/>
    <s v="music/indie rock"/>
    <x v="4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.127715"/>
    <n v="80.55"/>
    <x v="0"/>
    <s v="US"/>
    <s v="USD"/>
    <n v="1312578338"/>
    <n v="1309986338"/>
    <b v="0"/>
    <n v="56"/>
    <b v="1"/>
    <s v="music/indie rock"/>
    <x v="4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n v="1.056"/>
    <n v="52.8"/>
    <x v="0"/>
    <s v="US"/>
    <s v="USD"/>
    <n v="1422400387"/>
    <n v="1421190787"/>
    <b v="0"/>
    <n v="20"/>
    <b v="1"/>
    <s v="music/indie rock"/>
    <x v="4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.0262500000000001"/>
    <n v="47.68"/>
    <x v="0"/>
    <s v="US"/>
    <s v="USD"/>
    <n v="1356976800"/>
    <n v="1352820837"/>
    <b v="0"/>
    <n v="170"/>
    <b v="1"/>
    <s v="music/indie rock"/>
    <x v="4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n v="1.1333333333333333"/>
    <n v="23.45"/>
    <x v="0"/>
    <s v="US"/>
    <s v="USD"/>
    <n v="1340476375"/>
    <n v="1337884375"/>
    <b v="0"/>
    <n v="29"/>
    <b v="1"/>
    <s v="music/indie rock"/>
    <x v="4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545454545454545E-2"/>
    <n v="40.14"/>
    <x v="2"/>
    <s v="CA"/>
    <s v="CAD"/>
    <n v="1443379104"/>
    <n v="1440787104"/>
    <b v="0"/>
    <n v="7"/>
    <b v="0"/>
    <s v="food/restaurants"/>
    <x v="7"/>
    <s v="restaurants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n v="7.8181818181818181E-4"/>
    <n v="17.2"/>
    <x v="2"/>
    <s v="US"/>
    <s v="USD"/>
    <n v="1411328918"/>
    <n v="1407440918"/>
    <b v="0"/>
    <n v="5"/>
    <b v="0"/>
    <s v="food/restaurants"/>
    <x v="7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n v="0"/>
    <s v="N/A"/>
    <x v="2"/>
    <s v="US"/>
    <s v="USD"/>
    <n v="1465333560"/>
    <n v="1462743308"/>
    <b v="0"/>
    <n v="0"/>
    <b v="0"/>
    <s v="food/restaurants"/>
    <x v="7"/>
    <s v="restaurants"/>
    <x v="2503"/>
    <x v="2500"/>
  </r>
  <r>
    <n v="2504"/>
    <s v="Halal Restaurant and Internet Cafe"/>
    <s v="Halal Restaurant and Internet Cafe 20 percent of profits will go to building masjids."/>
    <n v="35000"/>
    <n v="0"/>
    <n v="0"/>
    <s v="N/A"/>
    <x v="2"/>
    <s v="US"/>
    <s v="USD"/>
    <n v="1416014534"/>
    <n v="1413418934"/>
    <b v="0"/>
    <n v="0"/>
    <b v="0"/>
    <s v="food/restaurants"/>
    <x v="7"/>
    <s v="restaurants"/>
    <x v="2504"/>
    <x v="2501"/>
  </r>
  <r>
    <n v="2505"/>
    <s v="PASTATUTION"/>
    <s v="PASTATUTION- The act or practice of engaging in Pasta Making for money.  _x000a__x000a_Help us get the Arcobaleno Pasta Extruder!"/>
    <n v="7000"/>
    <n v="0"/>
    <n v="0"/>
    <s v="N/A"/>
    <x v="2"/>
    <s v="US"/>
    <s v="USD"/>
    <n v="1426292416"/>
    <n v="1423704016"/>
    <b v="0"/>
    <n v="0"/>
    <b v="0"/>
    <s v="food/restaurants"/>
    <x v="7"/>
    <s v="restaurants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n v="6.0000000000000001E-3"/>
    <n v="15"/>
    <x v="2"/>
    <s v="GB"/>
    <s v="GBP"/>
    <n v="1443906000"/>
    <n v="1441955269"/>
    <b v="0"/>
    <n v="2"/>
    <b v="0"/>
    <s v="food/restaurants"/>
    <x v="7"/>
    <s v="restaurants"/>
    <x v="2506"/>
    <x v="2503"/>
  </r>
  <r>
    <n v="2507"/>
    <s v="Help Cafe Talavera get a New Kitchen!"/>
    <s v="Unique dishes for a unique city!."/>
    <n v="42850"/>
    <n v="0"/>
    <n v="0"/>
    <s v="N/A"/>
    <x v="2"/>
    <s v="US"/>
    <s v="USD"/>
    <n v="1431308704"/>
    <n v="1428716704"/>
    <b v="0"/>
    <n v="0"/>
    <b v="0"/>
    <s v="food/restaurants"/>
    <x v="7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s v="N/A"/>
    <x v="2"/>
    <s v="US"/>
    <s v="USD"/>
    <n v="1408056634"/>
    <n v="1405464634"/>
    <b v="0"/>
    <n v="0"/>
    <b v="0"/>
    <s v="food/restaurants"/>
    <x v="7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n v="1.0526315789473684E-2"/>
    <n v="35.71"/>
    <x v="2"/>
    <s v="GB"/>
    <s v="GBP"/>
    <n v="1429554349"/>
    <n v="1424719549"/>
    <b v="0"/>
    <n v="28"/>
    <b v="0"/>
    <s v="food/restaurants"/>
    <x v="7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1.5E-3"/>
    <n v="37.5"/>
    <x v="2"/>
    <s v="US"/>
    <s v="USD"/>
    <n v="1431647772"/>
    <n v="1426463772"/>
    <b v="0"/>
    <n v="2"/>
    <b v="0"/>
    <s v="food/restaurants"/>
    <x v="7"/>
    <s v="restaurants"/>
    <x v="2510"/>
    <x v="2507"/>
  </r>
  <r>
    <n v="2511"/>
    <s v="loluli's"/>
    <s v="Fresh Fast Food. A bbq ramen bar thats healthy, tasty and made to order right in front of your eyes....... From flame to bowl"/>
    <n v="100000"/>
    <n v="0"/>
    <n v="0"/>
    <s v="N/A"/>
    <x v="2"/>
    <s v="GB"/>
    <s v="GBP"/>
    <n v="1454323413"/>
    <n v="1451731413"/>
    <b v="0"/>
    <n v="0"/>
    <b v="0"/>
    <s v="food/restaurants"/>
    <x v="7"/>
    <s v="restaurants"/>
    <x v="2511"/>
    <x v="2508"/>
  </r>
  <r>
    <n v="2512"/>
    <s v="Somethin' Tasty"/>
    <s v="Somethin' Tasty is a unique coffee, pastry &amp; retail store. We consign from all local sources: pottery, glass &amp; art."/>
    <n v="1150"/>
    <n v="0"/>
    <n v="0"/>
    <s v="N/A"/>
    <x v="2"/>
    <s v="US"/>
    <s v="USD"/>
    <n v="1418504561"/>
    <n v="1417208561"/>
    <b v="0"/>
    <n v="0"/>
    <b v="0"/>
    <s v="food/restaurants"/>
    <x v="7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n v="0"/>
    <s v="N/A"/>
    <x v="2"/>
    <s v="DE"/>
    <s v="EUR"/>
    <n v="1488067789"/>
    <n v="1482883789"/>
    <b v="0"/>
    <n v="0"/>
    <b v="0"/>
    <s v="food/restaurants"/>
    <x v="7"/>
    <s v="restaurants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n v="1.7500000000000002E-2"/>
    <n v="52.5"/>
    <x v="2"/>
    <s v="US"/>
    <s v="USD"/>
    <n v="1408526477"/>
    <n v="1407057677"/>
    <b v="0"/>
    <n v="4"/>
    <b v="0"/>
    <s v="food/restaurants"/>
    <x v="7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0.186"/>
    <n v="77.5"/>
    <x v="2"/>
    <s v="US"/>
    <s v="USD"/>
    <n v="1424635753"/>
    <n v="1422043753"/>
    <b v="0"/>
    <n v="12"/>
    <b v="0"/>
    <s v="food/restaurants"/>
    <x v="7"/>
    <s v="restaurants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n v="0"/>
    <s v="N/A"/>
    <x v="2"/>
    <s v="US"/>
    <s v="USD"/>
    <n v="1417279252"/>
    <n v="1414683652"/>
    <b v="0"/>
    <n v="0"/>
    <b v="0"/>
    <s v="food/restaurants"/>
    <x v="7"/>
    <s v="restaurants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n v="9.8166666666666666E-2"/>
    <n v="53.55"/>
    <x v="2"/>
    <s v="CA"/>
    <s v="CAD"/>
    <n v="1426788930"/>
    <n v="1424200530"/>
    <b v="0"/>
    <n v="33"/>
    <b v="0"/>
    <s v="food/restaurants"/>
    <x v="7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n v="0"/>
    <s v="N/A"/>
    <x v="2"/>
    <s v="US"/>
    <s v="USD"/>
    <n v="1415899228"/>
    <n v="1413303628"/>
    <b v="0"/>
    <n v="0"/>
    <b v="0"/>
    <s v="food/restaurants"/>
    <x v="7"/>
    <s v="restaurants"/>
    <x v="2518"/>
    <x v="2515"/>
  </r>
  <r>
    <n v="2519"/>
    <s v="Kelli's Kitchen"/>
    <s v="Better than your mom's, better than Cracker Barrel, only at Kelli's Kitchen (all from scratch)."/>
    <n v="150000"/>
    <n v="65"/>
    <n v="4.3333333333333331E-4"/>
    <n v="16.25"/>
    <x v="2"/>
    <s v="US"/>
    <s v="USD"/>
    <n v="1405741404"/>
    <n v="1403149404"/>
    <b v="0"/>
    <n v="4"/>
    <b v="0"/>
    <s v="food/restaurants"/>
    <x v="7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s v="N/A"/>
    <x v="2"/>
    <s v="US"/>
    <s v="USD"/>
    <n v="1476559260"/>
    <n v="1472567085"/>
    <b v="0"/>
    <n v="0"/>
    <b v="0"/>
    <s v="food/restaurants"/>
    <x v="7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.0948792000000001"/>
    <n v="103.68"/>
    <x v="0"/>
    <s v="US"/>
    <s v="USD"/>
    <n v="1444778021"/>
    <n v="1442963621"/>
    <b v="0"/>
    <n v="132"/>
    <b v="1"/>
    <s v="music/classical music"/>
    <x v="4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"/>
    <n v="185.19"/>
    <x v="0"/>
    <s v="US"/>
    <s v="USD"/>
    <n v="1461336720"/>
    <n v="1459431960"/>
    <b v="0"/>
    <n v="27"/>
    <b v="1"/>
    <s v="music/classical music"/>
    <x v="4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n v="1.5644444444444445"/>
    <n v="54.15"/>
    <x v="0"/>
    <s v="US"/>
    <s v="USD"/>
    <n v="1416270292"/>
    <n v="1413674692"/>
    <b v="0"/>
    <n v="26"/>
    <b v="1"/>
    <s v="music/classical music"/>
    <x v="4"/>
    <s v="classical music"/>
    <x v="2523"/>
    <x v="2520"/>
  </r>
  <r>
    <n v="2524"/>
    <s v="Les Bostonades' First CD"/>
    <s v="We're bringing some of our favorite music from the past 10 years to disc for the first time ever."/>
    <n v="7500"/>
    <n v="7620"/>
    <n v="1.016"/>
    <n v="177.21"/>
    <x v="0"/>
    <s v="US"/>
    <s v="USD"/>
    <n v="1419136200"/>
    <n v="1416338557"/>
    <b v="0"/>
    <n v="43"/>
    <b v="1"/>
    <s v="music/classical music"/>
    <x v="4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n v="1.00325"/>
    <n v="100.33"/>
    <x v="0"/>
    <s v="US"/>
    <s v="USD"/>
    <n v="1340914571"/>
    <n v="1338322571"/>
    <b v="0"/>
    <n v="80"/>
    <b v="1"/>
    <s v="music/classical music"/>
    <x v="4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n v="1.1294999999999999"/>
    <n v="136.91"/>
    <x v="0"/>
    <s v="US"/>
    <s v="USD"/>
    <n v="1418014740"/>
    <n v="1415585474"/>
    <b v="0"/>
    <n v="33"/>
    <b v="1"/>
    <s v="music/classical music"/>
    <x v="4"/>
    <s v="classical music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n v="1.02125"/>
    <n v="57.54"/>
    <x v="0"/>
    <s v="US"/>
    <s v="USD"/>
    <n v="1382068740"/>
    <n v="1380477691"/>
    <b v="0"/>
    <n v="71"/>
    <b v="1"/>
    <s v="music/classical music"/>
    <x v="4"/>
    <s v="classical music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n v="1.0724974999999999"/>
    <n v="52.96"/>
    <x v="0"/>
    <s v="GB"/>
    <s v="GBP"/>
    <n v="1440068400"/>
    <n v="1438459303"/>
    <b v="0"/>
    <n v="81"/>
    <b v="1"/>
    <s v="music/classical music"/>
    <x v="4"/>
    <s v="classical music"/>
    <x v="2528"/>
    <x v="2525"/>
  </r>
  <r>
    <n v="2529"/>
    <s v="UrbanArias is DC's Contemporary Opera Company"/>
    <s v="Opera. Short. New."/>
    <n v="6000"/>
    <n v="6257"/>
    <n v="1.0428333333333333"/>
    <n v="82.33"/>
    <x v="0"/>
    <s v="US"/>
    <s v="USD"/>
    <n v="1332636975"/>
    <n v="1328752575"/>
    <b v="0"/>
    <n v="76"/>
    <b v="1"/>
    <s v="music/classical music"/>
    <x v="4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"/>
    <n v="135.41999999999999"/>
    <x v="0"/>
    <s v="US"/>
    <s v="USD"/>
    <n v="1429505400"/>
    <n v="1426711505"/>
    <b v="0"/>
    <n v="48"/>
    <b v="1"/>
    <s v="music/classical music"/>
    <x v="4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n v="1.004"/>
    <n v="74.069999999999993"/>
    <x v="0"/>
    <s v="US"/>
    <s v="USD"/>
    <n v="1439611140"/>
    <n v="1437668354"/>
    <b v="0"/>
    <n v="61"/>
    <b v="1"/>
    <s v="music/classical music"/>
    <x v="4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.26125"/>
    <n v="84.08"/>
    <x v="0"/>
    <s v="US"/>
    <s v="USD"/>
    <n v="1345148566"/>
    <n v="1342556566"/>
    <b v="0"/>
    <n v="60"/>
    <b v="1"/>
    <s v="music/classical music"/>
    <x v="4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.1066666666666667"/>
    <n v="61.03"/>
    <x v="0"/>
    <s v="US"/>
    <s v="USD"/>
    <n v="1362160868"/>
    <n v="1359568911"/>
    <b v="0"/>
    <n v="136"/>
    <b v="1"/>
    <s v="music/classical music"/>
    <x v="4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.05"/>
    <n v="150"/>
    <x v="0"/>
    <s v="US"/>
    <s v="USD"/>
    <n v="1262325600"/>
    <n v="1257871712"/>
    <b v="0"/>
    <n v="14"/>
    <b v="1"/>
    <s v="music/classical music"/>
    <x v="4"/>
    <s v="classical music"/>
    <x v="2534"/>
    <x v="2531"/>
  </r>
  <r>
    <n v="2535"/>
    <s v="Mark Hayes Requiem Recording"/>
    <s v="Mark Hayes: Requiem Recording"/>
    <n v="20000"/>
    <n v="20755"/>
    <n v="1.03775"/>
    <n v="266.08999999999997"/>
    <x v="0"/>
    <s v="US"/>
    <s v="USD"/>
    <n v="1417463945"/>
    <n v="1414781945"/>
    <b v="0"/>
    <n v="78"/>
    <b v="1"/>
    <s v="music/classical music"/>
    <x v="4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n v="1.1599999999999999"/>
    <n v="7.25"/>
    <x v="0"/>
    <s v="US"/>
    <s v="USD"/>
    <n v="1375151566"/>
    <n v="1373337166"/>
    <b v="0"/>
    <n v="4"/>
    <b v="1"/>
    <s v="music/classical music"/>
    <x v="4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.1000000000000001"/>
    <n v="100"/>
    <x v="0"/>
    <s v="US"/>
    <s v="USD"/>
    <n v="1312212855"/>
    <n v="1307028855"/>
    <b v="0"/>
    <n v="11"/>
    <b v="1"/>
    <s v="music/classical music"/>
    <x v="4"/>
    <s v="classical music"/>
    <x v="2537"/>
    <x v="2534"/>
  </r>
  <r>
    <n v="2538"/>
    <s v="Me, Myself and Albinoni"/>
    <s v="I will record 2 of Tomaso Albinoni's concertos for 2 oboes playing both parts myself."/>
    <n v="18000"/>
    <n v="20343.169999999998"/>
    <n v="1.130176111111111"/>
    <n v="109.96"/>
    <x v="0"/>
    <s v="US"/>
    <s v="USD"/>
    <n v="1361681940"/>
    <n v="1359029661"/>
    <b v="0"/>
    <n v="185"/>
    <b v="1"/>
    <s v="music/classical music"/>
    <x v="4"/>
    <s v="classical music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n v="1.0024999999999999"/>
    <n v="169.92"/>
    <x v="0"/>
    <s v="US"/>
    <s v="USD"/>
    <n v="1422913152"/>
    <n v="1417729152"/>
    <b v="0"/>
    <n v="59"/>
    <b v="1"/>
    <s v="music/classical music"/>
    <x v="4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.034"/>
    <n v="95.74"/>
    <x v="0"/>
    <s v="US"/>
    <s v="USD"/>
    <n v="1319904721"/>
    <n v="1314720721"/>
    <b v="0"/>
    <n v="27"/>
    <b v="1"/>
    <s v="music/classical music"/>
    <x v="4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.0702857142857143"/>
    <n v="59.46"/>
    <x v="0"/>
    <s v="GB"/>
    <s v="GBP"/>
    <n v="1380192418"/>
    <n v="1375008418"/>
    <b v="0"/>
    <n v="63"/>
    <b v="1"/>
    <s v="music/classical music"/>
    <x v="4"/>
    <s v="classical music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n v="1.0357142857142858"/>
    <n v="55.77"/>
    <x v="0"/>
    <s v="US"/>
    <s v="USD"/>
    <n v="1380599940"/>
    <n v="1377252857"/>
    <b v="0"/>
    <n v="13"/>
    <b v="1"/>
    <s v="music/classical music"/>
    <x v="4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.5640000000000001"/>
    <n v="30.08"/>
    <x v="0"/>
    <s v="US"/>
    <s v="USD"/>
    <n v="1293937200"/>
    <n v="1291257298"/>
    <b v="0"/>
    <n v="13"/>
    <b v="1"/>
    <s v="music/classical music"/>
    <x v="4"/>
    <s v="classical music"/>
    <x v="2543"/>
    <x v="2540"/>
  </r>
  <r>
    <n v="2544"/>
    <s v="Singing City Children's Choir"/>
    <s v="Bringing choral music and performance opportunities to under-served youth in West Philadelphia"/>
    <n v="5000"/>
    <n v="5041"/>
    <n v="1.0082"/>
    <n v="88.44"/>
    <x v="0"/>
    <s v="US"/>
    <s v="USD"/>
    <n v="1341750569"/>
    <n v="1339158569"/>
    <b v="0"/>
    <n v="57"/>
    <b v="1"/>
    <s v="music/classical music"/>
    <x v="4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.9530000000000001"/>
    <n v="64.03"/>
    <x v="0"/>
    <s v="US"/>
    <s v="USD"/>
    <n v="1424997000"/>
    <n v="1421983138"/>
    <b v="0"/>
    <n v="61"/>
    <b v="1"/>
    <s v="music/classical music"/>
    <x v="4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n v="1.1171428571428572"/>
    <n v="60.15"/>
    <x v="0"/>
    <s v="US"/>
    <s v="USD"/>
    <n v="1380949200"/>
    <n v="1378586179"/>
    <b v="0"/>
    <n v="65"/>
    <b v="1"/>
    <s v="music/classical music"/>
    <x v="4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n v="1.1985454545454546"/>
    <n v="49.19"/>
    <x v="0"/>
    <s v="US"/>
    <s v="USD"/>
    <n v="1333560803"/>
    <n v="1330972403"/>
    <b v="0"/>
    <n v="134"/>
    <b v="1"/>
    <s v="music/classical music"/>
    <x v="4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.0185"/>
    <n v="165.16"/>
    <x v="0"/>
    <s v="FR"/>
    <s v="EUR"/>
    <n v="1475209620"/>
    <n v="1473087637"/>
    <b v="0"/>
    <n v="37"/>
    <b v="1"/>
    <s v="music/classical music"/>
    <x v="4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n v="1.0280254777070064"/>
    <n v="43.62"/>
    <x v="0"/>
    <s v="GB"/>
    <s v="GBP"/>
    <n v="1370019600"/>
    <n v="1366999870"/>
    <b v="0"/>
    <n v="37"/>
    <b v="1"/>
    <s v="music/classical music"/>
    <x v="4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.0084615384615385"/>
    <n v="43.7"/>
    <x v="0"/>
    <s v="US"/>
    <s v="USD"/>
    <n v="1444276740"/>
    <n v="1439392406"/>
    <b v="0"/>
    <n v="150"/>
    <b v="1"/>
    <s v="music/classical music"/>
    <x v="4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.0273469387755103"/>
    <n v="67.42"/>
    <x v="0"/>
    <s v="US"/>
    <s v="USD"/>
    <n v="1332362880"/>
    <n v="1329890585"/>
    <b v="0"/>
    <n v="56"/>
    <b v="1"/>
    <s v="music/classical music"/>
    <x v="4"/>
    <s v="classical music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n v="1.0649999999999999"/>
    <n v="177.5"/>
    <x v="0"/>
    <s v="US"/>
    <s v="USD"/>
    <n v="1488741981"/>
    <n v="1486149981"/>
    <b v="0"/>
    <n v="18"/>
    <b v="1"/>
    <s v="music/classical music"/>
    <x v="4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.5553333333333332"/>
    <n v="38.880000000000003"/>
    <x v="0"/>
    <s v="US"/>
    <s v="USD"/>
    <n v="1348202807"/>
    <n v="1343018807"/>
    <b v="0"/>
    <n v="60"/>
    <b v="1"/>
    <s v="music/classical music"/>
    <x v="4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.228"/>
    <n v="54.99"/>
    <x v="0"/>
    <s v="US"/>
    <s v="USD"/>
    <n v="1433131140"/>
    <n v="1430445163"/>
    <b v="0"/>
    <n v="67"/>
    <b v="1"/>
    <s v="music/classical music"/>
    <x v="4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.0734999999999999"/>
    <n v="61.34"/>
    <x v="0"/>
    <s v="US"/>
    <s v="USD"/>
    <n v="1338219793"/>
    <n v="1335541393"/>
    <b v="0"/>
    <n v="35"/>
    <b v="1"/>
    <s v="music/classical music"/>
    <x v="4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.0550335570469798"/>
    <n v="23.12"/>
    <x v="0"/>
    <s v="US"/>
    <s v="USD"/>
    <n v="1356392857"/>
    <n v="1352504857"/>
    <b v="0"/>
    <n v="34"/>
    <b v="1"/>
    <s v="music/classical music"/>
    <x v="4"/>
    <s v="classical music"/>
    <x v="2556"/>
    <x v="2553"/>
  </r>
  <r>
    <n v="2557"/>
    <s v="European Tour"/>
    <s v="Raising money for our concert tour of Switzerland and Germany in June/July 2014"/>
    <n v="900"/>
    <n v="1066"/>
    <n v="1.1844444444444444"/>
    <n v="29.61"/>
    <x v="0"/>
    <s v="GB"/>
    <s v="GBP"/>
    <n v="1400176386"/>
    <n v="1397584386"/>
    <b v="0"/>
    <n v="36"/>
    <b v="1"/>
    <s v="music/classical music"/>
    <x v="4"/>
    <s v="classical music"/>
    <x v="2557"/>
    <x v="2554"/>
  </r>
  <r>
    <n v="2558"/>
    <s v="Hopkins Sinfonia 2015 Season"/>
    <s v="The Hopkins Sinfonia is looking for your support to run our 2015 Season made up of five concerts."/>
    <n v="1250"/>
    <n v="1361"/>
    <n v="1.0888"/>
    <n v="75.61"/>
    <x v="0"/>
    <s v="AU"/>
    <s v="AUD"/>
    <n v="1430488740"/>
    <n v="1427747906"/>
    <b v="0"/>
    <n v="18"/>
    <b v="1"/>
    <s v="music/classical music"/>
    <x v="4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n v="1.1125"/>
    <n v="35.6"/>
    <x v="0"/>
    <s v="US"/>
    <s v="USD"/>
    <n v="1321385820"/>
    <n v="1318539484"/>
    <b v="0"/>
    <n v="25"/>
    <b v="1"/>
    <s v="music/classical music"/>
    <x v="4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n v="1.0009999999999999"/>
    <n v="143"/>
    <x v="0"/>
    <s v="GB"/>
    <s v="GBP"/>
    <n v="1425682174"/>
    <n v="1423090174"/>
    <b v="0"/>
    <n v="21"/>
    <b v="1"/>
    <s v="music/classical music"/>
    <x v="4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n v="0"/>
    <s v="N/A"/>
    <x v="1"/>
    <s v="CA"/>
    <s v="CAD"/>
    <n v="1444740089"/>
    <n v="1442148089"/>
    <b v="0"/>
    <n v="0"/>
    <b v="0"/>
    <s v="food/food trucks"/>
    <x v="7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7.4999999999999997E-3"/>
    <n v="25"/>
    <x v="1"/>
    <s v="DE"/>
    <s v="EUR"/>
    <n v="1476189339"/>
    <n v="1471005339"/>
    <b v="0"/>
    <n v="3"/>
    <b v="0"/>
    <s v="food/food trucks"/>
    <x v="7"/>
    <s v="food trucks"/>
    <x v="2562"/>
    <x v="2559"/>
  </r>
  <r>
    <n v="2563"/>
    <s v="Phoenix Pearl Boba Tea Truck (Canceled)"/>
    <s v="Michigan based bubble tea and specialty ice cream food truck"/>
    <n v="20000"/>
    <n v="0"/>
    <n v="0"/>
    <s v="N/A"/>
    <x v="1"/>
    <s v="US"/>
    <s v="USD"/>
    <n v="1438226451"/>
    <n v="1433042451"/>
    <b v="0"/>
    <n v="0"/>
    <b v="0"/>
    <s v="food/food trucks"/>
    <x v="7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s v="N/A"/>
    <x v="1"/>
    <s v="CA"/>
    <s v="CAD"/>
    <n v="1406854699"/>
    <n v="1404262699"/>
    <b v="0"/>
    <n v="0"/>
    <b v="0"/>
    <s v="food/food trucks"/>
    <x v="7"/>
    <s v="food trucks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n v="0.01"/>
    <n v="100"/>
    <x v="1"/>
    <s v="US"/>
    <s v="USD"/>
    <n v="1462827000"/>
    <n v="1457710589"/>
    <b v="0"/>
    <n v="1"/>
    <b v="0"/>
    <s v="food/food trucks"/>
    <x v="7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n v="0"/>
    <s v="N/A"/>
    <x v="1"/>
    <s v="US"/>
    <s v="USD"/>
    <n v="1408663948"/>
    <n v="1406071948"/>
    <b v="0"/>
    <n v="0"/>
    <b v="0"/>
    <s v="food/food trucks"/>
    <x v="7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n v="2.6666666666666666E-3"/>
    <n v="60"/>
    <x v="1"/>
    <s v="US"/>
    <s v="USD"/>
    <n v="1429823138"/>
    <n v="1427231138"/>
    <b v="0"/>
    <n v="2"/>
    <b v="0"/>
    <s v="food/food trucks"/>
    <x v="7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.0000000000000001E-3"/>
    <n v="50"/>
    <x v="1"/>
    <s v="GB"/>
    <s v="GBP"/>
    <n v="1472745594"/>
    <n v="1470153594"/>
    <b v="0"/>
    <n v="1"/>
    <b v="0"/>
    <s v="food/food trucks"/>
    <x v="7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n v="2.2307692307692306E-2"/>
    <n v="72.5"/>
    <x v="1"/>
    <s v="US"/>
    <s v="USD"/>
    <n v="1442457112"/>
    <n v="1439865112"/>
    <b v="0"/>
    <n v="2"/>
    <b v="0"/>
    <s v="food/food trucks"/>
    <x v="7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8.4285714285714294E-3"/>
    <n v="29.5"/>
    <x v="1"/>
    <s v="US"/>
    <s v="USD"/>
    <n v="1486590035"/>
    <n v="1483998035"/>
    <b v="0"/>
    <n v="2"/>
    <b v="0"/>
    <s v="food/food trucks"/>
    <x v="7"/>
    <s v="food trucks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n v="2.5000000000000001E-3"/>
    <n v="62.5"/>
    <x v="1"/>
    <s v="AU"/>
    <s v="AUD"/>
    <n v="1463645521"/>
    <n v="1458461521"/>
    <b v="0"/>
    <n v="4"/>
    <b v="0"/>
    <s v="food/food trucks"/>
    <x v="7"/>
    <s v="food trucks"/>
    <x v="2571"/>
    <x v="2568"/>
  </r>
  <r>
    <n v="2572"/>
    <s v="A Dream of Naughty Nachos (Canceled)"/>
    <s v="Mesquite smoked brisket nachos, food truck style, with homemade salsa to make your taste buds dance."/>
    <n v="30000"/>
    <n v="0"/>
    <n v="0"/>
    <s v="N/A"/>
    <x v="1"/>
    <s v="US"/>
    <s v="USD"/>
    <n v="1428893517"/>
    <n v="1426301517"/>
    <b v="0"/>
    <n v="0"/>
    <b v="0"/>
    <s v="food/food trucks"/>
    <x v="7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s v="N/A"/>
    <x v="1"/>
    <s v="US"/>
    <s v="USD"/>
    <n v="1408803149"/>
    <n v="1404915149"/>
    <b v="0"/>
    <n v="0"/>
    <b v="0"/>
    <s v="food/food trucks"/>
    <x v="7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s v="N/A"/>
    <x v="1"/>
    <s v="US"/>
    <s v="USD"/>
    <n v="1463600945"/>
    <n v="1461786545"/>
    <b v="0"/>
    <n v="0"/>
    <b v="0"/>
    <s v="food/food trucks"/>
    <x v="7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n v="0"/>
    <s v="N/A"/>
    <x v="1"/>
    <s v="US"/>
    <s v="USD"/>
    <n v="1421030194"/>
    <n v="1418438194"/>
    <b v="0"/>
    <n v="0"/>
    <b v="0"/>
    <s v="food/food trucks"/>
    <x v="7"/>
    <s v="food trucks"/>
    <x v="2575"/>
    <x v="2572"/>
  </r>
  <r>
    <n v="2576"/>
    <s v="2 Go Fast Food (Canceled)"/>
    <s v="A New Twist with an American and Philippine fast food Mobile Trailer."/>
    <n v="10000"/>
    <n v="0"/>
    <n v="0"/>
    <s v="N/A"/>
    <x v="1"/>
    <s v="US"/>
    <s v="USD"/>
    <n v="1428707647"/>
    <n v="1424823247"/>
    <b v="0"/>
    <n v="0"/>
    <b v="0"/>
    <s v="food/food trucks"/>
    <x v="7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n v="0"/>
    <s v="N/A"/>
    <x v="1"/>
    <s v="US"/>
    <s v="USD"/>
    <n v="1407181297"/>
    <n v="1405021297"/>
    <b v="0"/>
    <n v="0"/>
    <b v="0"/>
    <s v="food/food trucks"/>
    <x v="7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s v="N/A"/>
    <x v="1"/>
    <s v="US"/>
    <s v="USD"/>
    <n v="1444410000"/>
    <n v="1440203579"/>
    <b v="0"/>
    <n v="0"/>
    <b v="0"/>
    <s v="food/food trucks"/>
    <x v="7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1.3849999999999999E-3"/>
    <n v="23.08"/>
    <x v="1"/>
    <s v="US"/>
    <s v="USD"/>
    <n v="1410810903"/>
    <n v="1405626903"/>
    <b v="0"/>
    <n v="12"/>
    <b v="0"/>
    <s v="food/food trucks"/>
    <x v="7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n v="6.0000000000000001E-3"/>
    <n v="25.5"/>
    <x v="1"/>
    <s v="US"/>
    <s v="USD"/>
    <n v="1431745200"/>
    <n v="1429170603"/>
    <b v="0"/>
    <n v="2"/>
    <b v="0"/>
    <s v="food/food trucks"/>
    <x v="7"/>
    <s v="food trucks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n v="0.106"/>
    <n v="48.18"/>
    <x v="2"/>
    <s v="US"/>
    <s v="USD"/>
    <n v="1447689898"/>
    <n v="1445094298"/>
    <b v="0"/>
    <n v="11"/>
    <b v="0"/>
    <s v="food/food trucks"/>
    <x v="7"/>
    <s v="food trucks"/>
    <x v="2581"/>
    <x v="2578"/>
  </r>
  <r>
    <n v="2582"/>
    <s v="Drunken Wings"/>
    <s v="The place where chicken meets liquor for the first time!"/>
    <n v="90000"/>
    <n v="1"/>
    <n v="1.1111111111111112E-5"/>
    <n v="1"/>
    <x v="2"/>
    <s v="US"/>
    <s v="USD"/>
    <n v="1477784634"/>
    <n v="1475192634"/>
    <b v="0"/>
    <n v="1"/>
    <b v="0"/>
    <s v="food/food trucks"/>
    <x v="7"/>
    <s v="food trucks"/>
    <x v="2582"/>
    <x v="2579"/>
  </r>
  <r>
    <n v="2583"/>
    <s v="Crazy Daisy Food Truck"/>
    <s v="Crazy Daisy will become the newest member of the food truck distributors in Kansas City, Missouri."/>
    <n v="1000"/>
    <n v="5"/>
    <n v="5.0000000000000001E-3"/>
    <n v="1"/>
    <x v="2"/>
    <s v="US"/>
    <s v="USD"/>
    <n v="1426526880"/>
    <n v="1421346480"/>
    <b v="0"/>
    <n v="5"/>
    <b v="0"/>
    <s v="food/food trucks"/>
    <x v="7"/>
    <s v="food trucks"/>
    <x v="2583"/>
    <x v="2580"/>
  </r>
  <r>
    <n v="2584"/>
    <s v="Culinary Arts Food Truck Style"/>
    <s v="Bringing quality food to the masses using local premium ingredients, but at a food truck price!"/>
    <n v="10000"/>
    <n v="0"/>
    <n v="0"/>
    <s v="N/A"/>
    <x v="2"/>
    <s v="US"/>
    <s v="USD"/>
    <n v="1434341369"/>
    <n v="1431749369"/>
    <b v="0"/>
    <n v="0"/>
    <b v="0"/>
    <s v="food/food trucks"/>
    <x v="7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n v="1.6666666666666668E-3"/>
    <n v="50"/>
    <x v="2"/>
    <s v="US"/>
    <s v="USD"/>
    <n v="1404601632"/>
    <n v="1402009632"/>
    <b v="0"/>
    <n v="1"/>
    <b v="0"/>
    <s v="food/food trucks"/>
    <x v="7"/>
    <s v="food trucks"/>
    <x v="2585"/>
    <x v="2582"/>
  </r>
  <r>
    <n v="2586"/>
    <s v="Inspire Healthy Eating"/>
    <s v="I would like to bring fresh salad and food to the streets of London at a reasonable price."/>
    <n v="3000"/>
    <n v="5"/>
    <n v="1.6666666666666668E-3"/>
    <n v="5"/>
    <x v="2"/>
    <s v="GB"/>
    <s v="GBP"/>
    <n v="1451030136"/>
    <n v="1448438136"/>
    <b v="0"/>
    <n v="1"/>
    <b v="0"/>
    <s v="food/food trucks"/>
    <x v="7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340000000000001E-2"/>
    <n v="202.83"/>
    <x v="2"/>
    <s v="US"/>
    <s v="USD"/>
    <n v="1451491953"/>
    <n v="1448899953"/>
    <b v="0"/>
    <n v="6"/>
    <b v="0"/>
    <s v="food/food trucks"/>
    <x v="7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8833333333333331E-2"/>
    <n v="29.13"/>
    <x v="2"/>
    <s v="US"/>
    <s v="USD"/>
    <n v="1427807640"/>
    <n v="1423325626"/>
    <b v="0"/>
    <n v="8"/>
    <b v="0"/>
    <s v="food/food trucks"/>
    <x v="7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n v="1E-4"/>
    <n v="5"/>
    <x v="2"/>
    <s v="DK"/>
    <s v="DKK"/>
    <n v="1458733927"/>
    <n v="1456145527"/>
    <b v="0"/>
    <n v="1"/>
    <b v="0"/>
    <s v="food/food trucks"/>
    <x v="7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s v="N/A"/>
    <x v="2"/>
    <s v="AU"/>
    <s v="AUD"/>
    <n v="1453817297"/>
    <n v="1453212497"/>
    <b v="0"/>
    <n v="0"/>
    <b v="0"/>
    <s v="food/food trucks"/>
    <x v="7"/>
    <s v="food trucks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n v="1.7333333333333333E-2"/>
    <n v="13"/>
    <x v="2"/>
    <s v="US"/>
    <s v="USD"/>
    <n v="1457901924"/>
    <n v="1452721524"/>
    <b v="0"/>
    <n v="2"/>
    <b v="0"/>
    <s v="food/food trucks"/>
    <x v="7"/>
    <s v="food trucks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n v="1.6666666666666668E-3"/>
    <n v="50"/>
    <x v="2"/>
    <s v="US"/>
    <s v="USD"/>
    <n v="1412536421"/>
    <n v="1409944421"/>
    <b v="0"/>
    <n v="1"/>
    <b v="0"/>
    <s v="food/food trucks"/>
    <x v="7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s v="N/A"/>
    <x v="2"/>
    <s v="US"/>
    <s v="USD"/>
    <n v="1429993026"/>
    <n v="1427401026"/>
    <b v="0"/>
    <n v="0"/>
    <b v="0"/>
    <s v="food/food trucks"/>
    <x v="7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n v="1.2500000000000001E-5"/>
    <n v="1"/>
    <x v="2"/>
    <s v="US"/>
    <s v="USD"/>
    <n v="1407453228"/>
    <n v="1404861228"/>
    <b v="0"/>
    <n v="1"/>
    <b v="0"/>
    <s v="food/food trucks"/>
    <x v="7"/>
    <s v="food trucks"/>
    <x v="2594"/>
    <x v="2591"/>
  </r>
  <r>
    <n v="2595"/>
    <s v="Food Truck for Little Fox Bakery"/>
    <s v="Looking to put the best baked goods in Bowling Green on wheels"/>
    <n v="15000"/>
    <n v="1825"/>
    <n v="0.12166666666666667"/>
    <n v="96.05"/>
    <x v="2"/>
    <s v="US"/>
    <s v="USD"/>
    <n v="1487915500"/>
    <n v="1485323500"/>
    <b v="0"/>
    <n v="19"/>
    <b v="0"/>
    <s v="food/food trucks"/>
    <x v="7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n v="0.23588571428571428"/>
    <n v="305.77999999999997"/>
    <x v="2"/>
    <s v="CA"/>
    <s v="CAD"/>
    <n v="1407427009"/>
    <n v="1404835009"/>
    <b v="0"/>
    <n v="27"/>
    <b v="0"/>
    <s v="food/food trucks"/>
    <x v="7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6666666666666664E-2"/>
    <n v="12.14"/>
    <x v="2"/>
    <s v="GB"/>
    <s v="GBP"/>
    <n v="1466323917"/>
    <n v="1463731917"/>
    <b v="0"/>
    <n v="7"/>
    <b v="0"/>
    <s v="food/food trucks"/>
    <x v="7"/>
    <s v="food trucks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n v="0.39"/>
    <n v="83.57"/>
    <x v="2"/>
    <s v="US"/>
    <s v="USD"/>
    <n v="1443039001"/>
    <n v="1440447001"/>
    <b v="0"/>
    <n v="14"/>
    <b v="0"/>
    <s v="food/food trucks"/>
    <x v="7"/>
    <s v="food trucks"/>
    <x v="2598"/>
    <x v="2595"/>
  </r>
  <r>
    <n v="2599"/>
    <s v="Empty Ramekins Catering Group"/>
    <s v="The Empty Ramekins Catering Group is looking for your help to start up in Miami Florida!!!!"/>
    <n v="9041"/>
    <n v="90"/>
    <n v="9.9546510341776348E-3"/>
    <n v="18"/>
    <x v="2"/>
    <s v="US"/>
    <s v="USD"/>
    <n v="1407089147"/>
    <n v="1403201147"/>
    <b v="0"/>
    <n v="5"/>
    <b v="0"/>
    <s v="food/food trucks"/>
    <x v="7"/>
    <s v="food trucks"/>
    <x v="2599"/>
    <x v="2596"/>
  </r>
  <r>
    <n v="2600"/>
    <s v="Help Buttz Return From the Ashes"/>
    <s v="On Sunday November 8, 2015 our food truck burned to the ground. Please help us get rebuilt."/>
    <n v="50000"/>
    <n v="3466"/>
    <n v="6.9320000000000007E-2"/>
    <n v="115.53"/>
    <x v="2"/>
    <s v="US"/>
    <s v="USD"/>
    <n v="1458938200"/>
    <n v="1453757800"/>
    <b v="0"/>
    <n v="30"/>
    <b v="0"/>
    <s v="food/food trucks"/>
    <x v="7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n v="6.6139999999999999"/>
    <n v="21.9"/>
    <x v="0"/>
    <s v="US"/>
    <s v="USD"/>
    <n v="1347508740"/>
    <n v="1346276349"/>
    <b v="1"/>
    <n v="151"/>
    <b v="1"/>
    <s v="technology/space exploration"/>
    <x v="2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n v="3.2609166666666667"/>
    <n v="80.02"/>
    <x v="0"/>
    <s v="US"/>
    <s v="USD"/>
    <n v="1415827200"/>
    <n v="1412358968"/>
    <b v="1"/>
    <n v="489"/>
    <b v="1"/>
    <s v="technology/space exploration"/>
    <x v="2"/>
    <s v="space exploration"/>
    <x v="2602"/>
    <x v="2599"/>
  </r>
  <r>
    <n v="2603"/>
    <s v="Manned Mock Mars Mission"/>
    <s v="I will be building a mock space station and simulate living on Mars for two weeks."/>
    <n v="1750"/>
    <n v="1776"/>
    <n v="1.0148571428571429"/>
    <n v="35.520000000000003"/>
    <x v="0"/>
    <s v="US"/>
    <s v="USD"/>
    <n v="1387835654"/>
    <n v="1386626054"/>
    <b v="1"/>
    <n v="50"/>
    <b v="1"/>
    <s v="technology/space exploration"/>
    <x v="2"/>
    <s v="space exploration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n v="1.0421799999999999"/>
    <n v="64.930000000000007"/>
    <x v="0"/>
    <s v="US"/>
    <s v="USD"/>
    <n v="1335662023"/>
    <n v="1333070023"/>
    <b v="1"/>
    <n v="321"/>
    <b v="1"/>
    <s v="technology/space exploration"/>
    <x v="2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.0742157000000001"/>
    <n v="60.97"/>
    <x v="0"/>
    <s v="US"/>
    <s v="USD"/>
    <n v="1466168390"/>
    <n v="1463576390"/>
    <b v="1"/>
    <n v="1762"/>
    <b v="1"/>
    <s v="technology/space exploration"/>
    <x v="2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n v="1.1005454545454545"/>
    <n v="31.44"/>
    <x v="0"/>
    <s v="US"/>
    <s v="USD"/>
    <n v="1398791182"/>
    <n v="1396026382"/>
    <b v="1"/>
    <n v="385"/>
    <b v="1"/>
    <s v="technology/space exploration"/>
    <x v="2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.077"/>
    <n v="81.95"/>
    <x v="0"/>
    <s v="US"/>
    <s v="USD"/>
    <n v="1439344800"/>
    <n v="1435611572"/>
    <b v="1"/>
    <n v="398"/>
    <b v="1"/>
    <s v="technology/space exploration"/>
    <x v="2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n v="2.2392500000000002"/>
    <n v="58.93"/>
    <x v="0"/>
    <s v="US"/>
    <s v="USD"/>
    <n v="1489536000"/>
    <n v="1485976468"/>
    <b v="1"/>
    <n v="304"/>
    <b v="1"/>
    <s v="technology/space exploration"/>
    <x v="2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.038011142857143"/>
    <n v="157.29"/>
    <x v="0"/>
    <s v="US"/>
    <s v="USD"/>
    <n v="1342330951"/>
    <n v="1339738951"/>
    <b v="1"/>
    <n v="676"/>
    <b v="1"/>
    <s v="technology/space exploration"/>
    <x v="2"/>
    <s v="space exploration"/>
    <x v="2609"/>
    <x v="2606"/>
  </r>
  <r>
    <n v="2610"/>
    <s v="Restore the Pluto Discovery Telescope"/>
    <s v="Preserve the telescope that Clyde Tombaugh used to discover Pluto for generations to come!"/>
    <n v="22765"/>
    <n v="32172.66"/>
    <n v="1.4132510432681749"/>
    <n v="55.76"/>
    <x v="0"/>
    <s v="US"/>
    <s v="USD"/>
    <n v="1471849140"/>
    <n v="1468444125"/>
    <b v="1"/>
    <n v="577"/>
    <b v="1"/>
    <s v="technology/space exploration"/>
    <x v="2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.906363636363636"/>
    <n v="83.8"/>
    <x v="0"/>
    <s v="DE"/>
    <s v="EUR"/>
    <n v="1483397940"/>
    <n v="1480493014"/>
    <b v="1"/>
    <n v="3663"/>
    <b v="1"/>
    <s v="technology/space exploration"/>
    <x v="2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.7176130000000001"/>
    <n v="58.42"/>
    <x v="0"/>
    <s v="US"/>
    <s v="USD"/>
    <n v="1420773970"/>
    <n v="1418095570"/>
    <b v="1"/>
    <n v="294"/>
    <b v="1"/>
    <s v="technology/space exploration"/>
    <x v="2"/>
    <s v="space exploration"/>
    <x v="2612"/>
    <x v="2609"/>
  </r>
  <r>
    <n v="2613"/>
    <s v="Earth 360"/>
    <s v="Re-inventing the way we look at our planet by sending 5 cameras to near space to create the first 360 panoramic view of the earth."/>
    <n v="7500"/>
    <n v="7576"/>
    <n v="1.0101333333333333"/>
    <n v="270.57"/>
    <x v="0"/>
    <s v="US"/>
    <s v="USD"/>
    <n v="1348256294"/>
    <n v="1345664294"/>
    <b v="1"/>
    <n v="28"/>
    <b v="1"/>
    <s v="technology/space exploration"/>
    <x v="2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.02"/>
    <n v="107.1"/>
    <x v="0"/>
    <s v="US"/>
    <s v="USD"/>
    <n v="1398834000"/>
    <n v="1396371612"/>
    <b v="1"/>
    <n v="100"/>
    <b v="1"/>
    <s v="technology/space exploration"/>
    <x v="2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.6976511744127936"/>
    <n v="47.18"/>
    <x v="0"/>
    <s v="GB"/>
    <s v="GBP"/>
    <n v="1462017600"/>
    <n v="1458820564"/>
    <b v="0"/>
    <n v="72"/>
    <b v="1"/>
    <s v="technology/space exploration"/>
    <x v="2"/>
    <s v="space exploration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n v="1.14534"/>
    <n v="120.31"/>
    <x v="0"/>
    <s v="US"/>
    <s v="USD"/>
    <n v="1440546729"/>
    <n v="1437954729"/>
    <b v="1"/>
    <n v="238"/>
    <b v="1"/>
    <s v="technology/space exploration"/>
    <x v="2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.7759999999999998"/>
    <n v="27.6"/>
    <x v="0"/>
    <s v="US"/>
    <s v="USD"/>
    <n v="1413838751"/>
    <n v="1411246751"/>
    <b v="1"/>
    <n v="159"/>
    <b v="1"/>
    <s v="technology/space exploration"/>
    <x v="2"/>
    <s v="space exploration"/>
    <x v="2617"/>
    <x v="2614"/>
  </r>
  <r>
    <n v="2618"/>
    <s v="SPACE ART FEATURING ASTRONAUTS #WeBelieveInAstronauts"/>
    <s v="LTD ED COLLECTIBLE SPACE ART FEAT. ASTRONAUTS"/>
    <n v="15000"/>
    <n v="15808"/>
    <n v="1.0538666666666667"/>
    <n v="205.3"/>
    <x v="0"/>
    <s v="US"/>
    <s v="USD"/>
    <n v="1449000061"/>
    <n v="1443812461"/>
    <b v="1"/>
    <n v="77"/>
    <b v="1"/>
    <s v="technology/space exploration"/>
    <x v="2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n v="1.8839999999999999"/>
    <n v="35.549999999999997"/>
    <x v="0"/>
    <s v="US"/>
    <s v="USD"/>
    <n v="1445598000"/>
    <n v="1443302004"/>
    <b v="1"/>
    <n v="53"/>
    <b v="1"/>
    <s v="technology/space exploration"/>
    <x v="2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.436523076923077"/>
    <n v="74.64"/>
    <x v="0"/>
    <s v="AU"/>
    <s v="AUD"/>
    <n v="1444525200"/>
    <n v="1441339242"/>
    <b v="1"/>
    <n v="1251"/>
    <b v="1"/>
    <s v="technology/space exploration"/>
    <x v="2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.4588000000000001"/>
    <n v="47.06"/>
    <x v="0"/>
    <s v="US"/>
    <s v="USD"/>
    <n v="1432230988"/>
    <n v="1429638988"/>
    <b v="1"/>
    <n v="465"/>
    <b v="1"/>
    <s v="technology/space exploration"/>
    <x v="2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.3118399999999999"/>
    <n v="26.59"/>
    <x v="0"/>
    <s v="IT"/>
    <s v="EUR"/>
    <n v="1483120216"/>
    <n v="1479232216"/>
    <b v="0"/>
    <n v="74"/>
    <b v="1"/>
    <s v="technology/space exploration"/>
    <x v="2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n v="1.1399999999999999"/>
    <n v="36.770000000000003"/>
    <x v="0"/>
    <s v="US"/>
    <s v="USD"/>
    <n v="1480658966"/>
    <n v="1479449366"/>
    <b v="0"/>
    <n v="62"/>
    <b v="1"/>
    <s v="technology/space exploration"/>
    <x v="2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.794206249999998"/>
    <n v="31.82"/>
    <x v="0"/>
    <s v="US"/>
    <s v="USD"/>
    <n v="1347530822"/>
    <n v="1345716422"/>
    <b v="0"/>
    <n v="3468"/>
    <b v="1"/>
    <s v="technology/space exploration"/>
    <x v="2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n v="9.56"/>
    <n v="27.58"/>
    <x v="0"/>
    <s v="DE"/>
    <s v="EUR"/>
    <n v="1478723208"/>
    <n v="1476559608"/>
    <b v="0"/>
    <n v="52"/>
    <b v="1"/>
    <s v="technology/space exploration"/>
    <x v="2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n v="1.1200000000000001"/>
    <n v="56"/>
    <x v="0"/>
    <s v="US"/>
    <s v="USD"/>
    <n v="1433343869"/>
    <n v="1430751869"/>
    <b v="0"/>
    <n v="50"/>
    <b v="1"/>
    <s v="technology/space exploration"/>
    <x v="2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.4666666666666668"/>
    <n v="21.56"/>
    <x v="0"/>
    <s v="US"/>
    <s v="USD"/>
    <n v="1448571261"/>
    <n v="1445975661"/>
    <b v="0"/>
    <n v="45"/>
    <b v="1"/>
    <s v="technology/space exploration"/>
    <x v="2"/>
    <s v="space exploration"/>
    <x v="2627"/>
    <x v="2624"/>
  </r>
  <r>
    <n v="2628"/>
    <s v="Pie In Space!"/>
    <s v="A high school freshman is sending pie into space and you can be a part of it.  GO SCIENCE!!!"/>
    <n v="839"/>
    <n v="926"/>
    <n v="1.1036948748510131"/>
    <n v="44.1"/>
    <x v="0"/>
    <s v="US"/>
    <s v="USD"/>
    <n v="1417389067"/>
    <n v="1415661067"/>
    <b v="0"/>
    <n v="21"/>
    <b v="1"/>
    <s v="technology/space exploration"/>
    <x v="2"/>
    <s v="space exploration"/>
    <x v="2628"/>
    <x v="2625"/>
  </r>
  <r>
    <n v="2629"/>
    <s v="Project Dragonfly - Sail to the Stars"/>
    <s v="The first international contest to let students shape the future of interstellar travel."/>
    <n v="5000"/>
    <n v="6387"/>
    <n v="1.2774000000000001"/>
    <n v="63.87"/>
    <x v="0"/>
    <s v="GB"/>
    <s v="GBP"/>
    <n v="1431608122"/>
    <n v="1429016122"/>
    <b v="0"/>
    <n v="100"/>
    <b v="1"/>
    <s v="technology/space exploration"/>
    <x v="2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n v="1.579"/>
    <n v="38.99"/>
    <x v="0"/>
    <s v="AU"/>
    <s v="AUD"/>
    <n v="1467280800"/>
    <n v="1464921112"/>
    <b v="0"/>
    <n v="81"/>
    <b v="1"/>
    <s v="technology/space exploration"/>
    <x v="2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n v="1.1466525000000001"/>
    <n v="80.19"/>
    <x v="0"/>
    <s v="US"/>
    <s v="USD"/>
    <n v="1440907427"/>
    <n v="1438488227"/>
    <b v="0"/>
    <n v="286"/>
    <b v="1"/>
    <s v="technology/space exploration"/>
    <x v="2"/>
    <s v="space exploration"/>
    <x v="2631"/>
    <x v="2628"/>
  </r>
  <r>
    <n v="2632"/>
    <s v="University Rocket Science"/>
    <s v="Students from 3 universities are designing a dual stage rocket to test experimental rocket technology."/>
    <n v="1070"/>
    <n v="1466"/>
    <n v="1.3700934579439252"/>
    <n v="34.9"/>
    <x v="0"/>
    <s v="US"/>
    <s v="USD"/>
    <n v="1464485339"/>
    <n v="1462325339"/>
    <b v="0"/>
    <n v="42"/>
    <b v="1"/>
    <s v="technology/space exploration"/>
    <x v="2"/>
    <s v="space exploration"/>
    <x v="2632"/>
    <x v="2629"/>
  </r>
  <r>
    <n v="2633"/>
    <s v="ISS-Above"/>
    <s v="A device that lights up whenever the International Space Station is nearby (that happens more often than you might expect)"/>
    <n v="5000"/>
    <n v="17731"/>
    <n v="3.5461999999999998"/>
    <n v="89.1"/>
    <x v="0"/>
    <s v="US"/>
    <s v="USD"/>
    <n v="1393542000"/>
    <n v="1390938332"/>
    <b v="0"/>
    <n v="199"/>
    <b v="1"/>
    <s v="technology/space exploration"/>
    <x v="2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n v="1.0602150537634409"/>
    <n v="39.44"/>
    <x v="0"/>
    <s v="US"/>
    <s v="USD"/>
    <n v="1475163921"/>
    <n v="1472571921"/>
    <b v="0"/>
    <n v="25"/>
    <b v="1"/>
    <s v="technology/space exploration"/>
    <x v="2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"/>
    <n v="136.9"/>
    <x v="0"/>
    <s v="CA"/>
    <s v="CAD"/>
    <n v="1425937761"/>
    <n v="1422917361"/>
    <b v="0"/>
    <n v="84"/>
    <b v="1"/>
    <s v="technology/space exploration"/>
    <x v="2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.873"/>
    <n v="37.46"/>
    <x v="0"/>
    <s v="US"/>
    <s v="USD"/>
    <n v="1476579600"/>
    <n v="1474641914"/>
    <b v="0"/>
    <n v="50"/>
    <b v="1"/>
    <s v="technology/space exploration"/>
    <x v="2"/>
    <s v="space exploration"/>
    <x v="2636"/>
    <x v="2633"/>
  </r>
  <r>
    <n v="2637"/>
    <s v="SPEED OF LIGHT: Biggest Mystery of the Universe"/>
    <s v="Help us collect the data to solve the mystery of the century: Is light slowing down?"/>
    <n v="500"/>
    <n v="831"/>
    <n v="1.6619999999999999"/>
    <n v="31.96"/>
    <x v="0"/>
    <s v="US"/>
    <s v="USD"/>
    <n v="1476277875"/>
    <n v="1474895475"/>
    <b v="0"/>
    <n v="26"/>
    <b v="1"/>
    <s v="technology/space exploration"/>
    <x v="2"/>
    <s v="space exploration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n v="1.0172910662824208"/>
    <n v="25.21"/>
    <x v="0"/>
    <s v="US"/>
    <s v="USD"/>
    <n v="1421358895"/>
    <n v="1418766895"/>
    <b v="0"/>
    <n v="14"/>
    <b v="1"/>
    <s v="technology/space exploration"/>
    <x v="2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n v="1.64"/>
    <n v="10.039999999999999"/>
    <x v="0"/>
    <s v="GB"/>
    <s v="GBP"/>
    <n v="1424378748"/>
    <n v="1421786748"/>
    <b v="0"/>
    <n v="49"/>
    <b v="1"/>
    <s v="technology/space exploration"/>
    <x v="2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n v="1.0566666666666666"/>
    <n v="45.94"/>
    <x v="0"/>
    <s v="US"/>
    <s v="USD"/>
    <n v="1433735474"/>
    <n v="1428551474"/>
    <b v="0"/>
    <n v="69"/>
    <b v="1"/>
    <s v="technology/space exploration"/>
    <x v="2"/>
    <s v="space exploration"/>
    <x v="2640"/>
    <x v="2637"/>
  </r>
  <r>
    <n v="2641"/>
    <s v="Build Flying Saucer Artificial Intelligent from sea shell"/>
    <s v="Building a Flying saucer that has Artificial Intelligent made from sea shell."/>
    <n v="1500"/>
    <n v="15"/>
    <n v="0.01"/>
    <n v="15"/>
    <x v="2"/>
    <s v="US"/>
    <s v="USD"/>
    <n v="1410811740"/>
    <n v="1409341863"/>
    <b v="0"/>
    <n v="1"/>
    <b v="0"/>
    <s v="technology/space exploration"/>
    <x v="2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s v="N/A"/>
    <x v="2"/>
    <s v="DE"/>
    <s v="EUR"/>
    <n v="1468565820"/>
    <n v="1465970108"/>
    <b v="0"/>
    <n v="0"/>
    <b v="0"/>
    <s v="technology/space exploration"/>
    <x v="2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0.33559730999999998"/>
    <n v="223.58"/>
    <x v="1"/>
    <s v="US"/>
    <s v="USD"/>
    <n v="1482307140"/>
    <n v="1479218315"/>
    <b v="1"/>
    <n v="1501"/>
    <b v="0"/>
    <s v="technology/space exploration"/>
    <x v="2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053E-2"/>
    <n v="39.479999999999997"/>
    <x v="1"/>
    <s v="US"/>
    <s v="USD"/>
    <n v="1489172435"/>
    <n v="1486580435"/>
    <b v="1"/>
    <n v="52"/>
    <b v="0"/>
    <s v="technology/space exploration"/>
    <x v="2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0.105"/>
    <n v="91.3"/>
    <x v="1"/>
    <s v="AU"/>
    <s v="AUD"/>
    <n v="1415481203"/>
    <n v="1412885603"/>
    <b v="1"/>
    <n v="23"/>
    <b v="0"/>
    <s v="technology/space exploration"/>
    <x v="2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172839999999999E-2"/>
    <n v="78.67"/>
    <x v="1"/>
    <s v="US"/>
    <s v="USD"/>
    <n v="1441783869"/>
    <n v="1439191869"/>
    <b v="1"/>
    <n v="535"/>
    <b v="0"/>
    <s v="technology/space exploration"/>
    <x v="2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4E-2"/>
    <n v="12"/>
    <x v="1"/>
    <s v="CA"/>
    <s v="CAD"/>
    <n v="1439533019"/>
    <n v="1436941019"/>
    <b v="0"/>
    <n v="3"/>
    <b v="0"/>
    <s v="technology/space exploration"/>
    <x v="2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8.8333333333333337E-3"/>
    <n v="17.670000000000002"/>
    <x v="1"/>
    <s v="US"/>
    <s v="USD"/>
    <n v="1457543360"/>
    <n v="1454951360"/>
    <b v="0"/>
    <n v="6"/>
    <b v="0"/>
    <s v="technology/space exploration"/>
    <x v="2"/>
    <s v="space exploration"/>
    <x v="2648"/>
    <x v="2644"/>
  </r>
  <r>
    <n v="2649"/>
    <s v="The Mission - Please Check Back Soon (Canceled)"/>
    <s v="They have launched a Kickstarter."/>
    <n v="125000"/>
    <n v="124"/>
    <n v="9.9200000000000004E-4"/>
    <n v="41.33"/>
    <x v="1"/>
    <s v="US"/>
    <s v="USD"/>
    <n v="1454370941"/>
    <n v="1449186941"/>
    <b v="0"/>
    <n v="3"/>
    <b v="0"/>
    <s v="technology/space exploration"/>
    <x v="2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n v="5.966666666666667E-3"/>
    <n v="71.599999999999994"/>
    <x v="1"/>
    <s v="US"/>
    <s v="USD"/>
    <n v="1482332343"/>
    <n v="1479740343"/>
    <b v="0"/>
    <n v="5"/>
    <b v="0"/>
    <s v="technology/space exploration"/>
    <x v="2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8689285714285714E-2"/>
    <n v="307.82"/>
    <x v="1"/>
    <s v="US"/>
    <s v="USD"/>
    <n v="1450380009"/>
    <n v="1447960809"/>
    <b v="0"/>
    <n v="17"/>
    <b v="0"/>
    <s v="technology/space exploration"/>
    <x v="2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.8500000000000002E-3"/>
    <n v="80.45"/>
    <x v="1"/>
    <s v="AU"/>
    <s v="AUD"/>
    <n v="1418183325"/>
    <n v="1415591325"/>
    <b v="0"/>
    <n v="11"/>
    <b v="0"/>
    <s v="technology/space exploration"/>
    <x v="2"/>
    <s v="space exploration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n v="0.1152156862745098"/>
    <n v="83.94"/>
    <x v="1"/>
    <s v="US"/>
    <s v="USD"/>
    <n v="1402632000"/>
    <n v="1399909127"/>
    <b v="0"/>
    <n v="70"/>
    <b v="0"/>
    <s v="technology/space exploration"/>
    <x v="2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5.1000000000000004E-4"/>
    <n v="8.5"/>
    <x v="1"/>
    <s v="US"/>
    <s v="USD"/>
    <n v="1429622726"/>
    <n v="1424442326"/>
    <b v="0"/>
    <n v="6"/>
    <b v="0"/>
    <s v="technology/space exploration"/>
    <x v="2"/>
    <s v="space exploration"/>
    <x v="2654"/>
    <x v="2650"/>
  </r>
  <r>
    <n v="2655"/>
    <s v="Balloons (Canceled)"/>
    <s v="Thank you for your support!"/>
    <n v="15000"/>
    <n v="3155"/>
    <n v="0.21033333333333334"/>
    <n v="73.37"/>
    <x v="1"/>
    <s v="US"/>
    <s v="USD"/>
    <n v="1455048000"/>
    <n v="1452631647"/>
    <b v="0"/>
    <n v="43"/>
    <b v="0"/>
    <s v="technology/space exploration"/>
    <x v="2"/>
    <s v="space exploration"/>
    <x v="2655"/>
    <x v="2651"/>
  </r>
  <r>
    <n v="2656"/>
    <s v="MoonWatcher: A 24/7 Live Video of the Moon for Everyone (Canceled)"/>
    <s v="MoonWatcher will be bringing the Moon closer to all of us."/>
    <n v="150000"/>
    <n v="17155"/>
    <n v="0.11436666666666667"/>
    <n v="112.86"/>
    <x v="1"/>
    <s v="US"/>
    <s v="USD"/>
    <n v="1489345200"/>
    <n v="1485966688"/>
    <b v="0"/>
    <n v="152"/>
    <b v="0"/>
    <s v="technology/space exploration"/>
    <x v="2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0.18737933333333334"/>
    <n v="95.28"/>
    <x v="1"/>
    <s v="US"/>
    <s v="USD"/>
    <n v="1470187800"/>
    <n v="1467325053"/>
    <b v="0"/>
    <n v="59"/>
    <b v="0"/>
    <s v="technology/space exploration"/>
    <x v="2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n v="9.2857142857142856E-4"/>
    <n v="22.75"/>
    <x v="1"/>
    <s v="US"/>
    <s v="USD"/>
    <n v="1469913194"/>
    <n v="1467321194"/>
    <b v="0"/>
    <n v="4"/>
    <b v="0"/>
    <s v="technology/space exploration"/>
    <x v="2"/>
    <s v="space exploration"/>
    <x v="2658"/>
    <x v="2654"/>
  </r>
  <r>
    <n v="2659"/>
    <s v="test (Canceled)"/>
    <s v="test"/>
    <n v="49000"/>
    <n v="1333"/>
    <n v="2.720408163265306E-2"/>
    <n v="133.30000000000001"/>
    <x v="1"/>
    <s v="US"/>
    <s v="USD"/>
    <n v="1429321210"/>
    <n v="1426729210"/>
    <b v="0"/>
    <n v="10"/>
    <b v="0"/>
    <s v="technology/space exploration"/>
    <x v="2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9.5E-4"/>
    <n v="3.8"/>
    <x v="1"/>
    <s v="US"/>
    <s v="USD"/>
    <n v="1448388418"/>
    <n v="1443200818"/>
    <b v="0"/>
    <n v="5"/>
    <b v="0"/>
    <s v="technology/space exploration"/>
    <x v="2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.0289999999999999"/>
    <n v="85.75"/>
    <x v="0"/>
    <s v="US"/>
    <s v="USD"/>
    <n v="1382742010"/>
    <n v="1380150010"/>
    <b v="0"/>
    <n v="60"/>
    <b v="1"/>
    <s v="technology/makerspaces"/>
    <x v="2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n v="1.0680000000000001"/>
    <n v="267"/>
    <x v="0"/>
    <s v="US"/>
    <s v="USD"/>
    <n v="1440179713"/>
    <n v="1437587713"/>
    <b v="0"/>
    <n v="80"/>
    <b v="1"/>
    <s v="technology/makerspaces"/>
    <x v="2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n v="1.0459624999999999"/>
    <n v="373.56"/>
    <x v="0"/>
    <s v="CA"/>
    <s v="CAD"/>
    <n v="1441378800"/>
    <n v="1438873007"/>
    <b v="0"/>
    <n v="56"/>
    <b v="1"/>
    <s v="technology/makerspaces"/>
    <x v="2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.0342857142857143"/>
    <n v="174.04"/>
    <x v="0"/>
    <s v="US"/>
    <s v="USD"/>
    <n v="1449644340"/>
    <n v="1446683797"/>
    <b v="0"/>
    <n v="104"/>
    <b v="1"/>
    <s v="technology/makerspaces"/>
    <x v="2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.2314285714285715"/>
    <n v="93.7"/>
    <x v="0"/>
    <s v="US"/>
    <s v="USD"/>
    <n v="1430774974"/>
    <n v="1426886974"/>
    <b v="0"/>
    <n v="46"/>
    <b v="1"/>
    <s v="technology/makerspaces"/>
    <x v="2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.592951"/>
    <n v="77.33"/>
    <x v="0"/>
    <s v="US"/>
    <s v="USD"/>
    <n v="1443214800"/>
    <n v="1440008439"/>
    <b v="0"/>
    <n v="206"/>
    <b v="1"/>
    <s v="technology/makerspaces"/>
    <x v="2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.1066666666666667"/>
    <n v="92.22"/>
    <x v="0"/>
    <s v="US"/>
    <s v="USD"/>
    <n v="1455142416"/>
    <n v="1452550416"/>
    <b v="0"/>
    <n v="18"/>
    <b v="1"/>
    <s v="technology/makerspaces"/>
    <x v="2"/>
    <s v="makerspaces"/>
    <x v="2667"/>
    <x v="2663"/>
  </r>
  <r>
    <n v="2668"/>
    <s v="UOttawa Makermobile"/>
    <s v="Creativity on the go! |_x000a_CrÃ©ativitÃ© en mouvement !"/>
    <n v="1000"/>
    <n v="1707"/>
    <n v="1.7070000000000001"/>
    <n v="60.96"/>
    <x v="0"/>
    <s v="CA"/>
    <s v="CAD"/>
    <n v="1447079520"/>
    <n v="1443449265"/>
    <b v="0"/>
    <n v="28"/>
    <b v="1"/>
    <s v="technology/makerspaces"/>
    <x v="2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.25125"/>
    <n v="91"/>
    <x v="0"/>
    <s v="US"/>
    <s v="USD"/>
    <n v="1452387096"/>
    <n v="1447203096"/>
    <b v="0"/>
    <n v="11"/>
    <b v="1"/>
    <s v="technology/makerspaces"/>
    <x v="2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158609339642042E-2"/>
    <n v="41.58"/>
    <x v="2"/>
    <s v="AU"/>
    <s v="AUD"/>
    <n v="1406593780"/>
    <n v="1404174580"/>
    <b v="1"/>
    <n v="60"/>
    <b v="0"/>
    <s v="technology/makerspaces"/>
    <x v="2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0.11344"/>
    <n v="33.76"/>
    <x v="2"/>
    <s v="US"/>
    <s v="USD"/>
    <n v="1419017880"/>
    <n v="1416419916"/>
    <b v="1"/>
    <n v="84"/>
    <b v="0"/>
    <s v="technology/makerspaces"/>
    <x v="2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0.33189999999999997"/>
    <n v="70.62"/>
    <x v="2"/>
    <s v="US"/>
    <s v="USD"/>
    <n v="1451282400"/>
    <n v="1449436390"/>
    <b v="1"/>
    <n v="47"/>
    <b v="0"/>
    <s v="technology/makerspaces"/>
    <x v="2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n v="0.27579999999999999"/>
    <n v="167.15"/>
    <x v="2"/>
    <s v="US"/>
    <s v="USD"/>
    <n v="1414622700"/>
    <n v="1412081999"/>
    <b v="1"/>
    <n v="66"/>
    <b v="0"/>
    <s v="technology/makerspaces"/>
    <x v="2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0.62839999999999996"/>
    <n v="128.62"/>
    <x v="2"/>
    <s v="US"/>
    <s v="USD"/>
    <n v="1467694740"/>
    <n v="1465398670"/>
    <b v="1"/>
    <n v="171"/>
    <b v="0"/>
    <s v="technology/makerspaces"/>
    <x v="2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880000000000003E-2"/>
    <n v="65.41"/>
    <x v="2"/>
    <s v="US"/>
    <s v="USD"/>
    <n v="1415655289"/>
    <n v="1413059689"/>
    <b v="1"/>
    <n v="29"/>
    <b v="0"/>
    <s v="technology/makerspaces"/>
    <x v="2"/>
    <s v="makerspaces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n v="0.50380952380952382"/>
    <n v="117.56"/>
    <x v="2"/>
    <s v="CA"/>
    <s v="CAD"/>
    <n v="1463929174"/>
    <n v="1461337174"/>
    <b v="0"/>
    <n v="9"/>
    <b v="0"/>
    <s v="technology/makerspaces"/>
    <x v="2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n v="0.17512820512820512"/>
    <n v="126.48"/>
    <x v="2"/>
    <s v="US"/>
    <s v="USD"/>
    <n v="1404348143"/>
    <n v="1401756143"/>
    <b v="0"/>
    <n v="27"/>
    <b v="0"/>
    <s v="technology/makerspaces"/>
    <x v="2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1.3750000000000001E-4"/>
    <n v="550"/>
    <x v="2"/>
    <s v="ES"/>
    <s v="EUR"/>
    <n v="1443121765"/>
    <n v="1440529765"/>
    <b v="0"/>
    <n v="2"/>
    <b v="0"/>
    <s v="technology/makerspaces"/>
    <x v="2"/>
    <s v="makerspaces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n v="3.3E-3"/>
    <n v="44"/>
    <x v="2"/>
    <s v="US"/>
    <s v="USD"/>
    <n v="1425081694"/>
    <n v="1422489694"/>
    <b v="0"/>
    <n v="3"/>
    <b v="0"/>
    <s v="technology/makerspaces"/>
    <x v="2"/>
    <s v="makerspaces"/>
    <x v="2679"/>
    <x v="2675"/>
  </r>
  <r>
    <n v="2680"/>
    <s v="iHeart Pillow"/>
    <s v="iHeartPillow, Connecting loved ones"/>
    <n v="32000"/>
    <n v="276"/>
    <n v="8.6250000000000007E-3"/>
    <n v="69"/>
    <x v="2"/>
    <s v="ES"/>
    <s v="EUR"/>
    <n v="1459915491"/>
    <n v="1457327091"/>
    <b v="0"/>
    <n v="4"/>
    <b v="0"/>
    <s v="technology/makerspaces"/>
    <x v="2"/>
    <s v="makerspaces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n v="6.875E-3"/>
    <n v="27.5"/>
    <x v="2"/>
    <s v="US"/>
    <s v="USD"/>
    <n v="1405027750"/>
    <n v="1402867750"/>
    <b v="0"/>
    <n v="2"/>
    <b v="0"/>
    <s v="food/food trucks"/>
    <x v="7"/>
    <s v="food trucks"/>
    <x v="2681"/>
    <x v="2677"/>
  </r>
  <r>
    <n v="2682"/>
    <s v="Toastie's Gourmet Toast"/>
    <s v="Gourmet Toast is the culinary combination, neigh, perfection of America's most under-utilized snack: Toast."/>
    <n v="6000"/>
    <n v="1698"/>
    <n v="0.28299999999999997"/>
    <n v="84.9"/>
    <x v="2"/>
    <s v="US"/>
    <s v="USD"/>
    <n v="1416635940"/>
    <n v="1413838540"/>
    <b v="0"/>
    <n v="20"/>
    <b v="0"/>
    <s v="food/food trucks"/>
    <x v="7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n v="2.3999999999999998E-3"/>
    <n v="12"/>
    <x v="2"/>
    <s v="US"/>
    <s v="USD"/>
    <n v="1425233240"/>
    <n v="1422641240"/>
    <b v="0"/>
    <n v="3"/>
    <b v="0"/>
    <s v="food/food trucks"/>
    <x v="7"/>
    <s v="food trucks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n v="1.1428571428571429E-2"/>
    <n v="200"/>
    <x v="2"/>
    <s v="US"/>
    <s v="USD"/>
    <n v="1407621425"/>
    <n v="1404165425"/>
    <b v="0"/>
    <n v="4"/>
    <b v="0"/>
    <s v="food/food trucks"/>
    <x v="7"/>
    <s v="food trucks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n v="2.0000000000000001E-4"/>
    <n v="10"/>
    <x v="2"/>
    <s v="US"/>
    <s v="USD"/>
    <n v="1430149330"/>
    <n v="1424968930"/>
    <b v="0"/>
    <n v="1"/>
    <b v="0"/>
    <s v="food/food trucks"/>
    <x v="7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s v="N/A"/>
    <x v="2"/>
    <s v="US"/>
    <s v="USD"/>
    <n v="1412119423"/>
    <n v="1410391423"/>
    <b v="0"/>
    <n v="0"/>
    <b v="0"/>
    <s v="food/food trucks"/>
    <x v="7"/>
    <s v="food trucks"/>
    <x v="2686"/>
    <x v="2682"/>
  </r>
  <r>
    <n v="2687"/>
    <s v="Munch Wagon"/>
    <s v="Your American Pizzas, Wings, Stuffed Gouda Burger, Sweet &amp; Russet Potato Fries served on a food Truck!!"/>
    <n v="15000"/>
    <n v="0"/>
    <n v="0"/>
    <s v="N/A"/>
    <x v="2"/>
    <s v="US"/>
    <s v="USD"/>
    <n v="1435591318"/>
    <n v="1432999318"/>
    <b v="0"/>
    <n v="0"/>
    <b v="0"/>
    <s v="food/food trucks"/>
    <x v="7"/>
    <s v="food trucks"/>
    <x v="2687"/>
    <x v="2683"/>
  </r>
  <r>
    <n v="2688"/>
    <s v="Mac N Cheez Food Truck"/>
    <s v="The amazing gourmet Mac N Cheez Food Truck Campaigne!"/>
    <n v="50000"/>
    <n v="74"/>
    <n v="1.48E-3"/>
    <n v="5.29"/>
    <x v="2"/>
    <s v="US"/>
    <s v="USD"/>
    <n v="1424746800"/>
    <n v="1422067870"/>
    <b v="0"/>
    <n v="14"/>
    <b v="0"/>
    <s v="food/food trucks"/>
    <x v="7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n v="2.8571428571428571E-5"/>
    <n v="1"/>
    <x v="2"/>
    <s v="US"/>
    <s v="USD"/>
    <n v="1469919890"/>
    <n v="1467327890"/>
    <b v="0"/>
    <n v="1"/>
    <b v="0"/>
    <s v="food/food trucks"/>
    <x v="7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0.107325"/>
    <n v="72.760000000000005"/>
    <x v="2"/>
    <s v="US"/>
    <s v="USD"/>
    <n v="1433298676"/>
    <n v="1429410676"/>
    <b v="0"/>
    <n v="118"/>
    <b v="0"/>
    <s v="food/food trucks"/>
    <x v="7"/>
    <s v="food trucks"/>
    <x v="2690"/>
    <x v="2686"/>
  </r>
  <r>
    <n v="2691"/>
    <s v="Cook"/>
    <s v="A Great New local Food Truck serving up ethnic fusion inspired eats in Ottawa."/>
    <n v="65000"/>
    <n v="35"/>
    <n v="5.3846153846153844E-4"/>
    <n v="17.5"/>
    <x v="2"/>
    <s v="CA"/>
    <s v="CAD"/>
    <n v="1431278557"/>
    <n v="1427390557"/>
    <b v="0"/>
    <n v="2"/>
    <b v="0"/>
    <s v="food/food trucks"/>
    <x v="7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n v="7.1428571428571426E-3"/>
    <n v="25"/>
    <x v="2"/>
    <s v="US"/>
    <s v="USD"/>
    <n v="1427266860"/>
    <n v="1424678460"/>
    <b v="0"/>
    <n v="1"/>
    <b v="0"/>
    <s v="food/food trucks"/>
    <x v="7"/>
    <s v="food trucks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n v="8.0000000000000002E-3"/>
    <n v="13.33"/>
    <x v="2"/>
    <s v="US"/>
    <s v="USD"/>
    <n v="1407899966"/>
    <n v="1405307966"/>
    <b v="0"/>
    <n v="3"/>
    <b v="0"/>
    <s v="food/food trucks"/>
    <x v="7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3.3333333333333335E-5"/>
    <n v="1"/>
    <x v="2"/>
    <s v="US"/>
    <s v="USD"/>
    <n v="1411701739"/>
    <n v="1409109739"/>
    <b v="0"/>
    <n v="1"/>
    <b v="0"/>
    <s v="food/food trucks"/>
    <x v="7"/>
    <s v="food trucks"/>
    <x v="2694"/>
    <x v="2690"/>
  </r>
  <r>
    <n v="2695"/>
    <s v="Fat daddy mac food truck"/>
    <s v="I am creating food magic on the go! Amazing food isn't just for sitdown restaraunts anymore!"/>
    <n v="15000"/>
    <n v="71"/>
    <n v="4.7333333333333333E-3"/>
    <n v="23.67"/>
    <x v="2"/>
    <s v="US"/>
    <s v="USD"/>
    <n v="1428981718"/>
    <n v="1423801318"/>
    <b v="0"/>
    <n v="3"/>
    <b v="0"/>
    <s v="food/food trucks"/>
    <x v="7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n v="5.6500000000000002E-2"/>
    <n v="89.21"/>
    <x v="2"/>
    <s v="US"/>
    <s v="USD"/>
    <n v="1419538560"/>
    <n v="1416600960"/>
    <b v="0"/>
    <n v="38"/>
    <b v="0"/>
    <s v="food/food trucks"/>
    <x v="7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n v="0.26352173913043481"/>
    <n v="116.56"/>
    <x v="2"/>
    <s v="US"/>
    <s v="USD"/>
    <n v="1438552800"/>
    <n v="1435876423"/>
    <b v="0"/>
    <n v="52"/>
    <b v="0"/>
    <s v="food/food trucks"/>
    <x v="7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3.2512500000000002E-3"/>
    <n v="13.01"/>
    <x v="2"/>
    <s v="US"/>
    <s v="USD"/>
    <n v="1403904808"/>
    <n v="1401312808"/>
    <b v="0"/>
    <n v="2"/>
    <b v="0"/>
    <s v="food/food trucks"/>
    <x v="7"/>
    <s v="food trucks"/>
    <x v="2698"/>
    <x v="2694"/>
  </r>
  <r>
    <n v="2699"/>
    <s v="my bakery truck"/>
    <s v="Hi, I want make my first bakery. Food truck was great, but I not have a car licence. So, help me to be my dream!"/>
    <n v="2"/>
    <n v="0"/>
    <n v="0"/>
    <s v="N/A"/>
    <x v="2"/>
    <s v="CA"/>
    <s v="CAD"/>
    <n v="1407533463"/>
    <n v="1404941463"/>
    <b v="0"/>
    <n v="0"/>
    <b v="0"/>
    <s v="food/food trucks"/>
    <x v="7"/>
    <s v="food trucks"/>
    <x v="2699"/>
    <x v="2695"/>
  </r>
  <r>
    <n v="2700"/>
    <s v="Holly's Hot Stuff"/>
    <s v="I currently own and operate a hot dog cart. I am hoping to purchase a used food truck so I can do business year round!"/>
    <n v="9999"/>
    <n v="70"/>
    <n v="7.0007000700070005E-3"/>
    <n v="17.5"/>
    <x v="2"/>
    <s v="US"/>
    <s v="USD"/>
    <n v="1411073972"/>
    <n v="1408481972"/>
    <b v="0"/>
    <n v="4"/>
    <b v="0"/>
    <s v="food/food trucks"/>
    <x v="7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0.46176470588235297"/>
    <n v="34.130000000000003"/>
    <x v="3"/>
    <s v="IE"/>
    <s v="EUR"/>
    <n v="1491586534"/>
    <n v="1488911734"/>
    <b v="0"/>
    <n v="46"/>
    <b v="0"/>
    <s v="theater/spaces"/>
    <x v="1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0.34410000000000002"/>
    <n v="132.35"/>
    <x v="3"/>
    <s v="US"/>
    <s v="USD"/>
    <n v="1491416077"/>
    <n v="1488827677"/>
    <b v="1"/>
    <n v="26"/>
    <b v="0"/>
    <s v="theater/spaces"/>
    <x v="1"/>
    <s v="spaces"/>
    <x v="2702"/>
    <x v="2698"/>
  </r>
  <r>
    <n v="2703"/>
    <s v="Bisagra Teatro: Foro Multidisciplinario"/>
    <s v="Â¡Tu nuevo espacio cultural multidisciplinario en el centro de Pachuca, Hidalgo"/>
    <n v="40000"/>
    <n v="41500"/>
    <n v="1.0375000000000001"/>
    <n v="922.22"/>
    <x v="3"/>
    <s v="MX"/>
    <s v="MXN"/>
    <n v="1490196830"/>
    <n v="1485016430"/>
    <b v="0"/>
    <n v="45"/>
    <b v="0"/>
    <s v="theater/spaces"/>
    <x v="1"/>
    <s v="spaces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n v="6.0263157894736845E-2"/>
    <n v="163.57"/>
    <x v="3"/>
    <s v="US"/>
    <s v="USD"/>
    <n v="1491421314"/>
    <n v="1487709714"/>
    <b v="0"/>
    <n v="7"/>
    <b v="0"/>
    <s v="theater/spaces"/>
    <x v="1"/>
    <s v="spaces"/>
    <x v="2704"/>
    <x v="2700"/>
  </r>
  <r>
    <n v="2705"/>
    <s v="Fischer Theatre Marquee"/>
    <s v="Help light the lights at the historic Fischer Theatre in Danville, IL."/>
    <n v="16500"/>
    <n v="1739"/>
    <n v="0.10539393939393939"/>
    <n v="217.38"/>
    <x v="3"/>
    <s v="US"/>
    <s v="USD"/>
    <n v="1490389158"/>
    <n v="1486504758"/>
    <b v="0"/>
    <n v="8"/>
    <b v="0"/>
    <s v="theater/spaces"/>
    <x v="1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n v="1.1229714285714285"/>
    <n v="149.44"/>
    <x v="0"/>
    <s v="US"/>
    <s v="USD"/>
    <n v="1413442740"/>
    <n v="1410937483"/>
    <b v="1"/>
    <n v="263"/>
    <b v="1"/>
    <s v="theater/spaces"/>
    <x v="1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n v="3.50844625"/>
    <n v="71.239999999999995"/>
    <x v="0"/>
    <s v="US"/>
    <s v="USD"/>
    <n v="1369637940"/>
    <n v="1367088443"/>
    <b v="1"/>
    <n v="394"/>
    <b v="1"/>
    <s v="theater/spaces"/>
    <x v="1"/>
    <s v="spaces"/>
    <x v="2707"/>
    <x v="2703"/>
  </r>
  <r>
    <n v="2708"/>
    <s v="Angel Comedy Club"/>
    <s v="Angel Comedy Club: A permanent home for Londonâ€™s loveliest comedy night - a community comedy club"/>
    <n v="20000"/>
    <n v="46643.07"/>
    <n v="2.3321535"/>
    <n v="44.46"/>
    <x v="0"/>
    <s v="GB"/>
    <s v="GBP"/>
    <n v="1469119526"/>
    <n v="1463935526"/>
    <b v="1"/>
    <n v="1049"/>
    <b v="1"/>
    <s v="theater/spaces"/>
    <x v="1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.01606"/>
    <n v="164.94"/>
    <x v="0"/>
    <s v="US"/>
    <s v="USD"/>
    <n v="1475553540"/>
    <n v="1472528141"/>
    <b v="1"/>
    <n v="308"/>
    <b v="1"/>
    <s v="theater/spaces"/>
    <x v="1"/>
    <s v="spaces"/>
    <x v="2709"/>
    <x v="2705"/>
  </r>
  <r>
    <n v="2710"/>
    <s v="House of Yes"/>
    <s v="Building Brooklyn's own creative venue for circus, theater and events of all types."/>
    <n v="60000"/>
    <n v="92340.21"/>
    <n v="1.5390035000000002"/>
    <n v="84.87"/>
    <x v="0"/>
    <s v="US"/>
    <s v="USD"/>
    <n v="1407549600"/>
    <n v="1404797428"/>
    <b v="1"/>
    <n v="1088"/>
    <b v="1"/>
    <s v="theater/spaces"/>
    <x v="1"/>
    <s v="spaces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n v="1.007161125319693"/>
    <n v="53.95"/>
    <x v="0"/>
    <s v="GB"/>
    <s v="GBP"/>
    <n v="1403301660"/>
    <n v="1400694790"/>
    <b v="1"/>
    <n v="73"/>
    <b v="1"/>
    <s v="theater/spaces"/>
    <x v="1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.3138181818181818"/>
    <n v="50.53"/>
    <x v="0"/>
    <s v="US"/>
    <s v="USD"/>
    <n v="1373738400"/>
    <n v="1370568560"/>
    <b v="1"/>
    <n v="143"/>
    <b v="1"/>
    <s v="theater/spaces"/>
    <x v="1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.0224133333333334"/>
    <n v="108"/>
    <x v="0"/>
    <s v="US"/>
    <s v="USD"/>
    <n v="1450971684"/>
    <n v="1447515684"/>
    <b v="1"/>
    <n v="1420"/>
    <b v="1"/>
    <s v="theater/spaces"/>
    <x v="1"/>
    <s v="spaces"/>
    <x v="2713"/>
    <x v="2709"/>
  </r>
  <r>
    <n v="2714"/>
    <s v="The Crane Theater"/>
    <s v="The Crane will be the new home for independent theater in Northeast Minneapolis"/>
    <n v="25000"/>
    <n v="29089"/>
    <n v="1.1635599999999999"/>
    <n v="95.37"/>
    <x v="0"/>
    <s v="US"/>
    <s v="USD"/>
    <n v="1476486000"/>
    <n v="1474040596"/>
    <b v="1"/>
    <n v="305"/>
    <b v="1"/>
    <s v="theater/spaces"/>
    <x v="1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.6462241666666664"/>
    <n v="57.63"/>
    <x v="0"/>
    <s v="US"/>
    <s v="USD"/>
    <n v="1456047228"/>
    <n v="1453109628"/>
    <b v="1"/>
    <n v="551"/>
    <b v="1"/>
    <s v="theater/spaces"/>
    <x v="1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.1998010000000001"/>
    <n v="64.16"/>
    <x v="0"/>
    <s v="DE"/>
    <s v="EUR"/>
    <n v="1444291193"/>
    <n v="1441699193"/>
    <b v="1"/>
    <n v="187"/>
    <b v="1"/>
    <s v="theater/spaces"/>
    <x v="1"/>
    <s v="spaces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n v="1.2010400000000001"/>
    <n v="92.39"/>
    <x v="0"/>
    <s v="US"/>
    <s v="USD"/>
    <n v="1417906649"/>
    <n v="1414015049"/>
    <b v="1"/>
    <n v="325"/>
    <b v="1"/>
    <s v="theater/spaces"/>
    <x v="1"/>
    <s v="spaces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n v="1.0358333333333334"/>
    <n v="125.98"/>
    <x v="0"/>
    <s v="US"/>
    <s v="USD"/>
    <n v="1462316400"/>
    <n v="1459865945"/>
    <b v="1"/>
    <n v="148"/>
    <b v="1"/>
    <s v="theater/spaces"/>
    <x v="1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.0883333333333334"/>
    <n v="94.64"/>
    <x v="0"/>
    <s v="US"/>
    <s v="USD"/>
    <n v="1460936694"/>
    <n v="1455756294"/>
    <b v="0"/>
    <n v="69"/>
    <b v="1"/>
    <s v="theater/spaces"/>
    <x v="1"/>
    <s v="spaces"/>
    <x v="2719"/>
    <x v="2715"/>
  </r>
  <r>
    <n v="2720"/>
    <s v="The Comedy Project"/>
    <s v="An improv, sketch and experimental comedy and cocktail venue in downtown Grand Rapids, Michigan"/>
    <n v="25000"/>
    <n v="29531"/>
    <n v="1.1812400000000001"/>
    <n v="170.7"/>
    <x v="0"/>
    <s v="US"/>
    <s v="USD"/>
    <n v="1478866253"/>
    <n v="1476270653"/>
    <b v="0"/>
    <n v="173"/>
    <b v="1"/>
    <s v="theater/spaces"/>
    <x v="1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.62"/>
    <n v="40.76"/>
    <x v="0"/>
    <s v="GB"/>
    <s v="GBP"/>
    <n v="1378494000"/>
    <n v="1375880598"/>
    <b v="0"/>
    <n v="269"/>
    <b v="1"/>
    <s v="technology/hardware"/>
    <x v="2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.5253999999999999"/>
    <n v="68.25"/>
    <x v="0"/>
    <s v="US"/>
    <s v="USD"/>
    <n v="1485722053"/>
    <n v="1480538053"/>
    <b v="0"/>
    <n v="185"/>
    <b v="1"/>
    <s v="technology/hardware"/>
    <x v="2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.4005000000000001"/>
    <n v="95.49"/>
    <x v="0"/>
    <s v="US"/>
    <s v="USD"/>
    <n v="1420060088"/>
    <n v="1414872488"/>
    <b v="0"/>
    <n v="176"/>
    <b v="1"/>
    <s v="technology/hardware"/>
    <x v="2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.9687520259319289"/>
    <n v="7.19"/>
    <x v="0"/>
    <s v="GB"/>
    <s v="GBP"/>
    <n v="1439625059"/>
    <n v="1436860259"/>
    <b v="0"/>
    <n v="1019"/>
    <b v="1"/>
    <s v="technology/hardware"/>
    <x v="2"/>
    <s v="hardware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n v="1.445425"/>
    <n v="511.65"/>
    <x v="0"/>
    <s v="CA"/>
    <s v="CAD"/>
    <n v="1488390735"/>
    <n v="1484070735"/>
    <b v="0"/>
    <n v="113"/>
    <b v="1"/>
    <s v="technology/hardware"/>
    <x v="2"/>
    <s v="hardware"/>
    <x v="2725"/>
    <x v="2721"/>
  </r>
  <r>
    <n v="2726"/>
    <s v="Krimston TWO - Dual SIM case for iPhone"/>
    <s v="Krimston TWO: iPhone Dual SIM Case"/>
    <n v="100000"/>
    <n v="105745"/>
    <n v="1.05745"/>
    <n v="261.75"/>
    <x v="0"/>
    <s v="US"/>
    <s v="USD"/>
    <n v="1461333311"/>
    <n v="1458741311"/>
    <b v="0"/>
    <n v="404"/>
    <b v="1"/>
    <s v="technology/hardware"/>
    <x v="2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.9321000000000002"/>
    <n v="69.760000000000005"/>
    <x v="0"/>
    <s v="US"/>
    <s v="USD"/>
    <n v="1438964063"/>
    <n v="1436804063"/>
    <b v="0"/>
    <n v="707"/>
    <b v="1"/>
    <s v="technology/hardware"/>
    <x v="2"/>
    <s v="hardware"/>
    <x v="2727"/>
    <x v="2723"/>
  </r>
  <r>
    <n v="2728"/>
    <s v="Multi-Function SSD Shield for the Raspberry Pi 2"/>
    <s v="SSD, WiFi, RTC w/Battery and high power USB all in one shield."/>
    <n v="15000"/>
    <n v="30274"/>
    <n v="2.0182666666666669"/>
    <n v="77.23"/>
    <x v="0"/>
    <s v="US"/>
    <s v="USD"/>
    <n v="1451485434"/>
    <n v="1448461434"/>
    <b v="0"/>
    <n v="392"/>
    <b v="1"/>
    <s v="technology/hardware"/>
    <x v="2"/>
    <s v="hardware"/>
    <x v="2728"/>
    <x v="2724"/>
  </r>
  <r>
    <n v="2729"/>
    <s v="McChi Luggage: It's a Luggage, USB Charger and a Table Top"/>
    <s v="A luggage that is more than a luggage! It is what you want it to be."/>
    <n v="7500"/>
    <n v="7833"/>
    <n v="1.0444"/>
    <n v="340.57"/>
    <x v="0"/>
    <s v="US"/>
    <s v="USD"/>
    <n v="1430459197"/>
    <n v="1427867197"/>
    <b v="0"/>
    <n v="23"/>
    <b v="1"/>
    <s v="technology/hardware"/>
    <x v="2"/>
    <s v="hardware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n v="1.7029262962962963"/>
    <n v="67.42"/>
    <x v="0"/>
    <s v="US"/>
    <s v="USD"/>
    <n v="1366635575"/>
    <n v="1363611575"/>
    <b v="0"/>
    <n v="682"/>
    <b v="1"/>
    <s v="technology/hardware"/>
    <x v="2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.0430333333333333"/>
    <n v="845.7"/>
    <x v="0"/>
    <s v="US"/>
    <s v="USD"/>
    <n v="1413604800"/>
    <n v="1408624622"/>
    <b v="0"/>
    <n v="37"/>
    <b v="1"/>
    <s v="technology/hardware"/>
    <x v="2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.1825000000000001"/>
    <n v="97.19"/>
    <x v="0"/>
    <s v="US"/>
    <s v="USD"/>
    <n v="1369699200"/>
    <n v="1366917828"/>
    <b v="0"/>
    <n v="146"/>
    <b v="1"/>
    <s v="technology/hardware"/>
    <x v="2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.07538"/>
    <n v="451.84"/>
    <x v="0"/>
    <s v="US"/>
    <s v="USD"/>
    <n v="1428643974"/>
    <n v="1423463574"/>
    <b v="0"/>
    <n v="119"/>
    <b v="1"/>
    <s v="technology/hardware"/>
    <x v="2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"/>
    <n v="138.66999999999999"/>
    <x v="0"/>
    <s v="US"/>
    <s v="USD"/>
    <n v="1476395940"/>
    <n v="1473782592"/>
    <b v="0"/>
    <n v="163"/>
    <b v="1"/>
    <s v="technology/hardware"/>
    <x v="2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.7813466666666677"/>
    <n v="21.64"/>
    <x v="0"/>
    <s v="GB"/>
    <s v="GBP"/>
    <n v="1363204800"/>
    <n v="1360551250"/>
    <b v="0"/>
    <n v="339"/>
    <b v="1"/>
    <s v="technology/hardware"/>
    <x v="2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.2290000000000001"/>
    <n v="169.52"/>
    <x v="0"/>
    <s v="CA"/>
    <s v="CAD"/>
    <n v="1398268773"/>
    <n v="1395676773"/>
    <b v="0"/>
    <n v="58"/>
    <b v="1"/>
    <s v="technology/hardware"/>
    <x v="2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.4606080000000001"/>
    <n v="161.88"/>
    <x v="0"/>
    <s v="US"/>
    <s v="USD"/>
    <n v="1389812400"/>
    <n v="1386108087"/>
    <b v="0"/>
    <n v="456"/>
    <b v="1"/>
    <s v="technology/hardware"/>
    <x v="2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.4794"/>
    <n v="493.13"/>
    <x v="0"/>
    <s v="US"/>
    <s v="USD"/>
    <n v="1478402804"/>
    <n v="1473218804"/>
    <b v="0"/>
    <n v="15"/>
    <b v="1"/>
    <s v="technology/hardware"/>
    <x v="2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.8409090909090908"/>
    <n v="22.12"/>
    <x v="0"/>
    <s v="GB"/>
    <s v="GBP"/>
    <n v="1399324717"/>
    <n v="1395436717"/>
    <b v="0"/>
    <n v="191"/>
    <b v="1"/>
    <s v="technology/hardware"/>
    <x v="2"/>
    <s v="hardware"/>
    <x v="2739"/>
    <x v="2735"/>
  </r>
  <r>
    <n v="2740"/>
    <s v="Vertical Garden Prototype"/>
    <s v="I am interested in testing the plant yields of this vertical garden as well as some other applications"/>
    <n v="300"/>
    <n v="310"/>
    <n v="1.0333333333333334"/>
    <n v="18.239999999999998"/>
    <x v="0"/>
    <s v="US"/>
    <s v="USD"/>
    <n v="1426117552"/>
    <n v="1423529152"/>
    <b v="0"/>
    <n v="17"/>
    <b v="1"/>
    <s v="technology/hardware"/>
    <x v="2"/>
    <s v="hardware"/>
    <x v="2740"/>
    <x v="2736"/>
  </r>
  <r>
    <n v="2741"/>
    <s v="Mrs. Brown and Her Lost Puppy."/>
    <s v="Help me publish my 1st children's book as an aspiring author!"/>
    <n v="8000"/>
    <n v="35"/>
    <n v="4.3750000000000004E-3"/>
    <n v="8.75"/>
    <x v="2"/>
    <s v="US"/>
    <s v="USD"/>
    <n v="1413770820"/>
    <n v="1412005602"/>
    <b v="0"/>
    <n v="4"/>
    <b v="0"/>
    <s v="publishing/children's books"/>
    <x v="3"/>
    <s v="children's books"/>
    <x v="2741"/>
    <x v="2737"/>
  </r>
  <r>
    <n v="2742"/>
    <s v="What a Zoo!"/>
    <s v="The pachyderms at the Denver Zoo are moving. Follow along on the convoluted journey to their new home."/>
    <n v="2500"/>
    <n v="731"/>
    <n v="0.29239999999999999"/>
    <n v="40.61"/>
    <x v="2"/>
    <s v="US"/>
    <s v="USD"/>
    <n v="1337102187"/>
    <n v="1335892587"/>
    <b v="0"/>
    <n v="18"/>
    <b v="0"/>
    <s v="publishing/children's books"/>
    <x v="3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n v="0"/>
    <s v="N/A"/>
    <x v="2"/>
    <s v="US"/>
    <s v="USD"/>
    <n v="1476863607"/>
    <n v="1474271607"/>
    <b v="0"/>
    <n v="0"/>
    <b v="0"/>
    <s v="publishing/children's books"/>
    <x v="3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2187499999999998E-2"/>
    <n v="37.950000000000003"/>
    <x v="2"/>
    <s v="US"/>
    <s v="USD"/>
    <n v="1330478998"/>
    <n v="1327886998"/>
    <b v="0"/>
    <n v="22"/>
    <b v="0"/>
    <s v="publishing/children's books"/>
    <x v="3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n v="0.21887499999999999"/>
    <n v="35.729999999999997"/>
    <x v="2"/>
    <s v="US"/>
    <s v="USD"/>
    <n v="1342309368"/>
    <n v="1337125368"/>
    <b v="0"/>
    <n v="49"/>
    <b v="0"/>
    <s v="publishing/children's books"/>
    <x v="3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n v="0.26700000000000002"/>
    <n v="42.16"/>
    <x v="2"/>
    <s v="US"/>
    <s v="USD"/>
    <n v="1409337911"/>
    <n v="1406745911"/>
    <b v="0"/>
    <n v="19"/>
    <b v="0"/>
    <s v="publishing/children's books"/>
    <x v="3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0.28000000000000003"/>
    <n v="35"/>
    <x v="2"/>
    <s v="US"/>
    <s v="USD"/>
    <n v="1339816200"/>
    <n v="1337095997"/>
    <b v="0"/>
    <n v="4"/>
    <b v="0"/>
    <s v="publishing/children's books"/>
    <x v="3"/>
    <s v="children's books"/>
    <x v="2747"/>
    <x v="2743"/>
  </r>
  <r>
    <n v="2748"/>
    <s v="Native American Language Book for Children"/>
    <s v="Interactive Book with Audio to learn the Ojibwe Language for Children.  Website, Ebook and more!"/>
    <n v="5000"/>
    <n v="53"/>
    <n v="1.06E-2"/>
    <n v="13.25"/>
    <x v="2"/>
    <s v="US"/>
    <s v="USD"/>
    <n v="1472835802"/>
    <n v="1470243802"/>
    <b v="0"/>
    <n v="4"/>
    <b v="0"/>
    <s v="publishing/children's books"/>
    <x v="3"/>
    <s v="children's books"/>
    <x v="2748"/>
    <x v="2744"/>
  </r>
  <r>
    <n v="2749"/>
    <s v="A Tree is a Tree, no matter what you see.  CHILDREN'S BOOK"/>
    <s v="Self-publishing my children's book."/>
    <n v="10000"/>
    <n v="110"/>
    <n v="1.0999999999999999E-2"/>
    <n v="55"/>
    <x v="2"/>
    <s v="US"/>
    <s v="USD"/>
    <n v="1428171037"/>
    <n v="1425582637"/>
    <b v="0"/>
    <n v="2"/>
    <b v="0"/>
    <s v="publishing/children's books"/>
    <x v="3"/>
    <s v="children's books"/>
    <x v="2749"/>
    <x v="2745"/>
  </r>
  <r>
    <n v="2750"/>
    <s v="My Child, My Blessing"/>
    <s v="This is a journal where parents daily write something positive about their child.  Places for pictures, too."/>
    <n v="1999"/>
    <n v="0"/>
    <n v="0"/>
    <s v="N/A"/>
    <x v="2"/>
    <s v="US"/>
    <s v="USD"/>
    <n v="1341086400"/>
    <n v="1340055345"/>
    <b v="0"/>
    <n v="0"/>
    <b v="0"/>
    <s v="publishing/children's books"/>
    <x v="3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s v="N/A"/>
    <x v="2"/>
    <s v="US"/>
    <s v="USD"/>
    <n v="1403039842"/>
    <n v="1397855842"/>
    <b v="0"/>
    <n v="0"/>
    <b v="0"/>
    <s v="publishing/children's books"/>
    <x v="3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0.11458333333333333"/>
    <n v="39.29"/>
    <x v="2"/>
    <s v="US"/>
    <s v="USD"/>
    <n v="1324232504"/>
    <n v="1320776504"/>
    <b v="0"/>
    <n v="14"/>
    <b v="0"/>
    <s v="publishing/children's books"/>
    <x v="3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n v="0.19"/>
    <n v="47.5"/>
    <x v="2"/>
    <s v="US"/>
    <s v="USD"/>
    <n v="1346017023"/>
    <n v="1343425023"/>
    <b v="0"/>
    <n v="8"/>
    <b v="0"/>
    <s v="publishing/children's books"/>
    <x v="3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n v="0"/>
    <s v="N/A"/>
    <x v="2"/>
    <s v="US"/>
    <s v="USD"/>
    <n v="1410448551"/>
    <n v="1407856551"/>
    <b v="0"/>
    <n v="0"/>
    <b v="0"/>
    <s v="publishing/children's books"/>
    <x v="3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n v="0.52"/>
    <n v="17.329999999999998"/>
    <x v="2"/>
    <s v="IE"/>
    <s v="EUR"/>
    <n v="1428519527"/>
    <n v="1425927527"/>
    <b v="0"/>
    <n v="15"/>
    <b v="0"/>
    <s v="publishing/children's books"/>
    <x v="3"/>
    <s v="children's books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n v="0.1048"/>
    <n v="31.76"/>
    <x v="2"/>
    <s v="US"/>
    <s v="USD"/>
    <n v="1389476201"/>
    <n v="1386884201"/>
    <b v="0"/>
    <n v="33"/>
    <b v="0"/>
    <s v="publishing/children's books"/>
    <x v="3"/>
    <s v="children's books"/>
    <x v="2756"/>
    <x v="2752"/>
  </r>
  <r>
    <n v="2757"/>
    <s v="C is for Crooked"/>
    <s v="A children's letter book that Lampoons Hillary Clinton"/>
    <n v="1500"/>
    <n v="10"/>
    <n v="6.6666666666666671E-3"/>
    <n v="5"/>
    <x v="2"/>
    <s v="US"/>
    <s v="USD"/>
    <n v="1470498332"/>
    <n v="1469202332"/>
    <b v="0"/>
    <n v="2"/>
    <b v="0"/>
    <s v="publishing/children's books"/>
    <x v="3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0.11700000000000001"/>
    <n v="39"/>
    <x v="2"/>
    <s v="AU"/>
    <s v="AUD"/>
    <n v="1476095783"/>
    <n v="1474886183"/>
    <b v="0"/>
    <n v="6"/>
    <b v="0"/>
    <s v="publishing/children's books"/>
    <x v="3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0.105"/>
    <n v="52.5"/>
    <x v="2"/>
    <s v="AU"/>
    <s v="AUD"/>
    <n v="1468658866"/>
    <n v="1464943666"/>
    <b v="0"/>
    <n v="2"/>
    <b v="0"/>
    <s v="publishing/children's books"/>
    <x v="3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s v="N/A"/>
    <x v="2"/>
    <s v="GB"/>
    <s v="GBP"/>
    <n v="1371726258"/>
    <n v="1369134258"/>
    <b v="0"/>
    <n v="0"/>
    <b v="0"/>
    <s v="publishing/children's books"/>
    <x v="3"/>
    <s v="children's books"/>
    <x v="2760"/>
    <x v="2756"/>
  </r>
  <r>
    <n v="2761"/>
    <s v="Learn U.S. Geography: Dreaming my way across The U.S."/>
    <s v="Help me give away 500 copies of my picture book so more kids will know US geography!"/>
    <n v="5000"/>
    <n v="36"/>
    <n v="7.1999999999999998E-3"/>
    <n v="9"/>
    <x v="2"/>
    <s v="US"/>
    <s v="USD"/>
    <n v="1357176693"/>
    <n v="1354584693"/>
    <b v="0"/>
    <n v="4"/>
    <b v="0"/>
    <s v="publishing/children's books"/>
    <x v="3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n v="7.6923076923076927E-3"/>
    <n v="25"/>
    <x v="2"/>
    <s v="US"/>
    <s v="USD"/>
    <n v="1332114795"/>
    <n v="1326934395"/>
    <b v="0"/>
    <n v="1"/>
    <b v="0"/>
    <s v="publishing/children's books"/>
    <x v="3"/>
    <s v="children's books"/>
    <x v="2762"/>
    <x v="2758"/>
  </r>
  <r>
    <n v="2763"/>
    <s v="My Christmas Star"/>
    <s v="How Santa finds childrens homes without getting lost by following certain stars."/>
    <n v="39400"/>
    <n v="90"/>
    <n v="2.2842639593908631E-3"/>
    <n v="30"/>
    <x v="2"/>
    <s v="US"/>
    <s v="USD"/>
    <n v="1369403684"/>
    <n v="1365515684"/>
    <b v="0"/>
    <n v="3"/>
    <b v="0"/>
    <s v="publishing/children's books"/>
    <x v="3"/>
    <s v="children's books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n v="1.125E-2"/>
    <n v="11.25"/>
    <x v="2"/>
    <s v="US"/>
    <s v="USD"/>
    <n v="1338404400"/>
    <n v="1335855631"/>
    <b v="0"/>
    <n v="4"/>
    <b v="0"/>
    <s v="publishing/children's books"/>
    <x v="3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n v="0"/>
    <s v="N/A"/>
    <x v="2"/>
    <s v="US"/>
    <s v="USD"/>
    <n v="1351432428"/>
    <n v="1350050028"/>
    <b v="0"/>
    <n v="0"/>
    <b v="0"/>
    <s v="publishing/children's books"/>
    <x v="3"/>
    <s v="children's books"/>
    <x v="2765"/>
    <x v="2761"/>
  </r>
  <r>
    <n v="2766"/>
    <s v="Jambie"/>
    <s v="Jambie is a children's book geared towards kids ages 4-9 years of age. This book teaches young children about making wise decisions."/>
    <n v="5000"/>
    <n v="100"/>
    <n v="0.02"/>
    <n v="25"/>
    <x v="2"/>
    <s v="US"/>
    <s v="USD"/>
    <n v="1313078518"/>
    <n v="1310486518"/>
    <b v="0"/>
    <n v="4"/>
    <b v="0"/>
    <s v="publishing/children's books"/>
    <x v="3"/>
    <s v="children's books"/>
    <x v="2766"/>
    <x v="2762"/>
  </r>
  <r>
    <n v="2767"/>
    <s v="the Giant Turnip"/>
    <s v="An animated bedtime story with Dedka, Babka and the rest of the family working together on a BIG problem"/>
    <n v="4000"/>
    <n v="34"/>
    <n v="8.5000000000000006E-3"/>
    <n v="11.33"/>
    <x v="2"/>
    <s v="CA"/>
    <s v="CAD"/>
    <n v="1439766050"/>
    <n v="1434582050"/>
    <b v="0"/>
    <n v="3"/>
    <b v="0"/>
    <s v="publishing/children's books"/>
    <x v="3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n v="0.14314285714285716"/>
    <n v="29.47"/>
    <x v="2"/>
    <s v="US"/>
    <s v="USD"/>
    <n v="1333028723"/>
    <n v="1330440323"/>
    <b v="0"/>
    <n v="34"/>
    <b v="0"/>
    <s v="publishing/children's books"/>
    <x v="3"/>
    <s v="children's books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n v="2.5000000000000001E-3"/>
    <n v="1"/>
    <x v="2"/>
    <s v="GB"/>
    <s v="GBP"/>
    <n v="1401997790"/>
    <n v="1397677790"/>
    <b v="0"/>
    <n v="2"/>
    <b v="0"/>
    <s v="publishing/children's books"/>
    <x v="3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n v="0.1041125"/>
    <n v="63.1"/>
    <x v="2"/>
    <s v="US"/>
    <s v="USD"/>
    <n v="1395158130"/>
    <n v="1392569730"/>
    <b v="0"/>
    <n v="33"/>
    <b v="0"/>
    <s v="publishing/children's books"/>
    <x v="3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s v="N/A"/>
    <x v="2"/>
    <s v="US"/>
    <s v="USD"/>
    <n v="1359738000"/>
    <n v="1355489140"/>
    <b v="0"/>
    <n v="0"/>
    <b v="0"/>
    <s v="publishing/children's books"/>
    <x v="3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s v="N/A"/>
    <x v="2"/>
    <s v="US"/>
    <s v="USD"/>
    <n v="1381006294"/>
    <n v="1379710294"/>
    <b v="0"/>
    <n v="0"/>
    <b v="0"/>
    <s v="publishing/children's books"/>
    <x v="3"/>
    <s v="children's books"/>
    <x v="2772"/>
    <x v="2768"/>
  </r>
  <r>
    <n v="2773"/>
    <s v="The Boat That Couldn't Float"/>
    <s v="Parents know the pain of rereading bad bedtime stories. I want to write stories that all ages will enjoy"/>
    <n v="530"/>
    <n v="1"/>
    <n v="1.8867924528301887E-3"/>
    <n v="1"/>
    <x v="2"/>
    <s v="CA"/>
    <s v="CAD"/>
    <n v="1461530721"/>
    <n v="1460666721"/>
    <b v="0"/>
    <n v="1"/>
    <b v="0"/>
    <s v="publishing/children's books"/>
    <x v="3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0.14249999999999999"/>
    <n v="43.85"/>
    <x v="2"/>
    <s v="US"/>
    <s v="USD"/>
    <n v="1362711728"/>
    <n v="1360119728"/>
    <b v="0"/>
    <n v="13"/>
    <b v="0"/>
    <s v="publishing/children's books"/>
    <x v="3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n v="0.03"/>
    <n v="75"/>
    <x v="2"/>
    <s v="US"/>
    <s v="USD"/>
    <n v="1323994754"/>
    <n v="1321402754"/>
    <b v="0"/>
    <n v="2"/>
    <b v="0"/>
    <s v="publishing/children's books"/>
    <x v="3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8809523809523815E-2"/>
    <n v="45.97"/>
    <x v="2"/>
    <s v="US"/>
    <s v="USD"/>
    <n v="1434092876"/>
    <n v="1431414476"/>
    <b v="0"/>
    <n v="36"/>
    <b v="0"/>
    <s v="publishing/children's books"/>
    <x v="3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3.3333333333333335E-3"/>
    <n v="10"/>
    <x v="2"/>
    <s v="US"/>
    <s v="USD"/>
    <n v="1437149004"/>
    <n v="1434557004"/>
    <b v="0"/>
    <n v="1"/>
    <b v="0"/>
    <s v="publishing/children's books"/>
    <x v="3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0.25545454545454543"/>
    <n v="93.67"/>
    <x v="2"/>
    <s v="US"/>
    <s v="USD"/>
    <n v="1409009306"/>
    <n v="1406417306"/>
    <b v="0"/>
    <n v="15"/>
    <b v="0"/>
    <s v="publishing/children's books"/>
    <x v="3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2E-2"/>
    <n v="53"/>
    <x v="2"/>
    <s v="US"/>
    <s v="USD"/>
    <n v="1448204621"/>
    <n v="1445609021"/>
    <b v="0"/>
    <n v="1"/>
    <b v="0"/>
    <s v="publishing/children's books"/>
    <x v="3"/>
    <s v="children's books"/>
    <x v="2779"/>
    <x v="2775"/>
  </r>
  <r>
    <n v="2780"/>
    <s v="Travel with baby"/>
    <s v="Turn the World with my kids, and then write a book with the advice for traveling with baby"/>
    <n v="100000"/>
    <n v="0"/>
    <n v="0"/>
    <s v="N/A"/>
    <x v="2"/>
    <s v="IT"/>
    <s v="EUR"/>
    <n v="1489142688"/>
    <n v="1486550688"/>
    <b v="0"/>
    <n v="0"/>
    <b v="0"/>
    <s v="publishing/children's books"/>
    <x v="3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n v="1.0528"/>
    <n v="47"/>
    <x v="0"/>
    <s v="US"/>
    <s v="USD"/>
    <n v="1423724400"/>
    <n v="1421274954"/>
    <b v="0"/>
    <n v="28"/>
    <b v="1"/>
    <s v="theater/plays"/>
    <x v="1"/>
    <s v="plays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n v="1.2"/>
    <n v="66.67"/>
    <x v="0"/>
    <s v="US"/>
    <s v="USD"/>
    <n v="1424149140"/>
    <n v="1421964718"/>
    <b v="0"/>
    <n v="18"/>
    <b v="1"/>
    <s v="theater/plays"/>
    <x v="1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.145"/>
    <n v="18.77"/>
    <x v="0"/>
    <s v="GB"/>
    <s v="GBP"/>
    <n v="1429793446"/>
    <n v="1428583846"/>
    <b v="0"/>
    <n v="61"/>
    <b v="1"/>
    <s v="theater/plays"/>
    <x v="1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.19"/>
    <n v="66.11"/>
    <x v="0"/>
    <s v="US"/>
    <s v="USD"/>
    <n v="1414608843"/>
    <n v="1412794443"/>
    <b v="0"/>
    <n v="108"/>
    <b v="1"/>
    <s v="theater/plays"/>
    <x v="1"/>
    <s v="plays"/>
    <x v="2784"/>
    <x v="2780"/>
  </r>
  <r>
    <n v="2785"/>
    <s v="Henry VI: The War of the Roses"/>
    <s v="Bare Theatre and Raleigh Little Theatre present Shakespeare's epic, set in a post-apocalyptic dystopia."/>
    <n v="5000"/>
    <n v="5234"/>
    <n v="1.0468"/>
    <n v="36.86"/>
    <x v="0"/>
    <s v="US"/>
    <s v="USD"/>
    <n v="1470430800"/>
    <n v="1467865967"/>
    <b v="0"/>
    <n v="142"/>
    <b v="1"/>
    <s v="theater/plays"/>
    <x v="1"/>
    <s v="plays"/>
    <x v="2785"/>
    <x v="2781"/>
  </r>
  <r>
    <n v="2786"/>
    <s v="Fierce"/>
    <s v="A heart-melting farce about sex, art and the lovelorn lay-abouts of London-town."/>
    <n v="2500"/>
    <n v="2946"/>
    <n v="1.1783999999999999"/>
    <n v="39.81"/>
    <x v="0"/>
    <s v="GB"/>
    <s v="GBP"/>
    <n v="1404913180"/>
    <n v="1403703580"/>
    <b v="0"/>
    <n v="74"/>
    <b v="1"/>
    <s v="theater/plays"/>
    <x v="1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.1970000000000001"/>
    <n v="31.5"/>
    <x v="0"/>
    <s v="US"/>
    <s v="USD"/>
    <n v="1405658752"/>
    <n v="1403066752"/>
    <b v="0"/>
    <n v="38"/>
    <b v="1"/>
    <s v="theater/plays"/>
    <x v="1"/>
    <s v="plays"/>
    <x v="2787"/>
    <x v="2783"/>
  </r>
  <r>
    <n v="2788"/>
    <s v="ACT Underground Theatre, TLDC"/>
    <s v="MOVING FORWARD! WE HAVE REACHED GOAL BUT HAVE MORE TIME!! PLEASE CONSIDER PLEDGING."/>
    <n v="2000"/>
    <n v="2050"/>
    <n v="1.0249999999999999"/>
    <n v="102.5"/>
    <x v="0"/>
    <s v="US"/>
    <s v="USD"/>
    <n v="1469811043"/>
    <n v="1467219043"/>
    <b v="0"/>
    <n v="20"/>
    <b v="1"/>
    <s v="theater/plays"/>
    <x v="1"/>
    <s v="plays"/>
    <x v="2788"/>
    <x v="2784"/>
  </r>
  <r>
    <n v="2789"/>
    <s v="The Adventurers Club"/>
    <s v="BNT's Biggest Adventure So Far: Our 2015 full length production!"/>
    <n v="3000"/>
    <n v="3035"/>
    <n v="1.0116666666666667"/>
    <n v="126.46"/>
    <x v="0"/>
    <s v="US"/>
    <s v="USD"/>
    <n v="1426132800"/>
    <n v="1424477934"/>
    <b v="0"/>
    <n v="24"/>
    <b v="1"/>
    <s v="theater/plays"/>
    <x v="1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.0533333333333332"/>
    <n v="47.88"/>
    <x v="0"/>
    <s v="US"/>
    <s v="USD"/>
    <n v="1423693903"/>
    <n v="1421101903"/>
    <b v="0"/>
    <n v="66"/>
    <b v="1"/>
    <s v="theater/plays"/>
    <x v="1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.0249999999999999"/>
    <n v="73.209999999999994"/>
    <x v="0"/>
    <s v="US"/>
    <s v="USD"/>
    <n v="1473393600"/>
    <n v="1470778559"/>
    <b v="0"/>
    <n v="28"/>
    <b v="1"/>
    <s v="theater/plays"/>
    <x v="1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n v="1.0760000000000001"/>
    <n v="89.67"/>
    <x v="0"/>
    <s v="US"/>
    <s v="USD"/>
    <n v="1439357559"/>
    <n v="1435469559"/>
    <b v="0"/>
    <n v="24"/>
    <b v="1"/>
    <s v="theater/plays"/>
    <x v="1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.105675"/>
    <n v="151.46"/>
    <x v="0"/>
    <s v="AU"/>
    <s v="AUD"/>
    <n v="1437473005"/>
    <n v="1434881005"/>
    <b v="0"/>
    <n v="73"/>
    <b v="1"/>
    <s v="theater/plays"/>
    <x v="1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.5"/>
    <n v="25"/>
    <x v="0"/>
    <s v="GB"/>
    <s v="GBP"/>
    <n v="1457031600"/>
    <n v="1455640559"/>
    <b v="0"/>
    <n v="3"/>
    <b v="1"/>
    <s v="theater/plays"/>
    <x v="1"/>
    <s v="plays"/>
    <x v="2794"/>
    <x v="2790"/>
  </r>
  <r>
    <n v="2795"/>
    <s v="Good Men Wanted at ANT Fest"/>
    <s v="A new play about five bad bitches who fought in the Civil War disguised as men, premiering at Ars Nova's ANT Fest."/>
    <n v="700"/>
    <n v="730"/>
    <n v="1.0428571428571429"/>
    <n v="36.5"/>
    <x v="0"/>
    <s v="US"/>
    <s v="USD"/>
    <n v="1402095600"/>
    <n v="1400675841"/>
    <b v="0"/>
    <n v="20"/>
    <b v="1"/>
    <s v="theater/plays"/>
    <x v="1"/>
    <s v="plays"/>
    <x v="2795"/>
    <x v="2791"/>
  </r>
  <r>
    <n v="2796"/>
    <s v="Fishcakes"/>
    <s v="Fishcakes is a piece of new writing for the Camden Fringe that explores a story of love, loss, and all the â€˜little things'."/>
    <n v="800"/>
    <n v="924"/>
    <n v="1.155"/>
    <n v="44"/>
    <x v="0"/>
    <s v="GB"/>
    <s v="GBP"/>
    <n v="1404564028"/>
    <n v="1401972028"/>
    <b v="0"/>
    <n v="21"/>
    <b v="1"/>
    <s v="theater/plays"/>
    <x v="1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.02645125"/>
    <n v="87.36"/>
    <x v="0"/>
    <s v="GB"/>
    <s v="GBP"/>
    <n v="1404858840"/>
    <n v="1402266840"/>
    <b v="0"/>
    <n v="94"/>
    <b v="1"/>
    <s v="theater/plays"/>
    <x v="1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.014"/>
    <n v="36.47"/>
    <x v="0"/>
    <s v="GB"/>
    <s v="GBP"/>
    <n v="1438358400"/>
    <n v="1437063121"/>
    <b v="0"/>
    <n v="139"/>
    <b v="1"/>
    <s v="theater/plays"/>
    <x v="1"/>
    <s v="plays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n v="1.1663479999999999"/>
    <n v="44.86"/>
    <x v="0"/>
    <s v="GB"/>
    <s v="GBP"/>
    <n v="1466179200"/>
    <n v="1463466070"/>
    <b v="0"/>
    <n v="130"/>
    <b v="1"/>
    <s v="theater/plays"/>
    <x v="1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n v="1.33"/>
    <n v="42.9"/>
    <x v="0"/>
    <s v="GB"/>
    <s v="GBP"/>
    <n v="1420377366"/>
    <n v="1415193366"/>
    <b v="0"/>
    <n v="31"/>
    <b v="1"/>
    <s v="theater/plays"/>
    <x v="1"/>
    <s v="plays"/>
    <x v="2800"/>
    <x v="2796"/>
  </r>
  <r>
    <n v="2801"/>
    <s v="A Dream Play"/>
    <s v="Arise Theatre Company's production of August Strindberg's expressionist masterpiece 'A Dream Play'."/>
    <n v="500"/>
    <n v="666"/>
    <n v="1.3320000000000001"/>
    <n v="51.23"/>
    <x v="0"/>
    <s v="AU"/>
    <s v="AUD"/>
    <n v="1412938800"/>
    <n v="1411019409"/>
    <b v="0"/>
    <n v="13"/>
    <b v="1"/>
    <s v="theater/plays"/>
    <x v="1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.0183333333333333"/>
    <n v="33.94"/>
    <x v="0"/>
    <s v="GB"/>
    <s v="GBP"/>
    <n v="1438875107"/>
    <n v="1436283107"/>
    <b v="0"/>
    <n v="90"/>
    <b v="1"/>
    <s v="theater/plays"/>
    <x v="1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.2795000000000001"/>
    <n v="90.74"/>
    <x v="0"/>
    <s v="US"/>
    <s v="USD"/>
    <n v="1437004800"/>
    <n v="1433295276"/>
    <b v="0"/>
    <n v="141"/>
    <b v="1"/>
    <s v="theater/plays"/>
    <x v="1"/>
    <s v="plays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n v="1.1499999999999999"/>
    <n v="50"/>
    <x v="0"/>
    <s v="GB"/>
    <s v="GBP"/>
    <n v="1411987990"/>
    <n v="1409395990"/>
    <b v="0"/>
    <n v="23"/>
    <b v="1"/>
    <s v="theater/plays"/>
    <x v="1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.1000000000000001"/>
    <n v="24.44"/>
    <x v="0"/>
    <s v="GB"/>
    <s v="GBP"/>
    <n v="1440245273"/>
    <n v="1438085273"/>
    <b v="0"/>
    <n v="18"/>
    <b v="1"/>
    <s v="theater/plays"/>
    <x v="1"/>
    <s v="plays"/>
    <x v="2805"/>
    <x v="2801"/>
  </r>
  <r>
    <n v="2806"/>
    <s v="And Now: The World!"/>
    <s v="A one woman show about the challenges of being a feminist in a digital age. Touring 6 UK cities. Now with Stretch Goals!"/>
    <n v="3000"/>
    <n v="3363"/>
    <n v="1.121"/>
    <n v="44.25"/>
    <x v="0"/>
    <s v="GB"/>
    <s v="GBP"/>
    <n v="1438772400"/>
    <n v="1435645490"/>
    <b v="0"/>
    <n v="76"/>
    <b v="1"/>
    <s v="theater/plays"/>
    <x v="1"/>
    <s v="plays"/>
    <x v="2806"/>
    <x v="2802"/>
  </r>
  <r>
    <n v="2807"/>
    <s v="The Commission Theatre Co."/>
    <s v="Bringing Shakespeare back to the Playwrights"/>
    <n v="5000"/>
    <n v="6300"/>
    <n v="1.26"/>
    <n v="67.739999999999995"/>
    <x v="0"/>
    <s v="US"/>
    <s v="USD"/>
    <n v="1435611438"/>
    <n v="1433019438"/>
    <b v="0"/>
    <n v="93"/>
    <b v="1"/>
    <s v="theater/plays"/>
    <x v="1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.0024444444444445"/>
    <n v="65.38"/>
    <x v="0"/>
    <s v="US"/>
    <s v="USD"/>
    <n v="1440274735"/>
    <n v="1437682735"/>
    <b v="0"/>
    <n v="69"/>
    <b v="1"/>
    <s v="theater/plays"/>
    <x v="1"/>
    <s v="plays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n v="1.024"/>
    <n v="121.9"/>
    <x v="0"/>
    <s v="US"/>
    <s v="USD"/>
    <n v="1459348740"/>
    <n v="1458647725"/>
    <b v="0"/>
    <n v="21"/>
    <b v="1"/>
    <s v="theater/plays"/>
    <x v="1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.0820000000000001"/>
    <n v="47.46"/>
    <x v="0"/>
    <s v="US"/>
    <s v="USD"/>
    <n v="1401595140"/>
    <n v="1398828064"/>
    <b v="0"/>
    <n v="57"/>
    <b v="1"/>
    <s v="theater/plays"/>
    <x v="1"/>
    <s v="plays"/>
    <x v="2810"/>
    <x v="2806"/>
  </r>
  <r>
    <n v="2811"/>
    <s v="Ray Gunn and Starburst"/>
    <s v="Ray Gunn and Starburst is an audio sci-fi/comedy sending up the tropes of classic and pulp science-fiction."/>
    <n v="10000"/>
    <n v="10027"/>
    <n v="1.0026999999999999"/>
    <n v="92.84"/>
    <x v="0"/>
    <s v="GB"/>
    <s v="GBP"/>
    <n v="1424692503"/>
    <n v="1422100503"/>
    <b v="0"/>
    <n v="108"/>
    <b v="1"/>
    <s v="theater/plays"/>
    <x v="1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n v="1.133"/>
    <n v="68.25"/>
    <x v="0"/>
    <s v="CA"/>
    <s v="CAD"/>
    <n v="1428292800"/>
    <n v="1424368298"/>
    <b v="0"/>
    <n v="83"/>
    <b v="1"/>
    <s v="theater/plays"/>
    <x v="1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n v="1.2757571428571428"/>
    <n v="37.21"/>
    <x v="0"/>
    <s v="US"/>
    <s v="USD"/>
    <n v="1481737761"/>
    <n v="1479577761"/>
    <b v="0"/>
    <n v="96"/>
    <b v="1"/>
    <s v="theater/plays"/>
    <x v="1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n v="1.0773333333333333"/>
    <n v="25.25"/>
    <x v="0"/>
    <s v="GB"/>
    <s v="GBP"/>
    <n v="1431164115"/>
    <n v="1428572115"/>
    <b v="0"/>
    <n v="64"/>
    <b v="1"/>
    <s v="theater/plays"/>
    <x v="1"/>
    <s v="plays"/>
    <x v="2814"/>
    <x v="2810"/>
  </r>
  <r>
    <n v="2815"/>
    <s v="Widow's Wedding Dress"/>
    <s v="Set in 1950s Northern Ireland, this play tells the story of two sisters in a community of Travellers, or Irish Gypsies."/>
    <n v="250"/>
    <n v="605"/>
    <n v="2.42"/>
    <n v="43.21"/>
    <x v="0"/>
    <s v="CA"/>
    <s v="CAD"/>
    <n v="1470595109"/>
    <n v="1468003109"/>
    <b v="0"/>
    <n v="14"/>
    <b v="1"/>
    <s v="theater/plays"/>
    <x v="1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.4156666666666666"/>
    <n v="25.13"/>
    <x v="0"/>
    <s v="GB"/>
    <s v="GBP"/>
    <n v="1438531200"/>
    <n v="1435921992"/>
    <b v="0"/>
    <n v="169"/>
    <b v="1"/>
    <s v="theater/plays"/>
    <x v="1"/>
    <s v="plays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n v="1.3"/>
    <n v="23.64"/>
    <x v="0"/>
    <s v="GB"/>
    <s v="GBP"/>
    <n v="1425136462"/>
    <n v="1421680462"/>
    <b v="0"/>
    <n v="33"/>
    <b v="1"/>
    <s v="theater/plays"/>
    <x v="1"/>
    <s v="plays"/>
    <x v="2817"/>
    <x v="2813"/>
  </r>
  <r>
    <n v="2818"/>
    <s v="Joe West's THEATER OF DEATH"/>
    <s v="Joe West and his wonderful theater company THEATER OF DEATH present original plays both horrific and comical."/>
    <n v="10000"/>
    <n v="10603"/>
    <n v="1.0603"/>
    <n v="103.95"/>
    <x v="0"/>
    <s v="US"/>
    <s v="USD"/>
    <n v="1443018086"/>
    <n v="1441290086"/>
    <b v="0"/>
    <n v="102"/>
    <b v="1"/>
    <s v="theater/plays"/>
    <x v="1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n v="1.048"/>
    <n v="50.38"/>
    <x v="0"/>
    <s v="GB"/>
    <s v="GBP"/>
    <n v="1434285409"/>
    <n v="1431693409"/>
    <b v="0"/>
    <n v="104"/>
    <b v="1"/>
    <s v="theater/plays"/>
    <x v="1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n v="1.36"/>
    <n v="13.6"/>
    <x v="0"/>
    <s v="GB"/>
    <s v="GBP"/>
    <n v="1456444800"/>
    <n v="1454337589"/>
    <b v="0"/>
    <n v="20"/>
    <b v="1"/>
    <s v="theater/plays"/>
    <x v="1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"/>
    <n v="28.57"/>
    <x v="0"/>
    <s v="GB"/>
    <s v="GBP"/>
    <n v="1411510135"/>
    <n v="1408918135"/>
    <b v="0"/>
    <n v="35"/>
    <b v="1"/>
    <s v="theater/plays"/>
    <x v="1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n v="1"/>
    <n v="63.83"/>
    <x v="0"/>
    <s v="US"/>
    <s v="USD"/>
    <n v="1427469892"/>
    <n v="1424881492"/>
    <b v="0"/>
    <n v="94"/>
    <b v="1"/>
    <s v="theater/plays"/>
    <x v="1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.24"/>
    <n v="8.86"/>
    <x v="0"/>
    <s v="GB"/>
    <s v="GBP"/>
    <n v="1427842740"/>
    <n v="1425428206"/>
    <b v="0"/>
    <n v="14"/>
    <b v="1"/>
    <s v="theater/plays"/>
    <x v="1"/>
    <s v="plays"/>
    <x v="2823"/>
    <x v="2819"/>
  </r>
  <r>
    <n v="2824"/>
    <s v="The Rooftop"/>
    <s v="I wrote a One Act play called The Rooftop for a Female Playwright's festival. Every little bit helps!"/>
    <n v="650"/>
    <n v="760"/>
    <n v="1.1692307692307693"/>
    <n v="50.67"/>
    <x v="0"/>
    <s v="US"/>
    <s v="USD"/>
    <n v="1434159780"/>
    <n v="1431412196"/>
    <b v="0"/>
    <n v="15"/>
    <b v="1"/>
    <s v="theater/plays"/>
    <x v="1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n v="1.0333333333333334"/>
    <n v="60.78"/>
    <x v="0"/>
    <s v="GB"/>
    <s v="GBP"/>
    <n v="1449255686"/>
    <n v="1446663686"/>
    <b v="0"/>
    <n v="51"/>
    <b v="1"/>
    <s v="theater/plays"/>
    <x v="1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n v="1.0774999999999999"/>
    <n v="113.42"/>
    <x v="0"/>
    <s v="US"/>
    <s v="USD"/>
    <n v="1436511600"/>
    <n v="1434415812"/>
    <b v="0"/>
    <n v="19"/>
    <b v="1"/>
    <s v="theater/plays"/>
    <x v="1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.2024999999999999"/>
    <n v="104.57"/>
    <x v="0"/>
    <s v="US"/>
    <s v="USD"/>
    <n v="1464971400"/>
    <n v="1462379066"/>
    <b v="0"/>
    <n v="23"/>
    <b v="1"/>
    <s v="theater/plays"/>
    <x v="1"/>
    <s v="plays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n v="1.0037894736842106"/>
    <n v="98.31"/>
    <x v="0"/>
    <s v="GB"/>
    <s v="GBP"/>
    <n v="1443826800"/>
    <n v="1441606869"/>
    <b v="0"/>
    <n v="97"/>
    <b v="1"/>
    <s v="theater/plays"/>
    <x v="1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n v="1.0651999999999999"/>
    <n v="35.04"/>
    <x v="0"/>
    <s v="GB"/>
    <s v="GBP"/>
    <n v="1464863118"/>
    <n v="1462443918"/>
    <b v="0"/>
    <n v="76"/>
    <b v="1"/>
    <s v="theater/plays"/>
    <x v="1"/>
    <s v="plays"/>
    <x v="2829"/>
    <x v="2825"/>
  </r>
  <r>
    <n v="2830"/>
    <s v="Nakhtik and Avalon"/>
    <s v="Avalon is a new South African Township play and Nakhtik is a  danced political lecture."/>
    <n v="3000"/>
    <n v="3000"/>
    <n v="1"/>
    <n v="272.73"/>
    <x v="0"/>
    <s v="US"/>
    <s v="USD"/>
    <n v="1399867140"/>
    <n v="1398802148"/>
    <b v="0"/>
    <n v="11"/>
    <b v="1"/>
    <s v="theater/plays"/>
    <x v="1"/>
    <s v="plays"/>
    <x v="2830"/>
    <x v="2826"/>
  </r>
  <r>
    <n v="2831"/>
    <s v="Tackett &amp; Pyke put on a Play"/>
    <s v="We each wrote a play and would like to produce them for you for nothing more than art's sake!"/>
    <n v="3000"/>
    <n v="3320"/>
    <n v="1.1066666666666667"/>
    <n v="63.85"/>
    <x v="0"/>
    <s v="US"/>
    <s v="USD"/>
    <n v="1437076070"/>
    <n v="1434484070"/>
    <b v="0"/>
    <n v="52"/>
    <b v="1"/>
    <s v="theater/plays"/>
    <x v="1"/>
    <s v="plays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n v="1.1471959999999999"/>
    <n v="30.19"/>
    <x v="0"/>
    <s v="GB"/>
    <s v="GBP"/>
    <n v="1416780000"/>
    <n v="1414342894"/>
    <b v="0"/>
    <n v="95"/>
    <b v="1"/>
    <s v="theater/plays"/>
    <x v="1"/>
    <s v="plays"/>
    <x v="2832"/>
    <x v="2828"/>
  </r>
  <r>
    <n v="2833"/>
    <s v="Star Man Rocket Man"/>
    <s v="A new play about exploring outer space"/>
    <n v="2700"/>
    <n v="2923"/>
    <n v="1.0825925925925926"/>
    <n v="83.51"/>
    <x v="0"/>
    <s v="US"/>
    <s v="USD"/>
    <n v="1444528800"/>
    <n v="1442804633"/>
    <b v="0"/>
    <n v="35"/>
    <b v="1"/>
    <s v="theater/plays"/>
    <x v="1"/>
    <s v="plays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n v="1.7"/>
    <n v="64.760000000000005"/>
    <x v="0"/>
    <s v="GB"/>
    <s v="GBP"/>
    <n v="1422658930"/>
    <n v="1421362930"/>
    <b v="0"/>
    <n v="21"/>
    <b v="1"/>
    <s v="theater/plays"/>
    <x v="1"/>
    <s v="plays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n v="1.8709899999999999"/>
    <n v="20.12"/>
    <x v="0"/>
    <s v="GB"/>
    <s v="GBP"/>
    <n v="1449273600"/>
    <n v="1446742417"/>
    <b v="0"/>
    <n v="93"/>
    <b v="1"/>
    <s v="theater/plays"/>
    <x v="1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.0777777777777777"/>
    <n v="44.09"/>
    <x v="0"/>
    <s v="US"/>
    <s v="USD"/>
    <n v="1487393940"/>
    <n v="1484115418"/>
    <b v="0"/>
    <n v="11"/>
    <b v="1"/>
    <s v="theater/plays"/>
    <x v="1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"/>
    <n v="40.479999999999997"/>
    <x v="0"/>
    <s v="CA"/>
    <s v="CAD"/>
    <n v="1449701284"/>
    <n v="1446241684"/>
    <b v="0"/>
    <n v="21"/>
    <b v="1"/>
    <s v="theater/plays"/>
    <x v="1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.2024999999999999"/>
    <n v="44.54"/>
    <x v="0"/>
    <s v="US"/>
    <s v="USD"/>
    <n v="1407967200"/>
    <n v="1406039696"/>
    <b v="0"/>
    <n v="54"/>
    <b v="1"/>
    <s v="theater/plays"/>
    <x v="1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.1142857142857143"/>
    <n v="125.81"/>
    <x v="0"/>
    <s v="US"/>
    <s v="USD"/>
    <n v="1408942740"/>
    <n v="1406958354"/>
    <b v="0"/>
    <n v="31"/>
    <b v="1"/>
    <s v="theater/plays"/>
    <x v="1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.04"/>
    <n v="19.7"/>
    <x v="0"/>
    <s v="GB"/>
    <s v="GBP"/>
    <n v="1426698000"/>
    <n v="1424825479"/>
    <b v="0"/>
    <n v="132"/>
    <b v="1"/>
    <s v="theater/plays"/>
    <x v="1"/>
    <s v="plays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n v="0.01"/>
    <n v="10"/>
    <x v="2"/>
    <s v="GB"/>
    <s v="GBP"/>
    <n v="1450032297"/>
    <n v="1444844697"/>
    <b v="0"/>
    <n v="1"/>
    <b v="0"/>
    <s v="theater/plays"/>
    <x v="1"/>
    <s v="plays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n v="0"/>
    <s v="N/A"/>
    <x v="2"/>
    <s v="GB"/>
    <s v="GBP"/>
    <n v="1403348400"/>
    <n v="1401058295"/>
    <b v="0"/>
    <n v="0"/>
    <b v="0"/>
    <s v="theater/plays"/>
    <x v="1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s v="N/A"/>
    <x v="2"/>
    <s v="US"/>
    <s v="USD"/>
    <n v="1465790400"/>
    <n v="1462210950"/>
    <b v="0"/>
    <n v="0"/>
    <b v="0"/>
    <s v="theater/plays"/>
    <x v="1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n v="5.4545454545454543E-2"/>
    <n v="30"/>
    <x v="2"/>
    <s v="AT"/>
    <s v="EUR"/>
    <n v="1483535180"/>
    <n v="1480943180"/>
    <b v="0"/>
    <n v="1"/>
    <b v="0"/>
    <s v="theater/plays"/>
    <x v="1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0.31546666666666667"/>
    <n v="60.67"/>
    <x v="2"/>
    <s v="US"/>
    <s v="USD"/>
    <n v="1433723033"/>
    <n v="1428539033"/>
    <b v="0"/>
    <n v="39"/>
    <b v="0"/>
    <s v="theater/plays"/>
    <x v="1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s v="N/A"/>
    <x v="2"/>
    <s v="US"/>
    <s v="USD"/>
    <n v="1432917394"/>
    <n v="1429029394"/>
    <b v="0"/>
    <n v="0"/>
    <b v="0"/>
    <s v="theater/plays"/>
    <x v="1"/>
    <s v="plays"/>
    <x v="2846"/>
    <x v="2842"/>
  </r>
  <r>
    <n v="2847"/>
    <s v="COLOR ME"/>
    <s v="Dark secrets come to light when Mariah meets Stella. They find a way to face the south's largest elephant in the room: RACISM."/>
    <n v="2000"/>
    <n v="0"/>
    <n v="0"/>
    <s v="N/A"/>
    <x v="2"/>
    <s v="US"/>
    <s v="USD"/>
    <n v="1464031265"/>
    <n v="1458847265"/>
    <b v="0"/>
    <n v="0"/>
    <b v="0"/>
    <s v="theater/plays"/>
    <x v="1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E-3"/>
    <n v="23.33"/>
    <x v="2"/>
    <s v="US"/>
    <s v="USD"/>
    <n v="1432913659"/>
    <n v="1430321659"/>
    <b v="0"/>
    <n v="3"/>
    <b v="0"/>
    <s v="theater/plays"/>
    <x v="1"/>
    <s v="plays"/>
    <x v="2848"/>
    <x v="2844"/>
  </r>
  <r>
    <n v="2849"/>
    <s v="100, Acre Wood"/>
    <s v="NonSens!cal tackles the struggles of four people with mental health issues/disorders inspired by A.A Milne's Winnie the Pooh"/>
    <n v="500"/>
    <n v="5"/>
    <n v="0.01"/>
    <n v="5"/>
    <x v="2"/>
    <s v="GB"/>
    <s v="GBP"/>
    <n v="1461406600"/>
    <n v="1458814600"/>
    <b v="0"/>
    <n v="1"/>
    <b v="0"/>
    <s v="theater/plays"/>
    <x v="1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8875E-2"/>
    <n v="23.92"/>
    <x v="2"/>
    <s v="US"/>
    <s v="USD"/>
    <n v="1409962211"/>
    <n v="1407370211"/>
    <b v="0"/>
    <n v="13"/>
    <b v="0"/>
    <s v="theater/plays"/>
    <x v="1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s v="N/A"/>
    <x v="2"/>
    <s v="IE"/>
    <s v="EUR"/>
    <n v="1454109420"/>
    <n v="1453334629"/>
    <b v="0"/>
    <n v="0"/>
    <b v="0"/>
    <s v="theater/plays"/>
    <x v="1"/>
    <s v="plays"/>
    <x v="2851"/>
    <x v="2847"/>
  </r>
  <r>
    <n v="2852"/>
    <s v="Freedom Train"/>
    <s v="Just one time back to the past on the Freedom Train will open your eyes and your lives will never ever be the same!"/>
    <n v="5000"/>
    <n v="95"/>
    <n v="1.9E-2"/>
    <n v="15.83"/>
    <x v="2"/>
    <s v="US"/>
    <s v="USD"/>
    <n v="1403312703"/>
    <n v="1400720703"/>
    <b v="0"/>
    <n v="6"/>
    <b v="0"/>
    <s v="theater/plays"/>
    <x v="1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s v="N/A"/>
    <x v="2"/>
    <s v="CA"/>
    <s v="CAD"/>
    <n v="1410669297"/>
    <n v="1405485297"/>
    <b v="0"/>
    <n v="0"/>
    <b v="0"/>
    <s v="theater/plays"/>
    <x v="1"/>
    <s v="plays"/>
    <x v="2853"/>
    <x v="2849"/>
  </r>
  <r>
    <n v="2854"/>
    <s v="Ultimate Political Selfie!"/>
    <s v="Almost Random Theatre's play about a candidate - with no policies - who is seeking election in May 2015"/>
    <n v="1000"/>
    <n v="417"/>
    <n v="0.41699999999999998"/>
    <n v="29.79"/>
    <x v="2"/>
    <s v="GB"/>
    <s v="GBP"/>
    <n v="1431018719"/>
    <n v="1429290719"/>
    <b v="0"/>
    <n v="14"/>
    <b v="0"/>
    <s v="theater/plays"/>
    <x v="1"/>
    <s v="plays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n v="0.5"/>
    <n v="60"/>
    <x v="2"/>
    <s v="US"/>
    <s v="USD"/>
    <n v="1454110440"/>
    <n v="1451607071"/>
    <b v="0"/>
    <n v="5"/>
    <b v="0"/>
    <s v="theater/plays"/>
    <x v="1"/>
    <s v="plays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n v="4.8666666666666664E-2"/>
    <n v="24.33"/>
    <x v="2"/>
    <s v="US"/>
    <s v="USD"/>
    <n v="1439069640"/>
    <n v="1433897647"/>
    <b v="0"/>
    <n v="6"/>
    <b v="0"/>
    <s v="theater/plays"/>
    <x v="1"/>
    <s v="plays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n v="0.19736842105263158"/>
    <n v="500"/>
    <x v="2"/>
    <s v="MX"/>
    <s v="MXN"/>
    <n v="1487613600"/>
    <n v="1482444295"/>
    <b v="0"/>
    <n v="15"/>
    <b v="0"/>
    <s v="theater/plays"/>
    <x v="1"/>
    <s v="plays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n v="0"/>
    <s v="N/A"/>
    <x v="2"/>
    <s v="NL"/>
    <s v="EUR"/>
    <n v="1417778880"/>
    <n v="1415711095"/>
    <b v="0"/>
    <n v="0"/>
    <b v="0"/>
    <s v="theater/plays"/>
    <x v="1"/>
    <s v="plays"/>
    <x v="2858"/>
    <x v="2854"/>
  </r>
  <r>
    <n v="2859"/>
    <s v="Grover Theatre Company (GTC)"/>
    <s v="A theatre company that will create works to inspire young people and get everyone involved."/>
    <n v="2000"/>
    <n v="35"/>
    <n v="1.7500000000000002E-2"/>
    <n v="35"/>
    <x v="2"/>
    <s v="AU"/>
    <s v="AUD"/>
    <n v="1444984904"/>
    <n v="1439800904"/>
    <b v="0"/>
    <n v="1"/>
    <b v="0"/>
    <s v="theater/plays"/>
    <x v="1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n v="6.6500000000000004E-2"/>
    <n v="29.56"/>
    <x v="2"/>
    <s v="US"/>
    <s v="USD"/>
    <n v="1466363576"/>
    <n v="1461179576"/>
    <b v="0"/>
    <n v="9"/>
    <b v="0"/>
    <s v="theater/plays"/>
    <x v="1"/>
    <s v="plays"/>
    <x v="2860"/>
    <x v="2856"/>
  </r>
  <r>
    <n v="2861"/>
    <s v="Julius Caesar"/>
    <s v="The University of Queensland Drama Production Course is putting on an adaptation of William Shakespeares Julius Caesar"/>
    <n v="250"/>
    <n v="80"/>
    <n v="0.32"/>
    <n v="26.67"/>
    <x v="2"/>
    <s v="AU"/>
    <s v="AUD"/>
    <n v="1443103848"/>
    <n v="1441894248"/>
    <b v="0"/>
    <n v="3"/>
    <b v="0"/>
    <s v="theater/plays"/>
    <x v="1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n v="4.3307086614173228E-3"/>
    <n v="18.329999999999998"/>
    <x v="2"/>
    <s v="US"/>
    <s v="USD"/>
    <n v="1403636229"/>
    <n v="1401044229"/>
    <b v="0"/>
    <n v="3"/>
    <b v="0"/>
    <s v="theater/plays"/>
    <x v="1"/>
    <s v="plays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n v="4.0000000000000002E-4"/>
    <n v="20"/>
    <x v="2"/>
    <s v="US"/>
    <s v="USD"/>
    <n v="1410279123"/>
    <n v="1405095123"/>
    <b v="0"/>
    <n v="1"/>
    <b v="0"/>
    <s v="theater/plays"/>
    <x v="1"/>
    <s v="plays"/>
    <x v="2863"/>
    <x v="2859"/>
  </r>
  <r>
    <n v="2864"/>
    <s v="'Haunting Julia' by Alan Ayckbourn"/>
    <s v="Accessible, original theatre for all!"/>
    <n v="2500"/>
    <n v="40"/>
    <n v="1.6E-2"/>
    <n v="13.33"/>
    <x v="2"/>
    <s v="GB"/>
    <s v="GBP"/>
    <n v="1437139080"/>
    <n v="1434552207"/>
    <b v="0"/>
    <n v="3"/>
    <b v="0"/>
    <s v="theater/plays"/>
    <x v="1"/>
    <s v="plays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n v="0"/>
    <s v="N/A"/>
    <x v="2"/>
    <s v="US"/>
    <s v="USD"/>
    <n v="1420512259"/>
    <n v="1415328259"/>
    <b v="0"/>
    <n v="0"/>
    <b v="0"/>
    <s v="theater/plays"/>
    <x v="1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n v="8.9999999999999993E-3"/>
    <n v="22.5"/>
    <x v="2"/>
    <s v="US"/>
    <s v="USD"/>
    <n v="1476482400"/>
    <n v="1473893721"/>
    <b v="0"/>
    <n v="2"/>
    <b v="0"/>
    <s v="theater/plays"/>
    <x v="1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n v="0.2016"/>
    <n v="50.4"/>
    <x v="2"/>
    <s v="US"/>
    <s v="USD"/>
    <n v="1467604800"/>
    <n v="1465533672"/>
    <b v="0"/>
    <n v="10"/>
    <b v="0"/>
    <s v="theater/plays"/>
    <x v="1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0.42011733333333334"/>
    <n v="105.03"/>
    <x v="2"/>
    <s v="US"/>
    <s v="USD"/>
    <n v="1475697054"/>
    <n v="1473105054"/>
    <b v="0"/>
    <n v="60"/>
    <b v="0"/>
    <s v="theater/plays"/>
    <x v="1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8.8500000000000002E-3"/>
    <n v="35.4"/>
    <x v="2"/>
    <s v="US"/>
    <s v="USD"/>
    <n v="1468937681"/>
    <n v="1466345681"/>
    <b v="0"/>
    <n v="5"/>
    <b v="0"/>
    <s v="theater/plays"/>
    <x v="1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0.15"/>
    <n v="83.33"/>
    <x v="2"/>
    <s v="US"/>
    <s v="USD"/>
    <n v="1400301165"/>
    <n v="1397709165"/>
    <b v="0"/>
    <n v="9"/>
    <b v="0"/>
    <s v="theater/plays"/>
    <x v="1"/>
    <s v="plays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n v="4.6699999999999998E-2"/>
    <n v="35.92"/>
    <x v="2"/>
    <s v="US"/>
    <s v="USD"/>
    <n v="1419183813"/>
    <n v="1417455813"/>
    <b v="0"/>
    <n v="13"/>
    <b v="0"/>
    <s v="theater/plays"/>
    <x v="1"/>
    <s v="plays"/>
    <x v="2871"/>
    <x v="2867"/>
  </r>
  <r>
    <n v="2872"/>
    <s v="Loud Arts"/>
    <s v="Local Theatre group in Loudoun County, Virginia. Looking for funds to start producing shows!"/>
    <n v="3000"/>
    <n v="0"/>
    <n v="0"/>
    <s v="N/A"/>
    <x v="2"/>
    <s v="US"/>
    <s v="USD"/>
    <n v="1434768438"/>
    <n v="1429584438"/>
    <b v="0"/>
    <n v="0"/>
    <b v="0"/>
    <s v="theater/plays"/>
    <x v="1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0.38119999999999998"/>
    <n v="119.13"/>
    <x v="2"/>
    <s v="US"/>
    <s v="USD"/>
    <n v="1422473831"/>
    <n v="1419881831"/>
    <b v="0"/>
    <n v="8"/>
    <b v="0"/>
    <s v="theater/plays"/>
    <x v="1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n v="5.4199999999999998E-2"/>
    <n v="90.33"/>
    <x v="2"/>
    <s v="US"/>
    <s v="USD"/>
    <n v="1484684186"/>
    <n v="1482092186"/>
    <b v="0"/>
    <n v="3"/>
    <b v="0"/>
    <s v="theater/plays"/>
    <x v="1"/>
    <s v="plays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n v="3.5E-4"/>
    <n v="2.33"/>
    <x v="2"/>
    <s v="US"/>
    <s v="USD"/>
    <n v="1462417493"/>
    <n v="1459825493"/>
    <b v="0"/>
    <n v="3"/>
    <b v="0"/>
    <s v="theater/plays"/>
    <x v="1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n v="0"/>
    <s v="N/A"/>
    <x v="2"/>
    <s v="US"/>
    <s v="USD"/>
    <n v="1437069079"/>
    <n v="1434477079"/>
    <b v="0"/>
    <n v="0"/>
    <b v="0"/>
    <s v="theater/plays"/>
    <x v="1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0.10833333333333334"/>
    <n v="108.33"/>
    <x v="2"/>
    <s v="US"/>
    <s v="USD"/>
    <n v="1480525200"/>
    <n v="1477781724"/>
    <b v="0"/>
    <n v="6"/>
    <b v="0"/>
    <s v="theater/plays"/>
    <x v="1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000000000000001E-2"/>
    <n v="15.75"/>
    <x v="2"/>
    <s v="GB"/>
    <s v="GBP"/>
    <n v="1435934795"/>
    <n v="1430750795"/>
    <b v="0"/>
    <n v="4"/>
    <b v="0"/>
    <s v="theater/plays"/>
    <x v="1"/>
    <s v="plays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n v="2.5892857142857141E-3"/>
    <n v="29"/>
    <x v="2"/>
    <s v="US"/>
    <s v="USD"/>
    <n v="1453310661"/>
    <n v="1450718661"/>
    <b v="0"/>
    <n v="1"/>
    <b v="0"/>
    <s v="theater/plays"/>
    <x v="1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n v="0.23333333333333334"/>
    <n v="96.55"/>
    <x v="2"/>
    <s v="US"/>
    <s v="USD"/>
    <n v="1440090300"/>
    <n v="1436305452"/>
    <b v="0"/>
    <n v="29"/>
    <b v="0"/>
    <s v="theater/plays"/>
    <x v="1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s v="N/A"/>
    <x v="2"/>
    <s v="US"/>
    <s v="USD"/>
    <n v="1417620036"/>
    <n v="1412432436"/>
    <b v="0"/>
    <n v="0"/>
    <b v="0"/>
    <s v="theater/plays"/>
    <x v="1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0.33600000000000002"/>
    <n v="63"/>
    <x v="2"/>
    <s v="US"/>
    <s v="USD"/>
    <n v="1462112318"/>
    <n v="1459520318"/>
    <b v="0"/>
    <n v="4"/>
    <b v="0"/>
    <s v="theater/plays"/>
    <x v="1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0.1908"/>
    <n v="381.6"/>
    <x v="2"/>
    <s v="US"/>
    <s v="USD"/>
    <n v="1454734740"/>
    <n v="1451684437"/>
    <b v="0"/>
    <n v="5"/>
    <b v="0"/>
    <s v="theater/plays"/>
    <x v="1"/>
    <s v="plays"/>
    <x v="2883"/>
    <x v="2879"/>
  </r>
  <r>
    <n v="2884"/>
    <s v="The Lizard King, a play by Jay Jeff Jones"/>
    <s v="Come explore the dream world of Jim Morrison, rock singer, mystic, poet, shaman."/>
    <n v="45000"/>
    <n v="185"/>
    <n v="4.1111111111111114E-3"/>
    <n v="46.25"/>
    <x v="2"/>
    <s v="US"/>
    <s v="USD"/>
    <n v="1417800435"/>
    <n v="1415208435"/>
    <b v="0"/>
    <n v="4"/>
    <b v="0"/>
    <s v="theater/plays"/>
    <x v="1"/>
    <s v="plays"/>
    <x v="2884"/>
    <x v="2880"/>
  </r>
  <r>
    <n v="2885"/>
    <s v="The Wedding"/>
    <s v="An historic and proud work of Polish nationalistic literature performed on stage."/>
    <n v="400"/>
    <n v="130"/>
    <n v="0.32500000000000001"/>
    <n v="26"/>
    <x v="2"/>
    <s v="US"/>
    <s v="USD"/>
    <n v="1426294201"/>
    <n v="1423705801"/>
    <b v="0"/>
    <n v="5"/>
    <b v="0"/>
    <s v="theater/plays"/>
    <x v="1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0.05"/>
    <n v="10"/>
    <x v="2"/>
    <s v="US"/>
    <s v="USD"/>
    <n v="1442635140"/>
    <n v="1442243484"/>
    <b v="0"/>
    <n v="1"/>
    <b v="0"/>
    <s v="theater/plays"/>
    <x v="1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1.6666666666666668E-3"/>
    <n v="5"/>
    <x v="2"/>
    <s v="US"/>
    <s v="USD"/>
    <n v="1420971324"/>
    <n v="1418379324"/>
    <b v="0"/>
    <n v="1"/>
    <b v="0"/>
    <s v="theater/plays"/>
    <x v="1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s v="N/A"/>
    <x v="2"/>
    <s v="US"/>
    <s v="USD"/>
    <n v="1413608340"/>
    <n v="1412945440"/>
    <b v="0"/>
    <n v="0"/>
    <b v="0"/>
    <s v="theater/plays"/>
    <x v="1"/>
    <s v="plays"/>
    <x v="2888"/>
    <x v="2884"/>
  </r>
  <r>
    <n v="2889"/>
    <s v="Halfway, Nebraska"/>
    <s v="Halfway, Nebraska explores the limits of hope and what it means to love someone who may be too far damaged to save."/>
    <n v="3000"/>
    <n v="1142"/>
    <n v="0.38066666666666665"/>
    <n v="81.569999999999993"/>
    <x v="2"/>
    <s v="US"/>
    <s v="USD"/>
    <n v="1409344985"/>
    <n v="1406752985"/>
    <b v="0"/>
    <n v="14"/>
    <b v="0"/>
    <s v="theater/plays"/>
    <x v="1"/>
    <s v="plays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n v="1.0500000000000001E-2"/>
    <n v="7"/>
    <x v="2"/>
    <s v="US"/>
    <s v="USD"/>
    <n v="1407553200"/>
    <n v="1405100992"/>
    <b v="0"/>
    <n v="3"/>
    <b v="0"/>
    <s v="theater/plays"/>
    <x v="1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n v="2.7300000000000001E-2"/>
    <n v="27.3"/>
    <x v="2"/>
    <s v="US"/>
    <s v="USD"/>
    <n v="1460751128"/>
    <n v="1455570728"/>
    <b v="0"/>
    <n v="10"/>
    <b v="0"/>
    <s v="theater/plays"/>
    <x v="1"/>
    <s v="plays"/>
    <x v="2891"/>
    <x v="2887"/>
  </r>
  <r>
    <n v="2892"/>
    <s v="Something Precious"/>
    <s v="Something Precious is the world's first musical to alert folks to the harmful effects of technology on the human spirit."/>
    <n v="5500"/>
    <n v="500"/>
    <n v="9.0909090909090912E-2"/>
    <n v="29.41"/>
    <x v="2"/>
    <s v="US"/>
    <s v="USD"/>
    <n v="1409000400"/>
    <n v="1408381704"/>
    <b v="0"/>
    <n v="17"/>
    <b v="0"/>
    <s v="theater/plays"/>
    <x v="1"/>
    <s v="plays"/>
    <x v="2892"/>
    <x v="2888"/>
  </r>
  <r>
    <n v="2893"/>
    <s v="REDISCOVERING KIA THE PLAY"/>
    <s v="Fundraising for REDISCOVERING KIA THE PLAY"/>
    <n v="5000"/>
    <n v="25"/>
    <n v="5.0000000000000001E-3"/>
    <n v="12.5"/>
    <x v="2"/>
    <s v="US"/>
    <s v="USD"/>
    <n v="1420768800"/>
    <n v="1415644395"/>
    <b v="0"/>
    <n v="2"/>
    <b v="0"/>
    <s v="theater/plays"/>
    <x v="1"/>
    <s v="plays"/>
    <x v="2893"/>
    <x v="2889"/>
  </r>
  <r>
    <n v="2894"/>
    <s v="How Could You Do This To Me (The Stage Play)"/>
    <s v="This Is A Story About A Woman A Man And A Woman"/>
    <n v="50000"/>
    <n v="0"/>
    <n v="0"/>
    <s v="N/A"/>
    <x v="2"/>
    <s v="US"/>
    <s v="USD"/>
    <n v="1428100815"/>
    <n v="1422920415"/>
    <b v="0"/>
    <n v="0"/>
    <b v="0"/>
    <s v="theater/plays"/>
    <x v="1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9E-2"/>
    <n v="5.75"/>
    <x v="2"/>
    <s v="US"/>
    <s v="USD"/>
    <n v="1403470800"/>
    <n v="1403356792"/>
    <b v="0"/>
    <n v="4"/>
    <b v="0"/>
    <s v="theater/plays"/>
    <x v="1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n v="0.20833333333333334"/>
    <n v="52.08"/>
    <x v="2"/>
    <s v="US"/>
    <s v="USD"/>
    <n v="1481522400"/>
    <n v="1480283321"/>
    <b v="0"/>
    <n v="12"/>
    <b v="0"/>
    <s v="theater/plays"/>
    <x v="1"/>
    <s v="plays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n v="4.583333333333333E-2"/>
    <n v="183.33"/>
    <x v="2"/>
    <s v="US"/>
    <s v="USD"/>
    <n v="1444577345"/>
    <n v="1441985458"/>
    <b v="0"/>
    <n v="3"/>
    <b v="0"/>
    <s v="theater/plays"/>
    <x v="1"/>
    <s v="plays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n v="4.2133333333333335E-2"/>
    <n v="26.33"/>
    <x v="2"/>
    <s v="US"/>
    <s v="USD"/>
    <n v="1446307053"/>
    <n v="1443715053"/>
    <b v="0"/>
    <n v="12"/>
    <b v="0"/>
    <s v="theater/plays"/>
    <x v="1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n v="0"/>
    <s v="N/A"/>
    <x v="2"/>
    <s v="US"/>
    <s v="USD"/>
    <n v="1469325158"/>
    <n v="1464141158"/>
    <b v="0"/>
    <n v="0"/>
    <b v="0"/>
    <s v="theater/plays"/>
    <x v="1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0.61909090909090914"/>
    <n v="486.43"/>
    <x v="2"/>
    <s v="US"/>
    <s v="USD"/>
    <n v="1407562632"/>
    <n v="1404970632"/>
    <b v="0"/>
    <n v="7"/>
    <b v="0"/>
    <s v="theater/plays"/>
    <x v="1"/>
    <s v="plays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n v="8.0000000000000002E-3"/>
    <n v="3"/>
    <x v="2"/>
    <s v="US"/>
    <s v="USD"/>
    <n v="1423345339"/>
    <n v="1418161339"/>
    <b v="0"/>
    <n v="2"/>
    <b v="0"/>
    <s v="theater/plays"/>
    <x v="1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n v="1.6666666666666666E-4"/>
    <n v="25"/>
    <x v="2"/>
    <s v="US"/>
    <s v="USD"/>
    <n v="1440412396"/>
    <n v="1437820396"/>
    <b v="0"/>
    <n v="1"/>
    <b v="0"/>
    <s v="theater/plays"/>
    <x v="1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7.7999999999999996E-3"/>
    <n v="9.75"/>
    <x v="2"/>
    <s v="US"/>
    <s v="USD"/>
    <n v="1441771218"/>
    <n v="1436587218"/>
    <b v="0"/>
    <n v="4"/>
    <b v="0"/>
    <s v="theater/plays"/>
    <x v="1"/>
    <s v="plays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n v="0.05"/>
    <n v="18.75"/>
    <x v="2"/>
    <s v="GB"/>
    <s v="GBP"/>
    <n v="1415534400"/>
    <n v="1414538031"/>
    <b v="0"/>
    <n v="4"/>
    <b v="0"/>
    <s v="theater/plays"/>
    <x v="1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n v="0.17771428571428571"/>
    <n v="36.590000000000003"/>
    <x v="2"/>
    <s v="US"/>
    <s v="USD"/>
    <n v="1473211313"/>
    <n v="1472001713"/>
    <b v="0"/>
    <n v="17"/>
    <b v="0"/>
    <s v="theater/plays"/>
    <x v="1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166666666666662E-2"/>
    <n v="80.709999999999994"/>
    <x v="2"/>
    <s v="US"/>
    <s v="USD"/>
    <n v="1438390800"/>
    <n v="1436888066"/>
    <b v="0"/>
    <n v="7"/>
    <b v="0"/>
    <s v="theater/plays"/>
    <x v="1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n v="8.0000000000000004E-4"/>
    <n v="1"/>
    <x v="2"/>
    <s v="US"/>
    <s v="USD"/>
    <n v="1463259837"/>
    <n v="1458075837"/>
    <b v="0"/>
    <n v="2"/>
    <b v="0"/>
    <s v="theater/plays"/>
    <x v="1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2.75E-2"/>
    <n v="52.8"/>
    <x v="2"/>
    <s v="US"/>
    <s v="USD"/>
    <n v="1465407219"/>
    <n v="1462815219"/>
    <b v="0"/>
    <n v="5"/>
    <b v="0"/>
    <s v="theater/plays"/>
    <x v="1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n v="1.1111111111111112E-4"/>
    <n v="20"/>
    <x v="2"/>
    <s v="US"/>
    <s v="USD"/>
    <n v="1416944760"/>
    <n v="1413527001"/>
    <b v="0"/>
    <n v="1"/>
    <b v="0"/>
    <s v="theater/plays"/>
    <x v="1"/>
    <s v="plays"/>
    <x v="2909"/>
    <x v="2905"/>
  </r>
  <r>
    <n v="2910"/>
    <s v="Strive"/>
    <s v="Free drama, dance and singing workshops for disadvantaged young people to inspire, create and help them follow their dreams."/>
    <n v="30000"/>
    <n v="1"/>
    <n v="3.3333333333333335E-5"/>
    <n v="1"/>
    <x v="2"/>
    <s v="GB"/>
    <s v="GBP"/>
    <n v="1434139887"/>
    <n v="1428955887"/>
    <b v="0"/>
    <n v="1"/>
    <b v="0"/>
    <s v="theater/plays"/>
    <x v="1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0.36499999999999999"/>
    <n v="46.93"/>
    <x v="2"/>
    <s v="US"/>
    <s v="USD"/>
    <n v="1435429626"/>
    <n v="1431973626"/>
    <b v="0"/>
    <n v="14"/>
    <b v="0"/>
    <s v="theater/plays"/>
    <x v="1"/>
    <s v="plays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n v="0.14058171745152354"/>
    <n v="78.08"/>
    <x v="2"/>
    <s v="US"/>
    <s v="USD"/>
    <n v="1452827374"/>
    <n v="1450235374"/>
    <b v="0"/>
    <n v="26"/>
    <b v="0"/>
    <s v="theater/plays"/>
    <x v="1"/>
    <s v="plays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n v="2.0000000000000001E-4"/>
    <n v="1"/>
    <x v="2"/>
    <s v="US"/>
    <s v="USD"/>
    <n v="1410041339"/>
    <n v="1404857339"/>
    <b v="0"/>
    <n v="2"/>
    <b v="0"/>
    <s v="theater/plays"/>
    <x v="1"/>
    <s v="plays"/>
    <x v="2913"/>
    <x v="2909"/>
  </r>
  <r>
    <n v="2914"/>
    <s v="Hercules the Panto"/>
    <s v="Hercules must complete four challenges in order to meet the father he never knew"/>
    <n v="25000"/>
    <n v="1"/>
    <n v="4.0000000000000003E-5"/>
    <n v="1"/>
    <x v="2"/>
    <s v="GB"/>
    <s v="GBP"/>
    <n v="1426365994"/>
    <n v="1421185594"/>
    <b v="0"/>
    <n v="1"/>
    <b v="0"/>
    <s v="theater/plays"/>
    <x v="1"/>
    <s v="plays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n v="0.61099999999999999"/>
    <n v="203.67"/>
    <x v="2"/>
    <s v="GB"/>
    <s v="GBP"/>
    <n v="1458117190"/>
    <n v="1455528790"/>
    <b v="0"/>
    <n v="3"/>
    <b v="0"/>
    <s v="theater/plays"/>
    <x v="1"/>
    <s v="plays"/>
    <x v="2915"/>
    <x v="2911"/>
  </r>
  <r>
    <n v="2916"/>
    <s v="An Interview With Gaddafi - The Stage Play"/>
    <s v="The moving dramatisation of one man's journey to find the truth behind the Libyan regime change."/>
    <n v="1850"/>
    <n v="145"/>
    <n v="7.8378378378378383E-2"/>
    <n v="20.71"/>
    <x v="2"/>
    <s v="GB"/>
    <s v="GBP"/>
    <n v="1400498789"/>
    <n v="1398511589"/>
    <b v="0"/>
    <n v="7"/>
    <b v="0"/>
    <s v="theater/plays"/>
    <x v="1"/>
    <s v="plays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n v="0.2185"/>
    <n v="48.56"/>
    <x v="2"/>
    <s v="US"/>
    <s v="USD"/>
    <n v="1442381847"/>
    <n v="1440826647"/>
    <b v="0"/>
    <n v="9"/>
    <b v="0"/>
    <s v="theater/plays"/>
    <x v="1"/>
    <s v="plays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n v="0.27239999999999998"/>
    <n v="68.099999999999994"/>
    <x v="2"/>
    <s v="US"/>
    <s v="USD"/>
    <n v="1446131207"/>
    <n v="1443712007"/>
    <b v="0"/>
    <n v="20"/>
    <b v="0"/>
    <s v="theater/plays"/>
    <x v="1"/>
    <s v="plays"/>
    <x v="2918"/>
    <x v="2914"/>
  </r>
  <r>
    <n v="2919"/>
    <s v="While the Stars Fall"/>
    <s v="A full staged reading of a new play about a boy who learns how to be happy from the most unexpected person."/>
    <n v="600"/>
    <n v="51"/>
    <n v="8.5000000000000006E-2"/>
    <n v="8.5"/>
    <x v="2"/>
    <s v="US"/>
    <s v="USD"/>
    <n v="1407250329"/>
    <n v="1404658329"/>
    <b v="0"/>
    <n v="6"/>
    <b v="0"/>
    <s v="theater/plays"/>
    <x v="1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n v="0.26840000000000003"/>
    <n v="51.62"/>
    <x v="2"/>
    <s v="CA"/>
    <s v="CAD"/>
    <n v="1427306470"/>
    <n v="1424718070"/>
    <b v="0"/>
    <n v="13"/>
    <b v="0"/>
    <s v="theater/plays"/>
    <x v="1"/>
    <s v="plays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n v="1.29"/>
    <n v="43"/>
    <x v="0"/>
    <s v="US"/>
    <s v="USD"/>
    <n v="1411679804"/>
    <n v="1409087804"/>
    <b v="0"/>
    <n v="3"/>
    <b v="1"/>
    <s v="theater/musical"/>
    <x v="1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n v="1"/>
    <n v="83.33"/>
    <x v="0"/>
    <s v="GB"/>
    <s v="GBP"/>
    <n v="1431982727"/>
    <n v="1428094727"/>
    <b v="0"/>
    <n v="6"/>
    <b v="1"/>
    <s v="theater/musical"/>
    <x v="1"/>
    <s v="musical"/>
    <x v="2922"/>
    <x v="2918"/>
  </r>
  <r>
    <n v="2923"/>
    <s v="Kaylee's Senior Project"/>
    <s v="Spreading the love of theatre, one step at a time. I would like to produce a reading of one of my favorite musicals"/>
    <n v="300"/>
    <n v="300"/>
    <n v="1"/>
    <n v="30"/>
    <x v="0"/>
    <s v="US"/>
    <s v="USD"/>
    <n v="1422068400"/>
    <n v="1420774779"/>
    <b v="0"/>
    <n v="10"/>
    <b v="1"/>
    <s v="theater/musical"/>
    <x v="1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n v="1.032"/>
    <n v="175.51"/>
    <x v="0"/>
    <s v="US"/>
    <s v="USD"/>
    <n v="1431143940"/>
    <n v="1428585710"/>
    <b v="0"/>
    <n v="147"/>
    <b v="1"/>
    <s v="theater/musical"/>
    <x v="1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.0244597777777777"/>
    <n v="231.66"/>
    <x v="0"/>
    <s v="US"/>
    <s v="USD"/>
    <n v="1410444068"/>
    <n v="1407852068"/>
    <b v="0"/>
    <n v="199"/>
    <b v="1"/>
    <s v="theater/musical"/>
    <x v="1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n v="1.25"/>
    <n v="75"/>
    <x v="0"/>
    <s v="US"/>
    <s v="USD"/>
    <n v="1424715779"/>
    <n v="1423506179"/>
    <b v="0"/>
    <n v="50"/>
    <b v="1"/>
    <s v="theater/musical"/>
    <x v="1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n v="1.3083333333333333"/>
    <n v="112.14"/>
    <x v="0"/>
    <s v="US"/>
    <s v="USD"/>
    <n v="1405400400"/>
    <n v="1402934629"/>
    <b v="0"/>
    <n v="21"/>
    <b v="1"/>
    <s v="theater/musical"/>
    <x v="1"/>
    <s v="musical"/>
    <x v="2927"/>
    <x v="2923"/>
  </r>
  <r>
    <n v="2928"/>
    <s v="Music Theatre of Idaho Presents &quot;A Year with Frog and Toad"/>
    <s v="This is a touring production for schools in the Treasure Valley!"/>
    <n v="1000"/>
    <n v="1000"/>
    <n v="1"/>
    <n v="41.67"/>
    <x v="0"/>
    <s v="US"/>
    <s v="USD"/>
    <n v="1457135846"/>
    <n v="1454543846"/>
    <b v="0"/>
    <n v="24"/>
    <b v="1"/>
    <s v="theater/musical"/>
    <x v="1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.02069375"/>
    <n v="255.17"/>
    <x v="0"/>
    <s v="US"/>
    <s v="USD"/>
    <n v="1401024758"/>
    <n v="1398432758"/>
    <b v="0"/>
    <n v="32"/>
    <b v="1"/>
    <s v="theater/musical"/>
    <x v="1"/>
    <s v="musical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n v="1.0092000000000001"/>
    <n v="162.77000000000001"/>
    <x v="0"/>
    <s v="GB"/>
    <s v="GBP"/>
    <n v="1431007264"/>
    <n v="1428415264"/>
    <b v="0"/>
    <n v="62"/>
    <b v="1"/>
    <s v="theater/musical"/>
    <x v="1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n v="1.06"/>
    <n v="88.33"/>
    <x v="0"/>
    <s v="CA"/>
    <s v="CAD"/>
    <n v="1410761280"/>
    <n v="1408604363"/>
    <b v="0"/>
    <n v="9"/>
    <b v="1"/>
    <s v="theater/musical"/>
    <x v="1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.0509677419354839"/>
    <n v="85.74"/>
    <x v="0"/>
    <s v="AU"/>
    <s v="AUD"/>
    <n v="1424516400"/>
    <n v="1421812637"/>
    <b v="0"/>
    <n v="38"/>
    <b v="1"/>
    <s v="theater/musical"/>
    <x v="1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.0276000000000001"/>
    <n v="47.57"/>
    <x v="0"/>
    <s v="US"/>
    <s v="USD"/>
    <n v="1465081053"/>
    <n v="1462489053"/>
    <b v="0"/>
    <n v="54"/>
    <b v="1"/>
    <s v="theater/musical"/>
    <x v="1"/>
    <s v="musical"/>
    <x v="2933"/>
    <x v="2929"/>
  </r>
  <r>
    <n v="2934"/>
    <s v="Songs for a New World"/>
    <s v="Powerful community theatre production of Jason Robert Brown's &quot;Songs for a New World&quot; in London, Ontario."/>
    <n v="2500"/>
    <n v="2700"/>
    <n v="1.08"/>
    <n v="72.97"/>
    <x v="0"/>
    <s v="CA"/>
    <s v="CAD"/>
    <n v="1402845364"/>
    <n v="1400253364"/>
    <b v="0"/>
    <n v="37"/>
    <b v="1"/>
    <s v="theater/musical"/>
    <x v="1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n v="1.0088571428571429"/>
    <n v="90.54"/>
    <x v="0"/>
    <s v="US"/>
    <s v="USD"/>
    <n v="1472490000"/>
    <n v="1467468008"/>
    <b v="0"/>
    <n v="39"/>
    <b v="1"/>
    <s v="theater/musical"/>
    <x v="1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n v="1.28"/>
    <n v="37.65"/>
    <x v="0"/>
    <s v="US"/>
    <s v="USD"/>
    <n v="1413176340"/>
    <n v="1412091423"/>
    <b v="0"/>
    <n v="34"/>
    <b v="1"/>
    <s v="theater/musical"/>
    <x v="1"/>
    <s v="musical"/>
    <x v="2936"/>
    <x v="2932"/>
  </r>
  <r>
    <n v="2937"/>
    <s v="UCAS"/>
    <s v="UCAS is a new British musical premiering at the Edinburgh Fringe Festival 2014."/>
    <n v="1500"/>
    <n v="2000"/>
    <n v="1.3333333333333333"/>
    <n v="36.36"/>
    <x v="0"/>
    <s v="GB"/>
    <s v="GBP"/>
    <n v="1405249113"/>
    <n v="1402657113"/>
    <b v="0"/>
    <n v="55"/>
    <b v="1"/>
    <s v="theater/musical"/>
    <x v="1"/>
    <s v="musical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n v="1.0137499999999999"/>
    <n v="126.72"/>
    <x v="0"/>
    <s v="US"/>
    <s v="USD"/>
    <n v="1422636814"/>
    <n v="1420044814"/>
    <b v="0"/>
    <n v="32"/>
    <b v="1"/>
    <s v="theater/musical"/>
    <x v="1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.0287500000000001"/>
    <n v="329.2"/>
    <x v="0"/>
    <s v="US"/>
    <s v="USD"/>
    <n v="1409187600"/>
    <n v="1406316312"/>
    <b v="0"/>
    <n v="25"/>
    <b v="1"/>
    <s v="theater/musical"/>
    <x v="1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n v="1.0724"/>
    <n v="81.239999999999995"/>
    <x v="0"/>
    <s v="US"/>
    <s v="USD"/>
    <n v="1421606018"/>
    <n v="1418150018"/>
    <b v="0"/>
    <n v="33"/>
    <b v="1"/>
    <s v="theater/musical"/>
    <x v="1"/>
    <s v="musical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n v="4.0000000000000003E-5"/>
    <n v="1"/>
    <x v="2"/>
    <s v="US"/>
    <s v="USD"/>
    <n v="1425250955"/>
    <n v="1422658955"/>
    <b v="0"/>
    <n v="1"/>
    <b v="0"/>
    <s v="theater/spaces"/>
    <x v="1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n v="0.20424999999999999"/>
    <n v="202.23"/>
    <x v="2"/>
    <s v="CA"/>
    <s v="CAD"/>
    <n v="1450297080"/>
    <n v="1448565459"/>
    <b v="0"/>
    <n v="202"/>
    <b v="0"/>
    <s v="theater/spaces"/>
    <x v="1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n v="0"/>
    <s v="N/A"/>
    <x v="2"/>
    <s v="US"/>
    <s v="USD"/>
    <n v="1428894380"/>
    <n v="1426302380"/>
    <b v="0"/>
    <n v="0"/>
    <b v="0"/>
    <s v="theater/spaces"/>
    <x v="1"/>
    <s v="spaces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n v="0.01"/>
    <n v="100"/>
    <x v="2"/>
    <s v="US"/>
    <s v="USD"/>
    <n v="1433714198"/>
    <n v="1431122198"/>
    <b v="0"/>
    <n v="1"/>
    <b v="0"/>
    <s v="theater/spaces"/>
    <x v="1"/>
    <s v="spaces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n v="0"/>
    <s v="N/A"/>
    <x v="2"/>
    <s v="US"/>
    <s v="USD"/>
    <n v="1432437660"/>
    <n v="1429845660"/>
    <b v="0"/>
    <n v="0"/>
    <b v="0"/>
    <s v="theater/spaces"/>
    <x v="1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n v="1E-3"/>
    <n v="1"/>
    <x v="2"/>
    <s v="GB"/>
    <s v="GBP"/>
    <n v="1471265092"/>
    <n v="1468673092"/>
    <b v="0"/>
    <n v="2"/>
    <b v="0"/>
    <s v="theater/spaces"/>
    <x v="1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880000000000001E-2"/>
    <n v="82.46"/>
    <x v="2"/>
    <s v="US"/>
    <s v="USD"/>
    <n v="1480007460"/>
    <n v="1475760567"/>
    <b v="0"/>
    <n v="13"/>
    <b v="0"/>
    <s v="theater/spaces"/>
    <x v="1"/>
    <s v="spaces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n v="4.8000000000000001E-5"/>
    <n v="2.67"/>
    <x v="2"/>
    <s v="US"/>
    <s v="USD"/>
    <n v="1433259293"/>
    <n v="1428075293"/>
    <b v="0"/>
    <n v="9"/>
    <b v="0"/>
    <s v="theater/spaces"/>
    <x v="1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000000000000001E-2"/>
    <n v="12.5"/>
    <x v="2"/>
    <s v="US"/>
    <s v="USD"/>
    <n v="1447965917"/>
    <n v="1445370317"/>
    <b v="0"/>
    <n v="2"/>
    <b v="0"/>
    <s v="theater/spaces"/>
    <x v="1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s v="N/A"/>
    <x v="2"/>
    <s v="US"/>
    <s v="USD"/>
    <n v="1453538752"/>
    <n v="1450946752"/>
    <b v="0"/>
    <n v="0"/>
    <b v="0"/>
    <s v="theater/spaces"/>
    <x v="1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.1919999999999999E-2"/>
    <n v="18.899999999999999"/>
    <x v="1"/>
    <s v="US"/>
    <s v="USD"/>
    <n v="1412536573"/>
    <n v="1408648573"/>
    <b v="0"/>
    <n v="58"/>
    <b v="0"/>
    <s v="theater/spaces"/>
    <x v="1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.0250000000000002E-2"/>
    <n v="200.63"/>
    <x v="1"/>
    <s v="US"/>
    <s v="USD"/>
    <n v="1476676800"/>
    <n v="1473957239"/>
    <b v="0"/>
    <n v="8"/>
    <b v="0"/>
    <s v="theater/spaces"/>
    <x v="1"/>
    <s v="spaces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n v="1.5125E-3"/>
    <n v="201.67"/>
    <x v="1"/>
    <s v="US"/>
    <s v="USD"/>
    <n v="1444330821"/>
    <n v="1441738821"/>
    <b v="0"/>
    <n v="3"/>
    <b v="0"/>
    <s v="theater/spaces"/>
    <x v="1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s v="N/A"/>
    <x v="1"/>
    <s v="US"/>
    <s v="USD"/>
    <n v="1489669203"/>
    <n v="1487944803"/>
    <b v="0"/>
    <n v="0"/>
    <b v="0"/>
    <s v="theater/spaces"/>
    <x v="1"/>
    <s v="spaces"/>
    <x v="2954"/>
    <x v="2950"/>
  </r>
  <r>
    <n v="2955"/>
    <s v="A Stage for Stage Door Theater Company (Canceled)"/>
    <s v="Stage Door Theater needs a stage for its current and future productions. Can you help?"/>
    <n v="1200"/>
    <n v="715"/>
    <n v="0.59583333333333333"/>
    <n v="65"/>
    <x v="1"/>
    <s v="US"/>
    <s v="USD"/>
    <n v="1434476849"/>
    <n v="1431884849"/>
    <b v="0"/>
    <n v="11"/>
    <b v="0"/>
    <s v="theater/spaces"/>
    <x v="1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n v="0.16734177215189874"/>
    <n v="66.099999999999994"/>
    <x v="1"/>
    <s v="US"/>
    <s v="USD"/>
    <n v="1462402850"/>
    <n v="1459810850"/>
    <b v="0"/>
    <n v="20"/>
    <b v="0"/>
    <s v="theater/spaces"/>
    <x v="1"/>
    <s v="spaces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n v="1.8666666666666668E-2"/>
    <n v="93.33"/>
    <x v="1"/>
    <s v="US"/>
    <s v="USD"/>
    <n v="1427498172"/>
    <n v="1422317772"/>
    <b v="0"/>
    <n v="3"/>
    <b v="0"/>
    <s v="theater/spaces"/>
    <x v="1"/>
    <s v="spaces"/>
    <x v="2957"/>
    <x v="2953"/>
  </r>
  <r>
    <n v="2958"/>
    <s v="Uprising Theater (Canceled)"/>
    <s v="Chicago Based Theater Company and Venue Dedicated to Social Justice and Mainstreaming the Palestinian Narrative"/>
    <n v="80000"/>
    <n v="0"/>
    <n v="0"/>
    <s v="N/A"/>
    <x v="1"/>
    <s v="US"/>
    <s v="USD"/>
    <n v="1462729317"/>
    <n v="1457548917"/>
    <b v="0"/>
    <n v="0"/>
    <b v="0"/>
    <s v="theater/spaces"/>
    <x v="1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s v="N/A"/>
    <x v="1"/>
    <s v="GB"/>
    <s v="GBP"/>
    <n v="1465258325"/>
    <n v="1462666325"/>
    <b v="0"/>
    <n v="0"/>
    <b v="0"/>
    <s v="theater/spaces"/>
    <x v="1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n v="0"/>
    <s v="N/A"/>
    <x v="1"/>
    <s v="US"/>
    <s v="USD"/>
    <n v="1410459023"/>
    <n v="1407867023"/>
    <b v="0"/>
    <n v="0"/>
    <b v="0"/>
    <s v="theater/spaces"/>
    <x v="1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.0962000000000001"/>
    <n v="50.75"/>
    <x v="0"/>
    <s v="US"/>
    <s v="USD"/>
    <n v="1427342400"/>
    <n v="1424927159"/>
    <b v="0"/>
    <n v="108"/>
    <b v="1"/>
    <s v="theater/plays"/>
    <x v="1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n v="1.218"/>
    <n v="60.9"/>
    <x v="0"/>
    <s v="US"/>
    <s v="USD"/>
    <n v="1425193140"/>
    <n v="1422769906"/>
    <b v="0"/>
    <n v="20"/>
    <b v="1"/>
    <s v="theater/plays"/>
    <x v="1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n v="1.0685"/>
    <n v="109.03"/>
    <x v="0"/>
    <s v="US"/>
    <s v="USD"/>
    <n v="1435835824"/>
    <n v="1433243824"/>
    <b v="0"/>
    <n v="98"/>
    <b v="1"/>
    <s v="theater/plays"/>
    <x v="1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.0071379999999999"/>
    <n v="25.69"/>
    <x v="0"/>
    <s v="US"/>
    <s v="USD"/>
    <n v="1407360720"/>
    <n v="1404769819"/>
    <b v="0"/>
    <n v="196"/>
    <b v="1"/>
    <s v="theater/plays"/>
    <x v="1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.0900000000000001"/>
    <n v="41.92"/>
    <x v="0"/>
    <s v="US"/>
    <s v="USD"/>
    <n v="1436290233"/>
    <n v="1433698233"/>
    <b v="0"/>
    <n v="39"/>
    <b v="1"/>
    <s v="theater/plays"/>
    <x v="1"/>
    <s v="plays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n v="1.1363000000000001"/>
    <n v="88.77"/>
    <x v="0"/>
    <s v="US"/>
    <s v="USD"/>
    <n v="1442425412"/>
    <n v="1439833412"/>
    <b v="0"/>
    <n v="128"/>
    <b v="1"/>
    <s v="theater/plays"/>
    <x v="1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n v="1.1392"/>
    <n v="80.23"/>
    <x v="0"/>
    <s v="US"/>
    <s v="USD"/>
    <n v="1425872692"/>
    <n v="1423284292"/>
    <b v="0"/>
    <n v="71"/>
    <b v="1"/>
    <s v="theater/plays"/>
    <x v="1"/>
    <s v="plays"/>
    <x v="2967"/>
    <x v="2963"/>
  </r>
  <r>
    <n v="2968"/>
    <s v="The Curse of the Babywoman @ FringeNYC"/>
    <s v="The Curse of the Babywoman is real â€” and it is coming to FringeNYC this August."/>
    <n v="3500"/>
    <n v="3710"/>
    <n v="1.06"/>
    <n v="78.94"/>
    <x v="0"/>
    <s v="US"/>
    <s v="USD"/>
    <n v="1471406340"/>
    <n v="1470227660"/>
    <b v="0"/>
    <n v="47"/>
    <b v="1"/>
    <s v="theater/plays"/>
    <x v="1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.625"/>
    <n v="95.59"/>
    <x v="0"/>
    <s v="CA"/>
    <s v="CAD"/>
    <n v="1430693460"/>
    <n v="1428087153"/>
    <b v="0"/>
    <n v="17"/>
    <b v="1"/>
    <s v="theater/plays"/>
    <x v="1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.06"/>
    <n v="69.89"/>
    <x v="0"/>
    <s v="US"/>
    <s v="USD"/>
    <n v="1405699451"/>
    <n v="1403107451"/>
    <b v="0"/>
    <n v="91"/>
    <b v="1"/>
    <s v="theater/plays"/>
    <x v="1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.0015624999999999"/>
    <n v="74.53"/>
    <x v="0"/>
    <s v="US"/>
    <s v="USD"/>
    <n v="1409500078"/>
    <n v="1406908078"/>
    <b v="0"/>
    <n v="43"/>
    <b v="1"/>
    <s v="theater/plays"/>
    <x v="1"/>
    <s v="plays"/>
    <x v="2971"/>
    <x v="2967"/>
  </r>
  <r>
    <n v="2972"/>
    <s v="A Bad Plan"/>
    <s v="A group of artists. A mythical art piece. A harrowing quest. And some margaritas."/>
    <n v="2000"/>
    <n v="2107"/>
    <n v="1.0535000000000001"/>
    <n v="123.94"/>
    <x v="0"/>
    <s v="US"/>
    <s v="USD"/>
    <n v="1480899600"/>
    <n v="1479609520"/>
    <b v="0"/>
    <n v="17"/>
    <b v="1"/>
    <s v="theater/plays"/>
    <x v="1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.748"/>
    <n v="264.85000000000002"/>
    <x v="0"/>
    <s v="US"/>
    <s v="USD"/>
    <n v="1451620800"/>
    <n v="1449171508"/>
    <b v="0"/>
    <n v="33"/>
    <b v="1"/>
    <s v="theater/plays"/>
    <x v="1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.02"/>
    <n v="58.62"/>
    <x v="0"/>
    <s v="US"/>
    <s v="USD"/>
    <n v="1411695300"/>
    <n v="1409275671"/>
    <b v="0"/>
    <n v="87"/>
    <b v="1"/>
    <s v="theater/plays"/>
    <x v="1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.00125"/>
    <n v="70.88"/>
    <x v="0"/>
    <s v="US"/>
    <s v="USD"/>
    <n v="1417057200"/>
    <n v="1414599886"/>
    <b v="0"/>
    <n v="113"/>
    <b v="1"/>
    <s v="theater/plays"/>
    <x v="1"/>
    <s v="plays"/>
    <x v="2975"/>
    <x v="2971"/>
  </r>
  <r>
    <n v="2976"/>
    <s v="Pizza Delique"/>
    <s v="A play that addresses an important social issue, brought to light by members of the UoM Drama Society."/>
    <n v="70"/>
    <n v="120"/>
    <n v="1.7142857142857142"/>
    <n v="8.57"/>
    <x v="0"/>
    <s v="GB"/>
    <s v="GBP"/>
    <n v="1457870400"/>
    <n v="1456421530"/>
    <b v="0"/>
    <n v="14"/>
    <b v="1"/>
    <s v="theater/plays"/>
    <x v="1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.1356666666666666"/>
    <n v="113.57"/>
    <x v="0"/>
    <s v="US"/>
    <s v="USD"/>
    <n v="1427076840"/>
    <n v="1421960934"/>
    <b v="0"/>
    <n v="30"/>
    <b v="1"/>
    <s v="theater/plays"/>
    <x v="1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.2946666666666666"/>
    <n v="60.69"/>
    <x v="0"/>
    <s v="US"/>
    <s v="USD"/>
    <n v="1413784740"/>
    <n v="1412954547"/>
    <b v="0"/>
    <n v="16"/>
    <b v="1"/>
    <s v="theater/plays"/>
    <x v="1"/>
    <s v="plays"/>
    <x v="2978"/>
    <x v="2974"/>
  </r>
  <r>
    <n v="2979"/>
    <s v="'ART'"/>
    <s v="Dear Stone returns with Yasmina Reza's 'ART', a compelling, clever exploration of friendship under duress. Thanks for watching!"/>
    <n v="5000"/>
    <n v="5070"/>
    <n v="1.014"/>
    <n v="110.22"/>
    <x v="0"/>
    <s v="US"/>
    <s v="USD"/>
    <n v="1420524000"/>
    <n v="1419104823"/>
    <b v="0"/>
    <n v="46"/>
    <b v="1"/>
    <s v="theater/plays"/>
    <x v="1"/>
    <s v="plays"/>
    <x v="2979"/>
    <x v="2975"/>
  </r>
  <r>
    <n v="2980"/>
    <s v="INDEPENDENCE NYC"/>
    <s v="1 director, 4 actors, and a whole lotta determination. Help us bring this brilliant story to the heart of NYC!"/>
    <n v="3000"/>
    <n v="3275"/>
    <n v="1.0916666666666666"/>
    <n v="136.46"/>
    <x v="0"/>
    <s v="US"/>
    <s v="USD"/>
    <n v="1440381600"/>
    <n v="1438639130"/>
    <b v="0"/>
    <n v="24"/>
    <b v="1"/>
    <s v="theater/plays"/>
    <x v="1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.28925"/>
    <n v="53.16"/>
    <x v="0"/>
    <s v="IE"/>
    <s v="EUR"/>
    <n v="1443014756"/>
    <n v="1439126756"/>
    <b v="1"/>
    <n v="97"/>
    <b v="1"/>
    <s v="theater/spaces"/>
    <x v="1"/>
    <s v="spaces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n v="1.0206"/>
    <n v="86.49"/>
    <x v="0"/>
    <s v="GB"/>
    <s v="GBP"/>
    <n v="1455208143"/>
    <n v="1452616143"/>
    <b v="1"/>
    <n v="59"/>
    <b v="1"/>
    <s v="theater/spaces"/>
    <x v="1"/>
    <s v="spaces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n v="1.465395775862069"/>
    <n v="155.24"/>
    <x v="0"/>
    <s v="US"/>
    <s v="USD"/>
    <n v="1415722236"/>
    <n v="1410534636"/>
    <b v="1"/>
    <n v="1095"/>
    <b v="1"/>
    <s v="theater/spaces"/>
    <x v="1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.00352"/>
    <n v="115.08"/>
    <x v="0"/>
    <s v="US"/>
    <s v="USD"/>
    <n v="1472020881"/>
    <n v="1469428881"/>
    <b v="1"/>
    <n v="218"/>
    <b v="1"/>
    <s v="theater/spaces"/>
    <x v="1"/>
    <s v="spaces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n v="1.2164999999999999"/>
    <n v="109.59"/>
    <x v="0"/>
    <s v="NZ"/>
    <s v="NZD"/>
    <n v="1477886400"/>
    <n v="1476228128"/>
    <b v="0"/>
    <n v="111"/>
    <b v="1"/>
    <s v="theater/spaces"/>
    <x v="1"/>
    <s v="spaces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n v="1.0549999999999999"/>
    <n v="45.21"/>
    <x v="0"/>
    <s v="GB"/>
    <s v="GBP"/>
    <n v="1462100406"/>
    <n v="1456920006"/>
    <b v="0"/>
    <n v="56"/>
    <b v="1"/>
    <s v="theater/spaces"/>
    <x v="1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.1040080000000001"/>
    <n v="104.15"/>
    <x v="0"/>
    <s v="US"/>
    <s v="USD"/>
    <n v="1476316800"/>
    <n v="1473837751"/>
    <b v="0"/>
    <n v="265"/>
    <b v="1"/>
    <s v="theater/spaces"/>
    <x v="1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n v="1"/>
    <n v="35.71"/>
    <x v="0"/>
    <s v="GB"/>
    <s v="GBP"/>
    <n v="1466412081"/>
    <n v="1463820081"/>
    <b v="0"/>
    <n v="28"/>
    <b v="1"/>
    <s v="theater/spaces"/>
    <x v="1"/>
    <s v="spaces"/>
    <x v="2988"/>
    <x v="2984"/>
  </r>
  <r>
    <n v="2989"/>
    <s v="Let's Light Up The Gem!"/>
    <s v="Bring the movies back to Bethel, Maine."/>
    <n v="20000"/>
    <n v="35307"/>
    <n v="1.76535"/>
    <n v="97"/>
    <x v="0"/>
    <s v="US"/>
    <s v="USD"/>
    <n v="1450673940"/>
    <n v="1448756962"/>
    <b v="0"/>
    <n v="364"/>
    <b v="1"/>
    <s v="theater/spaces"/>
    <x v="1"/>
    <s v="spaces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n v="1"/>
    <n v="370.37"/>
    <x v="0"/>
    <s v="US"/>
    <s v="USD"/>
    <n v="1452174420"/>
    <n v="1449150420"/>
    <b v="0"/>
    <n v="27"/>
    <b v="1"/>
    <s v="theater/spaces"/>
    <x v="1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n v="1.0329411764705883"/>
    <n v="94.41"/>
    <x v="0"/>
    <s v="US"/>
    <s v="USD"/>
    <n v="1485547530"/>
    <n v="1483646730"/>
    <b v="0"/>
    <n v="93"/>
    <b v="1"/>
    <s v="theater/spaces"/>
    <x v="1"/>
    <s v="spaces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n v="1.0449999999999999"/>
    <n v="48.98"/>
    <x v="0"/>
    <s v="US"/>
    <s v="USD"/>
    <n v="1476037510"/>
    <n v="1473445510"/>
    <b v="0"/>
    <n v="64"/>
    <b v="1"/>
    <s v="theater/spaces"/>
    <x v="1"/>
    <s v="spaces"/>
    <x v="2992"/>
    <x v="2988"/>
  </r>
  <r>
    <n v="2993"/>
    <s v="TRUE WEST: Think, Dog! Productions"/>
    <s v="Help us build the Kitchen from Hell!"/>
    <n v="1000"/>
    <n v="1003"/>
    <n v="1.0029999999999999"/>
    <n v="45.59"/>
    <x v="0"/>
    <s v="US"/>
    <s v="USD"/>
    <n v="1455998867"/>
    <n v="1453406867"/>
    <b v="0"/>
    <n v="22"/>
    <b v="1"/>
    <s v="theater/spaces"/>
    <x v="1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n v="4.577466666666667"/>
    <n v="23.28"/>
    <x v="0"/>
    <s v="GB"/>
    <s v="GBP"/>
    <n v="1412335772"/>
    <n v="1409743772"/>
    <b v="0"/>
    <n v="59"/>
    <b v="1"/>
    <s v="theater/spaces"/>
    <x v="1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.0496000000000001"/>
    <n v="63.23"/>
    <x v="0"/>
    <s v="US"/>
    <s v="USD"/>
    <n v="1484841471"/>
    <n v="1482249471"/>
    <b v="0"/>
    <n v="249"/>
    <b v="1"/>
    <s v="theater/spaces"/>
    <x v="1"/>
    <s v="spaces"/>
    <x v="2995"/>
    <x v="2991"/>
  </r>
  <r>
    <n v="2996"/>
    <s v="Sea Tea Improv's Comedy Theater in Hartford, CT"/>
    <s v="A permanent home for comedy in Connecticut in the heart of downtown Hartford."/>
    <n v="35000"/>
    <n v="60180"/>
    <n v="1.7194285714285715"/>
    <n v="153.52000000000001"/>
    <x v="0"/>
    <s v="US"/>
    <s v="USD"/>
    <n v="1432677240"/>
    <n v="1427493240"/>
    <b v="0"/>
    <n v="392"/>
    <b v="1"/>
    <s v="theater/spaces"/>
    <x v="1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n v="1.0373000000000001"/>
    <n v="90.2"/>
    <x v="0"/>
    <s v="US"/>
    <s v="USD"/>
    <n v="1488171540"/>
    <n v="1486661793"/>
    <b v="0"/>
    <n v="115"/>
    <b v="1"/>
    <s v="theater/spaces"/>
    <x v="1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.0302899999999999"/>
    <n v="118.97"/>
    <x v="0"/>
    <s v="US"/>
    <s v="USD"/>
    <n v="1402892700"/>
    <n v="1400474329"/>
    <b v="0"/>
    <n v="433"/>
    <b v="1"/>
    <s v="theater/spaces"/>
    <x v="1"/>
    <s v="spaces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n v="1.1888888888888889"/>
    <n v="80.25"/>
    <x v="0"/>
    <s v="US"/>
    <s v="USD"/>
    <n v="1488333600"/>
    <n v="1487094360"/>
    <b v="0"/>
    <n v="20"/>
    <b v="1"/>
    <s v="theater/spaces"/>
    <x v="1"/>
    <s v="spaces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n v="1"/>
    <n v="62.5"/>
    <x v="0"/>
    <s v="US"/>
    <s v="USD"/>
    <n v="1485885600"/>
    <n v="1484682670"/>
    <b v="0"/>
    <n v="8"/>
    <b v="1"/>
    <s v="theater/spaces"/>
    <x v="1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n v="3.1869988910451896"/>
    <n v="131.38"/>
    <x v="0"/>
    <s v="US"/>
    <s v="USD"/>
    <n v="1468445382"/>
    <n v="1465853382"/>
    <b v="0"/>
    <n v="175"/>
    <b v="1"/>
    <s v="theater/spaces"/>
    <x v="1"/>
    <s v="spaces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n v="1.0850614285714286"/>
    <n v="73.03"/>
    <x v="0"/>
    <s v="US"/>
    <s v="USD"/>
    <n v="1356552252"/>
    <n v="1353960252"/>
    <b v="0"/>
    <n v="104"/>
    <b v="1"/>
    <s v="theater/spaces"/>
    <x v="1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n v="1.0116666666666667"/>
    <n v="178.53"/>
    <x v="0"/>
    <s v="US"/>
    <s v="USD"/>
    <n v="1456811940"/>
    <n v="1454098976"/>
    <b v="0"/>
    <n v="17"/>
    <b v="1"/>
    <s v="theater/spaces"/>
    <x v="1"/>
    <s v="spaces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n v="1.12815"/>
    <n v="162.91"/>
    <x v="0"/>
    <s v="US"/>
    <s v="USD"/>
    <n v="1416089324"/>
    <n v="1413493724"/>
    <b v="0"/>
    <n v="277"/>
    <b v="1"/>
    <s v="theater/spaces"/>
    <x v="1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n v="1.2049622641509434"/>
    <n v="108.24"/>
    <x v="0"/>
    <s v="US"/>
    <s v="USD"/>
    <n v="1412611905"/>
    <n v="1410019905"/>
    <b v="0"/>
    <n v="118"/>
    <b v="1"/>
    <s v="theater/spaces"/>
    <x v="1"/>
    <s v="spaces"/>
    <x v="3005"/>
    <x v="3000"/>
  </r>
  <r>
    <n v="3006"/>
    <s v="ONTARIO STREET THEATRE in Port Hope."/>
    <s v="We're an affordable theatre and rental space that can be molded into anything by anyone."/>
    <n v="8000"/>
    <n v="8620"/>
    <n v="1.0774999999999999"/>
    <n v="88.87"/>
    <x v="0"/>
    <s v="CA"/>
    <s v="CAD"/>
    <n v="1418580591"/>
    <n v="1415988591"/>
    <b v="0"/>
    <n v="97"/>
    <b v="1"/>
    <s v="theater/spaces"/>
    <x v="1"/>
    <s v="spaces"/>
    <x v="3006"/>
    <x v="3001"/>
  </r>
  <r>
    <n v="3007"/>
    <s v="Bethlem"/>
    <s v="Consuite for 2015 CoreCon.  An adventure into insanity."/>
    <n v="600"/>
    <n v="1080"/>
    <n v="1.8"/>
    <n v="54"/>
    <x v="0"/>
    <s v="US"/>
    <s v="USD"/>
    <n v="1429938683"/>
    <n v="1428124283"/>
    <b v="0"/>
    <n v="20"/>
    <b v="1"/>
    <s v="theater/spaces"/>
    <x v="1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n v="1.0116666666666667"/>
    <n v="116.73"/>
    <x v="0"/>
    <s v="US"/>
    <s v="USD"/>
    <n v="1453352719"/>
    <n v="1450760719"/>
    <b v="0"/>
    <n v="26"/>
    <b v="1"/>
    <s v="theater/spaces"/>
    <x v="1"/>
    <s v="spaces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n v="1.19756"/>
    <n v="233.9"/>
    <x v="0"/>
    <s v="US"/>
    <s v="USD"/>
    <n v="1417012840"/>
    <n v="1414417240"/>
    <b v="0"/>
    <n v="128"/>
    <b v="1"/>
    <s v="theater/spaces"/>
    <x v="1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.58"/>
    <n v="158"/>
    <x v="0"/>
    <s v="US"/>
    <s v="USD"/>
    <n v="1424548719"/>
    <n v="1419364719"/>
    <b v="0"/>
    <n v="15"/>
    <b v="1"/>
    <s v="theater/spaces"/>
    <x v="1"/>
    <s v="spaces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n v="1.2366666666666666"/>
    <n v="14.84"/>
    <x v="0"/>
    <s v="ES"/>
    <s v="EUR"/>
    <n v="1450911540"/>
    <n v="1448536516"/>
    <b v="0"/>
    <n v="25"/>
    <b v="1"/>
    <s v="theater/spaces"/>
    <x v="1"/>
    <s v="spaces"/>
    <x v="3011"/>
    <x v="3006"/>
  </r>
  <r>
    <n v="3012"/>
    <s v="Up-lifting Up-Fit!"/>
    <s v="Spring Theatre has recently found a new home in the heart of Winston Salem. We need your help for an up-lifting up-fit!"/>
    <n v="4000"/>
    <n v="4685"/>
    <n v="1.1712499999999999"/>
    <n v="85.18"/>
    <x v="0"/>
    <s v="US"/>
    <s v="USD"/>
    <n v="1423587130"/>
    <n v="1421772730"/>
    <b v="0"/>
    <n v="55"/>
    <b v="1"/>
    <s v="theater/spaces"/>
    <x v="1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.5696000000000001"/>
    <n v="146.69"/>
    <x v="0"/>
    <s v="US"/>
    <s v="USD"/>
    <n v="1434917049"/>
    <n v="1432325049"/>
    <b v="0"/>
    <n v="107"/>
    <b v="1"/>
    <s v="theater/spaces"/>
    <x v="1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.13104"/>
    <n v="50.76"/>
    <x v="0"/>
    <s v="US"/>
    <s v="USD"/>
    <n v="1415163600"/>
    <n v="1412737080"/>
    <b v="0"/>
    <n v="557"/>
    <b v="1"/>
    <s v="theater/spaces"/>
    <x v="1"/>
    <s v="spaces"/>
    <x v="3014"/>
    <x v="3009"/>
  </r>
  <r>
    <n v="3015"/>
    <s v="A Sign for 34 West"/>
    <s v="We're turning an old yogurt shop into a live theater in downtown Charleston.   Please help us hang our sign!"/>
    <n v="3400"/>
    <n v="3508"/>
    <n v="1.0317647058823529"/>
    <n v="87.7"/>
    <x v="0"/>
    <s v="US"/>
    <s v="USD"/>
    <n v="1402459200"/>
    <n v="1401125238"/>
    <b v="0"/>
    <n v="40"/>
    <b v="1"/>
    <s v="theater/spaces"/>
    <x v="1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.0261176470588236"/>
    <n v="242.28"/>
    <x v="0"/>
    <s v="US"/>
    <s v="USD"/>
    <n v="1405688952"/>
    <n v="1400504952"/>
    <b v="0"/>
    <n v="36"/>
    <b v="1"/>
    <s v="theater/spaces"/>
    <x v="1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.0584090909090909"/>
    <n v="146.44999999999999"/>
    <x v="0"/>
    <s v="US"/>
    <s v="USD"/>
    <n v="1408566243"/>
    <n v="1405974243"/>
    <b v="0"/>
    <n v="159"/>
    <b v="1"/>
    <s v="theater/spaces"/>
    <x v="1"/>
    <s v="spaces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n v="1.0071428571428571"/>
    <n v="103.17"/>
    <x v="0"/>
    <s v="FR"/>
    <s v="EUR"/>
    <n v="1437429600"/>
    <n v="1433747376"/>
    <b v="0"/>
    <n v="41"/>
    <b v="1"/>
    <s v="theater/spaces"/>
    <x v="1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.2123333333333333"/>
    <n v="80.459999999999994"/>
    <x v="0"/>
    <s v="US"/>
    <s v="USD"/>
    <n v="1401159600"/>
    <n v="1398801620"/>
    <b v="0"/>
    <n v="226"/>
    <b v="1"/>
    <s v="theater/spaces"/>
    <x v="1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n v="1.0057142857142858"/>
    <n v="234.67"/>
    <x v="0"/>
    <s v="US"/>
    <s v="USD"/>
    <n v="1439583533"/>
    <n v="1434399533"/>
    <b v="0"/>
    <n v="30"/>
    <b v="1"/>
    <s v="theater/spaces"/>
    <x v="1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.1602222222222223"/>
    <n v="50.69"/>
    <x v="0"/>
    <s v="US"/>
    <s v="USD"/>
    <n v="1479794340"/>
    <n v="1476715869"/>
    <b v="0"/>
    <n v="103"/>
    <b v="1"/>
    <s v="theater/spaces"/>
    <x v="1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.0087999999999999"/>
    <n v="162.71"/>
    <x v="0"/>
    <s v="US"/>
    <s v="USD"/>
    <n v="1472338409"/>
    <n v="1468450409"/>
    <b v="0"/>
    <n v="62"/>
    <b v="1"/>
    <s v="theater/spaces"/>
    <x v="1"/>
    <s v="spaces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n v="1.03"/>
    <n v="120.17"/>
    <x v="0"/>
    <s v="GB"/>
    <s v="GBP"/>
    <n v="1434039186"/>
    <n v="1430151186"/>
    <b v="0"/>
    <n v="6"/>
    <b v="1"/>
    <s v="theater/spaces"/>
    <x v="1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.4641999999999999"/>
    <n v="67.7"/>
    <x v="0"/>
    <s v="US"/>
    <s v="USD"/>
    <n v="1349567475"/>
    <n v="1346975475"/>
    <b v="0"/>
    <n v="182"/>
    <b v="1"/>
    <s v="theater/spaces"/>
    <x v="1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n v="3.0219999999999998"/>
    <n v="52.1"/>
    <x v="0"/>
    <s v="GB"/>
    <s v="GBP"/>
    <n v="1401465600"/>
    <n v="1399032813"/>
    <b v="0"/>
    <n v="145"/>
    <b v="1"/>
    <s v="theater/spaces"/>
    <x v="1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.4333333333333333"/>
    <n v="51.6"/>
    <x v="0"/>
    <s v="GB"/>
    <s v="GBP"/>
    <n v="1488538892"/>
    <n v="1487329292"/>
    <b v="0"/>
    <n v="25"/>
    <b v="1"/>
    <s v="theater/spaces"/>
    <x v="1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n v="1.3144"/>
    <n v="164.3"/>
    <x v="0"/>
    <s v="US"/>
    <s v="USD"/>
    <n v="1426866851"/>
    <n v="1424278451"/>
    <b v="0"/>
    <n v="320"/>
    <b v="1"/>
    <s v="theater/spaces"/>
    <x v="1"/>
    <s v="spaces"/>
    <x v="3027"/>
    <x v="3022"/>
  </r>
  <r>
    <n v="3028"/>
    <s v="A Home for Vegas Theatre Hub"/>
    <s v="We have a space! Help us fill it with a stage, chairs, gear and audiences' laughter!"/>
    <n v="5000"/>
    <n v="8401"/>
    <n v="1.6801999999999999"/>
    <n v="84.86"/>
    <x v="0"/>
    <s v="US"/>
    <s v="USD"/>
    <n v="1471242025"/>
    <n v="1468650025"/>
    <b v="0"/>
    <n v="99"/>
    <b v="1"/>
    <s v="theater/spaces"/>
    <x v="1"/>
    <s v="spaces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n v="1.0967666666666667"/>
    <n v="94.55"/>
    <x v="0"/>
    <s v="US"/>
    <s v="USD"/>
    <n v="1416285300"/>
    <n v="1413824447"/>
    <b v="0"/>
    <n v="348"/>
    <b v="1"/>
    <s v="theater/spaces"/>
    <x v="1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n v="1.0668571428571429"/>
    <n v="45.54"/>
    <x v="0"/>
    <s v="US"/>
    <s v="USD"/>
    <n v="1442426171"/>
    <n v="1439834171"/>
    <b v="0"/>
    <n v="41"/>
    <b v="1"/>
    <s v="theater/spaces"/>
    <x v="1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n v="1"/>
    <n v="51.72"/>
    <x v="0"/>
    <s v="US"/>
    <s v="USD"/>
    <n v="1476479447"/>
    <n v="1471295447"/>
    <b v="0"/>
    <n v="29"/>
    <b v="1"/>
    <s v="theater/spaces"/>
    <x v="1"/>
    <s v="spaces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n v="1.272"/>
    <n v="50.88"/>
    <x v="0"/>
    <s v="US"/>
    <s v="USD"/>
    <n v="1441933459"/>
    <n v="1439341459"/>
    <b v="0"/>
    <n v="25"/>
    <b v="1"/>
    <s v="theater/spaces"/>
    <x v="1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n v="1.4653333333333334"/>
    <n v="191.13"/>
    <x v="0"/>
    <s v="US"/>
    <s v="USD"/>
    <n v="1471487925"/>
    <n v="1468895925"/>
    <b v="0"/>
    <n v="23"/>
    <b v="1"/>
    <s v="theater/spaces"/>
    <x v="1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.1253599999999999"/>
    <n v="89.31"/>
    <x v="0"/>
    <s v="US"/>
    <s v="USD"/>
    <n v="1477972740"/>
    <n v="1475326255"/>
    <b v="0"/>
    <n v="1260"/>
    <b v="1"/>
    <s v="theater/spaces"/>
    <x v="1"/>
    <s v="spaces"/>
    <x v="3034"/>
    <x v="3029"/>
  </r>
  <r>
    <n v="3035"/>
    <s v="The Coalition Theater"/>
    <s v="Help create a permanent home for live comedy shows and classes in Downtown RVA."/>
    <n v="25000"/>
    <n v="27196.71"/>
    <n v="1.0878684000000001"/>
    <n v="88.59"/>
    <x v="0"/>
    <s v="US"/>
    <s v="USD"/>
    <n v="1367674009"/>
    <n v="1365082009"/>
    <b v="0"/>
    <n v="307"/>
    <b v="1"/>
    <s v="theater/spaces"/>
    <x v="1"/>
    <s v="spaces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n v="1.26732"/>
    <n v="96.3"/>
    <x v="0"/>
    <s v="US"/>
    <s v="USD"/>
    <n v="1376654340"/>
    <n v="1373568644"/>
    <b v="0"/>
    <n v="329"/>
    <b v="1"/>
    <s v="theater/spaces"/>
    <x v="1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.1320000000000001"/>
    <n v="33.31"/>
    <x v="0"/>
    <s v="US"/>
    <s v="USD"/>
    <n v="1285995540"/>
    <n v="1279574773"/>
    <b v="0"/>
    <n v="32"/>
    <b v="1"/>
    <s v="theater/spaces"/>
    <x v="1"/>
    <s v="spaces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n v="1.0049999999999999"/>
    <n v="37.22"/>
    <x v="0"/>
    <s v="US"/>
    <s v="USD"/>
    <n v="1457071397"/>
    <n v="1451887397"/>
    <b v="0"/>
    <n v="27"/>
    <b v="1"/>
    <s v="theater/spaces"/>
    <x v="1"/>
    <s v="spaces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n v="1.0871389999999999"/>
    <n v="92.13"/>
    <x v="0"/>
    <s v="US"/>
    <s v="USD"/>
    <n v="1388303940"/>
    <n v="1386011038"/>
    <b v="0"/>
    <n v="236"/>
    <b v="1"/>
    <s v="theater/spaces"/>
    <x v="1"/>
    <s v="spaces"/>
    <x v="3039"/>
    <x v="3034"/>
  </r>
  <r>
    <n v="3040"/>
    <s v="Jayhawk Makeover"/>
    <s v="48 hours of deck screws, dry wall, hard hats and needed renovation to help the Jayhawk rise from the ashes."/>
    <n v="3000"/>
    <n v="3225"/>
    <n v="1.075"/>
    <n v="76.790000000000006"/>
    <x v="0"/>
    <s v="US"/>
    <s v="USD"/>
    <n v="1435359600"/>
    <n v="1434999621"/>
    <b v="0"/>
    <n v="42"/>
    <b v="1"/>
    <s v="theater/spaces"/>
    <x v="1"/>
    <s v="spaces"/>
    <x v="3040"/>
    <x v="3035"/>
  </r>
  <r>
    <n v="3041"/>
    <s v="Lend a Hand in Our Home"/>
    <s v="Privet! Hello! Bon Jour! We are the Arlekin Players Theatre and we need a home."/>
    <n v="8300"/>
    <n v="9170"/>
    <n v="1.1048192771084338"/>
    <n v="96.53"/>
    <x v="0"/>
    <s v="US"/>
    <s v="USD"/>
    <n v="1453323048"/>
    <n v="1450731048"/>
    <b v="0"/>
    <n v="95"/>
    <b v="1"/>
    <s v="theater/spaces"/>
    <x v="1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n v="1.28"/>
    <n v="51.89"/>
    <x v="0"/>
    <s v="GB"/>
    <s v="GBP"/>
    <n v="1444149047"/>
    <n v="1441557047"/>
    <b v="0"/>
    <n v="37"/>
    <b v="1"/>
    <s v="theater/spaces"/>
    <x v="1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n v="1.1000666666666667"/>
    <n v="128.91"/>
    <x v="0"/>
    <s v="CA"/>
    <s v="CAD"/>
    <n v="1429152600"/>
    <n v="1426815699"/>
    <b v="0"/>
    <n v="128"/>
    <b v="1"/>
    <s v="theater/spaces"/>
    <x v="1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.0934166666666667"/>
    <n v="84.11"/>
    <x v="0"/>
    <s v="US"/>
    <s v="USD"/>
    <n v="1454433998"/>
    <n v="1453137998"/>
    <b v="0"/>
    <n v="156"/>
    <b v="1"/>
    <s v="theater/spaces"/>
    <x v="1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n v="1.3270650000000002"/>
    <n v="82.94"/>
    <x v="0"/>
    <s v="US"/>
    <s v="USD"/>
    <n v="1408679055"/>
    <n v="1406087055"/>
    <b v="0"/>
    <n v="64"/>
    <b v="1"/>
    <s v="theater/spaces"/>
    <x v="1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.9084810126582279"/>
    <n v="259.95"/>
    <x v="0"/>
    <s v="US"/>
    <s v="USD"/>
    <n v="1410324720"/>
    <n v="1407784586"/>
    <b v="0"/>
    <n v="58"/>
    <b v="1"/>
    <s v="theater/spaces"/>
    <x v="1"/>
    <s v="spaces"/>
    <x v="3046"/>
    <x v="3041"/>
  </r>
  <r>
    <n v="3047"/>
    <s v="Acting V Senior Showcase"/>
    <s v="Hi! We're the Graduating Seniors Acting V Seniors at Temple University! Welcome to our Kick starter Page!"/>
    <n v="500"/>
    <n v="745"/>
    <n v="1.49"/>
    <n v="37.25"/>
    <x v="0"/>
    <s v="US"/>
    <s v="USD"/>
    <n v="1461762960"/>
    <n v="1457999054"/>
    <b v="0"/>
    <n v="20"/>
    <b v="1"/>
    <s v="theater/spaces"/>
    <x v="1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n v="1.6639999999999999"/>
    <n v="177.02"/>
    <x v="0"/>
    <s v="US"/>
    <s v="USD"/>
    <n v="1420060920"/>
    <n v="1417556262"/>
    <b v="0"/>
    <n v="47"/>
    <b v="1"/>
    <s v="theater/spaces"/>
    <x v="1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.0666666666666667"/>
    <n v="74.069999999999993"/>
    <x v="0"/>
    <s v="US"/>
    <s v="USD"/>
    <n v="1434241255"/>
    <n v="1431649255"/>
    <b v="0"/>
    <n v="54"/>
    <b v="1"/>
    <s v="theater/spaces"/>
    <x v="1"/>
    <s v="spaces"/>
    <x v="3049"/>
    <x v="3044"/>
  </r>
  <r>
    <n v="3050"/>
    <s v="The Black Pearl Consuite at CoreCon VIII: On Ancient Seas"/>
    <s v="Help fund The Black Pearl Consuite at CoreCon VIII: On Ancient Seas!"/>
    <n v="600"/>
    <n v="636"/>
    <n v="1.06"/>
    <n v="70.67"/>
    <x v="0"/>
    <s v="US"/>
    <s v="USD"/>
    <n v="1462420960"/>
    <n v="1459828960"/>
    <b v="0"/>
    <n v="9"/>
    <b v="1"/>
    <s v="theater/spaces"/>
    <x v="1"/>
    <s v="spaces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n v="0.23628571428571429"/>
    <n v="23.63"/>
    <x v="2"/>
    <s v="GB"/>
    <s v="GBP"/>
    <n v="1486547945"/>
    <n v="1483955945"/>
    <b v="1"/>
    <n v="35"/>
    <b v="0"/>
    <s v="theater/spaces"/>
    <x v="1"/>
    <s v="spaces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n v="1.5E-3"/>
    <n v="37.5"/>
    <x v="2"/>
    <s v="US"/>
    <s v="USD"/>
    <n v="1432828740"/>
    <n v="1430237094"/>
    <b v="0"/>
    <n v="2"/>
    <b v="0"/>
    <s v="theater/spaces"/>
    <x v="1"/>
    <s v="spaces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n v="4.0000000000000001E-3"/>
    <n v="13.33"/>
    <x v="2"/>
    <s v="US"/>
    <s v="USD"/>
    <n v="1412222340"/>
    <n v="1407781013"/>
    <b v="0"/>
    <n v="3"/>
    <b v="0"/>
    <s v="theater/spaces"/>
    <x v="1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s v="N/A"/>
    <x v="2"/>
    <s v="US"/>
    <s v="USD"/>
    <n v="1425258240"/>
    <n v="1422043154"/>
    <b v="0"/>
    <n v="0"/>
    <b v="0"/>
    <s v="theater/spaces"/>
    <x v="1"/>
    <s v="spaces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n v="5.0000000000000002E-5"/>
    <n v="1"/>
    <x v="2"/>
    <s v="US"/>
    <s v="USD"/>
    <n v="1420844390"/>
    <n v="1415660390"/>
    <b v="0"/>
    <n v="1"/>
    <b v="0"/>
    <s v="theater/spaces"/>
    <x v="1"/>
    <s v="spaces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n v="0"/>
    <s v="N/A"/>
    <x v="2"/>
    <s v="US"/>
    <s v="USD"/>
    <n v="1412003784"/>
    <n v="1406819784"/>
    <b v="0"/>
    <n v="0"/>
    <b v="0"/>
    <s v="theater/spaces"/>
    <x v="1"/>
    <s v="spaces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n v="0"/>
    <s v="N/A"/>
    <x v="2"/>
    <s v="GB"/>
    <s v="GBP"/>
    <n v="1459694211"/>
    <n v="1457105811"/>
    <b v="0"/>
    <n v="0"/>
    <b v="0"/>
    <s v="theater/spaces"/>
    <x v="1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n v="1.6666666666666666E-4"/>
    <n v="1"/>
    <x v="2"/>
    <s v="IT"/>
    <s v="EUR"/>
    <n v="1463734740"/>
    <n v="1459414740"/>
    <b v="0"/>
    <n v="3"/>
    <b v="0"/>
    <s v="theater/spaces"/>
    <x v="1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.0066666666666665E-2"/>
    <n v="41"/>
    <x v="2"/>
    <s v="US"/>
    <s v="USD"/>
    <n v="1407536846"/>
    <n v="1404944846"/>
    <b v="0"/>
    <n v="11"/>
    <b v="0"/>
    <s v="theater/spaces"/>
    <x v="1"/>
    <s v="spaces"/>
    <x v="3059"/>
    <x v="3054"/>
  </r>
  <r>
    <n v="3060"/>
    <s v="Save the Roxy Theatre in Bremerton WA"/>
    <s v="Save the historic Roxy theatre in Bremerton WA from being repurposed as office space."/>
    <n v="220000"/>
    <n v="335"/>
    <n v="1.5227272727272728E-3"/>
    <n v="55.83"/>
    <x v="2"/>
    <s v="US"/>
    <s v="USD"/>
    <n v="1443422134"/>
    <n v="1440830134"/>
    <b v="0"/>
    <n v="6"/>
    <b v="0"/>
    <s v="theater/spaces"/>
    <x v="1"/>
    <s v="spaces"/>
    <x v="3060"/>
    <x v="3055"/>
  </r>
  <r>
    <n v="3061"/>
    <s v="Help Save Parkway Cinemas!"/>
    <s v="Save a historic Local theater."/>
    <n v="1000000"/>
    <n v="0"/>
    <n v="0"/>
    <s v="N/A"/>
    <x v="2"/>
    <s v="US"/>
    <s v="USD"/>
    <n v="1407955748"/>
    <n v="1405363748"/>
    <b v="0"/>
    <n v="0"/>
    <b v="0"/>
    <s v="theater/spaces"/>
    <x v="1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0.66839999999999999"/>
    <n v="99.76"/>
    <x v="2"/>
    <s v="US"/>
    <s v="USD"/>
    <n v="1443636000"/>
    <n v="1441111892"/>
    <b v="0"/>
    <n v="67"/>
    <b v="0"/>
    <s v="theater/spaces"/>
    <x v="1"/>
    <s v="spaces"/>
    <x v="3062"/>
    <x v="3057"/>
  </r>
  <r>
    <n v="3063"/>
    <s v="Spec Haus"/>
    <s v="Members of the local Miami music scene are putting together a venue/creative space in Kendall!"/>
    <n v="3000"/>
    <n v="587"/>
    <n v="0.19566666666666666"/>
    <n v="25.52"/>
    <x v="2"/>
    <s v="US"/>
    <s v="USD"/>
    <n v="1477174138"/>
    <n v="1474150138"/>
    <b v="0"/>
    <n v="23"/>
    <b v="0"/>
    <s v="theater/spaces"/>
    <x v="1"/>
    <s v="spaces"/>
    <x v="3063"/>
    <x v="3058"/>
  </r>
  <r>
    <n v="3064"/>
    <s v="Kickstart the Crossroads Community"/>
    <s v="An epicenter for connection, creation and expression of the community."/>
    <n v="75000"/>
    <n v="8471"/>
    <n v="0.11294666666666667"/>
    <n v="117.65"/>
    <x v="2"/>
    <s v="US"/>
    <s v="USD"/>
    <n v="1448175540"/>
    <n v="1445483246"/>
    <b v="0"/>
    <n v="72"/>
    <b v="0"/>
    <s v="theater/spaces"/>
    <x v="1"/>
    <s v="spaces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n v="4.0000000000000002E-4"/>
    <n v="5"/>
    <x v="2"/>
    <s v="US"/>
    <s v="USD"/>
    <n v="1406683172"/>
    <n v="1404523172"/>
    <b v="0"/>
    <n v="2"/>
    <b v="0"/>
    <s v="theater/spaces"/>
    <x v="1"/>
    <s v="spaces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n v="0.11985714285714286"/>
    <n v="2796.67"/>
    <x v="2"/>
    <s v="AU"/>
    <s v="AUD"/>
    <n v="1468128537"/>
    <n v="1465536537"/>
    <b v="0"/>
    <n v="15"/>
    <b v="0"/>
    <s v="theater/spaces"/>
    <x v="1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000000000000001E-2"/>
    <n v="200"/>
    <x v="2"/>
    <s v="NZ"/>
    <s v="NZD"/>
    <n v="1441837879"/>
    <n v="1439245879"/>
    <b v="0"/>
    <n v="1"/>
    <b v="0"/>
    <s v="theater/spaces"/>
    <x v="1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6.9999999999999999E-4"/>
    <n v="87.5"/>
    <x v="2"/>
    <s v="US"/>
    <s v="USD"/>
    <n v="1445013352"/>
    <n v="1442421352"/>
    <b v="0"/>
    <n v="2"/>
    <b v="0"/>
    <s v="theater/spaces"/>
    <x v="1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0.14099999999999999"/>
    <n v="20.14"/>
    <x v="2"/>
    <s v="US"/>
    <s v="USD"/>
    <n v="1418587234"/>
    <n v="1415995234"/>
    <b v="0"/>
    <n v="7"/>
    <b v="0"/>
    <s v="theater/spaces"/>
    <x v="1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n v="3.3399999999999999E-2"/>
    <n v="20.88"/>
    <x v="2"/>
    <s v="GB"/>
    <s v="GBP"/>
    <n v="1481132169"/>
    <n v="1479317769"/>
    <b v="0"/>
    <n v="16"/>
    <b v="0"/>
    <s v="theater/spaces"/>
    <x v="1"/>
    <s v="spaces"/>
    <x v="3070"/>
    <x v="3065"/>
  </r>
  <r>
    <n v="3071"/>
    <s v="The Echo Theatre 2015"/>
    <s v="Anyone can create. They just need a place and an opportunity. The Echo Theatre (Provo) provides that opportunity."/>
    <n v="12000"/>
    <n v="7173"/>
    <n v="0.59775"/>
    <n v="61.31"/>
    <x v="2"/>
    <s v="US"/>
    <s v="USD"/>
    <n v="1429595940"/>
    <n v="1428082481"/>
    <b v="0"/>
    <n v="117"/>
    <b v="0"/>
    <s v="theater/spaces"/>
    <x v="1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n v="1.6666666666666666E-4"/>
    <n v="1"/>
    <x v="2"/>
    <s v="US"/>
    <s v="USD"/>
    <n v="1477791960"/>
    <n v="1476549262"/>
    <b v="0"/>
    <n v="2"/>
    <b v="0"/>
    <s v="theater/spaces"/>
    <x v="1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n v="2.3035714285714285E-4"/>
    <n v="92.14"/>
    <x v="2"/>
    <s v="US"/>
    <s v="USD"/>
    <n v="1434309540"/>
    <n v="1429287900"/>
    <b v="0"/>
    <n v="7"/>
    <b v="0"/>
    <s v="theater/spaces"/>
    <x v="1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8.8000000000000003E-4"/>
    <n v="7.33"/>
    <x v="2"/>
    <s v="FR"/>
    <s v="EUR"/>
    <n v="1457617359"/>
    <n v="1455025359"/>
    <b v="0"/>
    <n v="3"/>
    <b v="0"/>
    <s v="theater/spaces"/>
    <x v="1"/>
    <s v="spaces"/>
    <x v="3074"/>
    <x v="3069"/>
  </r>
  <r>
    <n v="3075"/>
    <s v="The Little MAGIC Theatre"/>
    <s v="Magic Morgan &amp; Liliana are raising funds to expand their famed traveling magic show to a theater of magic."/>
    <n v="15000"/>
    <n v="1296"/>
    <n v="8.6400000000000005E-2"/>
    <n v="64.8"/>
    <x v="2"/>
    <s v="US"/>
    <s v="USD"/>
    <n v="1471573640"/>
    <n v="1467253640"/>
    <b v="0"/>
    <n v="20"/>
    <b v="0"/>
    <s v="theater/spaces"/>
    <x v="1"/>
    <s v="spaces"/>
    <x v="3075"/>
    <x v="3070"/>
  </r>
  <r>
    <n v="3076"/>
    <s v="10,000 Hours"/>
    <s v="Helping female comedians get in their 10,000 Hours of practice!"/>
    <n v="10000"/>
    <n v="1506"/>
    <n v="0.15060000000000001"/>
    <n v="30.12"/>
    <x v="2"/>
    <s v="US"/>
    <s v="USD"/>
    <n v="1444405123"/>
    <n v="1439221123"/>
    <b v="0"/>
    <n v="50"/>
    <b v="0"/>
    <s v="theater/spaces"/>
    <x v="1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4.7727272727272731E-3"/>
    <n v="52.5"/>
    <x v="2"/>
    <s v="CA"/>
    <s v="CAD"/>
    <n v="1488495478"/>
    <n v="1485903478"/>
    <b v="0"/>
    <n v="2"/>
    <b v="0"/>
    <s v="theater/spaces"/>
    <x v="1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1.1833333333333333E-3"/>
    <n v="23.67"/>
    <x v="2"/>
    <s v="US"/>
    <s v="USD"/>
    <n v="1424920795"/>
    <n v="1422328795"/>
    <b v="0"/>
    <n v="3"/>
    <b v="0"/>
    <s v="theater/spaces"/>
    <x v="1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8.4173998587352451E-3"/>
    <n v="415.78"/>
    <x v="2"/>
    <s v="US"/>
    <s v="USD"/>
    <n v="1427040435"/>
    <n v="1424452035"/>
    <b v="0"/>
    <n v="27"/>
    <b v="0"/>
    <s v="theater/spaces"/>
    <x v="1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n v="1.8799999999999999E-4"/>
    <n v="53.71"/>
    <x v="2"/>
    <s v="US"/>
    <s v="USD"/>
    <n v="1419644444"/>
    <n v="1414456844"/>
    <b v="0"/>
    <n v="7"/>
    <b v="0"/>
    <s v="theater/spaces"/>
    <x v="1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2.1029999999999998E-3"/>
    <n v="420.6"/>
    <x v="2"/>
    <s v="US"/>
    <s v="USD"/>
    <n v="1442722891"/>
    <n v="1440130891"/>
    <b v="0"/>
    <n v="5"/>
    <b v="0"/>
    <s v="theater/spaces"/>
    <x v="1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s v="N/A"/>
    <x v="2"/>
    <s v="US"/>
    <s v="USD"/>
    <n v="1447628946"/>
    <n v="1445033346"/>
    <b v="0"/>
    <n v="0"/>
    <b v="0"/>
    <s v="theater/spaces"/>
    <x v="1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2.8E-3"/>
    <n v="18.670000000000002"/>
    <x v="2"/>
    <s v="US"/>
    <s v="USD"/>
    <n v="1409547600"/>
    <n v="1406986278"/>
    <b v="0"/>
    <n v="3"/>
    <b v="0"/>
    <s v="theater/spaces"/>
    <x v="1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0.11579206701157921"/>
    <n v="78.33"/>
    <x v="2"/>
    <s v="US"/>
    <s v="USD"/>
    <n v="1430851680"/>
    <n v="1428340931"/>
    <b v="0"/>
    <n v="6"/>
    <b v="0"/>
    <s v="theater/spaces"/>
    <x v="1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400000000000002E-2"/>
    <n v="67.78"/>
    <x v="2"/>
    <s v="US"/>
    <s v="USD"/>
    <n v="1443561159"/>
    <n v="1440969159"/>
    <b v="0"/>
    <n v="9"/>
    <b v="0"/>
    <s v="theater/spaces"/>
    <x v="1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2.5000000000000001E-3"/>
    <n v="16.670000000000002"/>
    <x v="2"/>
    <s v="IT"/>
    <s v="EUR"/>
    <n v="1439827559"/>
    <n v="1434643559"/>
    <b v="0"/>
    <n v="3"/>
    <b v="0"/>
    <s v="theater/spaces"/>
    <x v="1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.2500000000000003E-3"/>
    <n v="62.5"/>
    <x v="2"/>
    <s v="US"/>
    <s v="USD"/>
    <n v="1482294990"/>
    <n v="1477107390"/>
    <b v="0"/>
    <n v="2"/>
    <b v="0"/>
    <s v="theater/spaces"/>
    <x v="1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n v="1.9384615384615384E-3"/>
    <n v="42"/>
    <x v="2"/>
    <s v="US"/>
    <s v="USD"/>
    <n v="1420724460"/>
    <n v="1418046247"/>
    <b v="0"/>
    <n v="3"/>
    <b v="0"/>
    <s v="theater/spaces"/>
    <x v="1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n v="0.23416000000000001"/>
    <n v="130.09"/>
    <x v="2"/>
    <s v="US"/>
    <s v="USD"/>
    <n v="1468029540"/>
    <n v="1465304483"/>
    <b v="0"/>
    <n v="45"/>
    <b v="0"/>
    <s v="theater/spaces"/>
    <x v="1"/>
    <s v="spaces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n v="5.080888888888889E-2"/>
    <n v="1270.22"/>
    <x v="2"/>
    <s v="US"/>
    <s v="USD"/>
    <n v="1430505545"/>
    <n v="1425325145"/>
    <b v="0"/>
    <n v="9"/>
    <b v="0"/>
    <s v="theater/spaces"/>
    <x v="1"/>
    <s v="spaces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n v="0.15920000000000001"/>
    <n v="88.44"/>
    <x v="2"/>
    <s v="US"/>
    <s v="USD"/>
    <n v="1471214743"/>
    <n v="1468622743"/>
    <b v="0"/>
    <n v="9"/>
    <b v="0"/>
    <s v="theater/spaces"/>
    <x v="1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1831900000000001E-2"/>
    <n v="56.34"/>
    <x v="2"/>
    <s v="US"/>
    <s v="USD"/>
    <n v="1444946400"/>
    <n v="1441723912"/>
    <b v="0"/>
    <n v="21"/>
    <b v="0"/>
    <s v="theater/spaces"/>
    <x v="1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0.22750000000000001"/>
    <n v="53.53"/>
    <x v="2"/>
    <s v="CA"/>
    <s v="CAD"/>
    <n v="1401595140"/>
    <n v="1398980941"/>
    <b v="0"/>
    <n v="17"/>
    <b v="0"/>
    <s v="theater/spaces"/>
    <x v="1"/>
    <s v="spaces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n v="2.5000000000000001E-4"/>
    <n v="25"/>
    <x v="2"/>
    <s v="US"/>
    <s v="USD"/>
    <n v="1442775956"/>
    <n v="1437591956"/>
    <b v="0"/>
    <n v="1"/>
    <b v="0"/>
    <s v="theater/spaces"/>
    <x v="1"/>
    <s v="spaces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n v="3.351206434316354E-3"/>
    <n v="50"/>
    <x v="2"/>
    <s v="US"/>
    <s v="USD"/>
    <n v="1470011780"/>
    <n v="1464827780"/>
    <b v="0"/>
    <n v="1"/>
    <b v="0"/>
    <s v="theater/spaces"/>
    <x v="1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3.9750000000000001E-2"/>
    <n v="56.79"/>
    <x v="2"/>
    <s v="US"/>
    <s v="USD"/>
    <n v="1432151326"/>
    <n v="1429559326"/>
    <b v="0"/>
    <n v="14"/>
    <b v="0"/>
    <s v="theater/spaces"/>
    <x v="1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0.17150000000000001"/>
    <n v="40.83"/>
    <x v="2"/>
    <s v="GB"/>
    <s v="GBP"/>
    <n v="1475848800"/>
    <n v="1474027501"/>
    <b v="0"/>
    <n v="42"/>
    <b v="0"/>
    <s v="theater/spaces"/>
    <x v="1"/>
    <s v="spaces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n v="3.608004104669061E-2"/>
    <n v="65.11"/>
    <x v="2"/>
    <s v="US"/>
    <s v="USD"/>
    <n v="1454890620"/>
    <n v="1450724449"/>
    <b v="0"/>
    <n v="27"/>
    <b v="0"/>
    <s v="theater/spaces"/>
    <x v="1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0.13900000000000001"/>
    <n v="55.6"/>
    <x v="2"/>
    <s v="US"/>
    <s v="USD"/>
    <n v="1455251591"/>
    <n v="1452659591"/>
    <b v="0"/>
    <n v="5"/>
    <b v="0"/>
    <s v="theater/spaces"/>
    <x v="1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0.15225"/>
    <n v="140.54"/>
    <x v="2"/>
    <s v="US"/>
    <s v="USD"/>
    <n v="1413816975"/>
    <n v="1411224975"/>
    <b v="0"/>
    <n v="13"/>
    <b v="0"/>
    <s v="theater/spaces"/>
    <x v="1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n v="0.12"/>
    <n v="25"/>
    <x v="2"/>
    <s v="FR"/>
    <s v="EUR"/>
    <n v="1437033360"/>
    <n v="1434445937"/>
    <b v="0"/>
    <n v="12"/>
    <b v="0"/>
    <s v="theater/spaces"/>
    <x v="1"/>
    <s v="spaces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n v="0.391125"/>
    <n v="69.53"/>
    <x v="2"/>
    <s v="GB"/>
    <s v="GBP"/>
    <n v="1471939818"/>
    <n v="1467619818"/>
    <b v="0"/>
    <n v="90"/>
    <b v="0"/>
    <s v="theater/spaces"/>
    <x v="1"/>
    <s v="spaces"/>
    <x v="3102"/>
    <x v="3096"/>
  </r>
  <r>
    <n v="3103"/>
    <s v="Professional Venue for local artists!!"/>
    <s v="Creating a place for local artists to perform, at substantially less cost for them"/>
    <n v="4100"/>
    <n v="11"/>
    <n v="2.6829268292682929E-3"/>
    <n v="5.5"/>
    <x v="2"/>
    <s v="US"/>
    <s v="USD"/>
    <n v="1434080706"/>
    <n v="1428896706"/>
    <b v="0"/>
    <n v="2"/>
    <b v="0"/>
    <s v="theater/spaces"/>
    <x v="1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n v="0.29625000000000001"/>
    <n v="237"/>
    <x v="2"/>
    <s v="AU"/>
    <s v="AUD"/>
    <n v="1422928800"/>
    <n v="1420235311"/>
    <b v="0"/>
    <n v="5"/>
    <b v="0"/>
    <s v="theater/spaces"/>
    <x v="1"/>
    <s v="spaces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n v="0.4236099230111206"/>
    <n v="79.87"/>
    <x v="2"/>
    <s v="US"/>
    <s v="USD"/>
    <n v="1413694800"/>
    <n v="1408986916"/>
    <b v="0"/>
    <n v="31"/>
    <b v="0"/>
    <s v="theater/spaces"/>
    <x v="1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2E-2"/>
    <n v="10.25"/>
    <x v="2"/>
    <s v="GB"/>
    <s v="GBP"/>
    <n v="1442440800"/>
    <n v="1440497876"/>
    <b v="0"/>
    <n v="4"/>
    <b v="0"/>
    <s v="theater/spaces"/>
    <x v="1"/>
    <s v="spaces"/>
    <x v="3106"/>
    <x v="3100"/>
  </r>
  <r>
    <n v="3107"/>
    <s v="Creating Cabaret"/>
    <s v="When opportunity knocks, we answer!  Help expand the ravishingly talented troupe into a new and exciting market and venue!"/>
    <n v="40000"/>
    <n v="7905"/>
    <n v="0.197625"/>
    <n v="272.58999999999997"/>
    <x v="2"/>
    <s v="US"/>
    <s v="USD"/>
    <n v="1431372751"/>
    <n v="1430767951"/>
    <b v="0"/>
    <n v="29"/>
    <b v="0"/>
    <s v="theater/spaces"/>
    <x v="1"/>
    <s v="spaces"/>
    <x v="3107"/>
    <x v="3101"/>
  </r>
  <r>
    <n v="3108"/>
    <s v="Funding a home for our Children's Theater"/>
    <s v="We need a permanent home for the theater!"/>
    <n v="50000"/>
    <n v="26"/>
    <n v="5.1999999999999995E-4"/>
    <n v="13"/>
    <x v="2"/>
    <s v="US"/>
    <s v="USD"/>
    <n v="1430234394"/>
    <n v="1425053994"/>
    <b v="0"/>
    <n v="2"/>
    <b v="0"/>
    <s v="theater/spaces"/>
    <x v="1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0.25030188679245285"/>
    <n v="58.18"/>
    <x v="2"/>
    <s v="US"/>
    <s v="USD"/>
    <n v="1409194810"/>
    <n v="1406170810"/>
    <b v="0"/>
    <n v="114"/>
    <b v="0"/>
    <s v="theater/spaces"/>
    <x v="1"/>
    <s v="spaces"/>
    <x v="3109"/>
    <x v="3103"/>
  </r>
  <r>
    <n v="3110"/>
    <s v="Hip Justice Catmunity Center"/>
    <s v="Cat People Unite! It's time we get a space of our own to relax, socialize and learn! Join the Catmunity!"/>
    <n v="25000"/>
    <n v="10"/>
    <n v="4.0000000000000002E-4"/>
    <n v="10"/>
    <x v="2"/>
    <s v="US"/>
    <s v="USD"/>
    <n v="1487465119"/>
    <n v="1484009119"/>
    <b v="0"/>
    <n v="1"/>
    <b v="0"/>
    <s v="theater/spaces"/>
    <x v="1"/>
    <s v="spaces"/>
    <x v="3110"/>
    <x v="3104"/>
  </r>
  <r>
    <n v="3111"/>
    <s v="All Puppet Players Need a Home"/>
    <s v="Help All Puppet Players perform it's 2015 season in a beautiful 200 seat theater for an entire year."/>
    <n v="20000"/>
    <n v="5328"/>
    <n v="0.26640000000000003"/>
    <n v="70.11"/>
    <x v="2"/>
    <s v="US"/>
    <s v="USD"/>
    <n v="1412432220"/>
    <n v="1409753820"/>
    <b v="0"/>
    <n v="76"/>
    <b v="0"/>
    <s v="theater/spaces"/>
    <x v="1"/>
    <s v="spaces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n v="4.7363636363636365E-2"/>
    <n v="57.89"/>
    <x v="2"/>
    <s v="US"/>
    <s v="USD"/>
    <n v="1477968934"/>
    <n v="1472784934"/>
    <b v="0"/>
    <n v="9"/>
    <b v="0"/>
    <s v="theater/spaces"/>
    <x v="1"/>
    <s v="spaces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n v="4.2435339894712751E-2"/>
    <n v="125.27"/>
    <x v="2"/>
    <s v="US"/>
    <s v="USD"/>
    <n v="1429291982"/>
    <n v="1426699982"/>
    <b v="0"/>
    <n v="37"/>
    <b v="0"/>
    <s v="theater/spaces"/>
    <x v="1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s v="N/A"/>
    <x v="2"/>
    <s v="US"/>
    <s v="USD"/>
    <n v="1411312250"/>
    <n v="1406128250"/>
    <b v="0"/>
    <n v="0"/>
    <b v="0"/>
    <s v="theater/spaces"/>
    <x v="1"/>
    <s v="spaces"/>
    <x v="3114"/>
    <x v="3108"/>
  </r>
  <r>
    <n v="3115"/>
    <s v="spoken word pop-up:"/>
    <s v="We are creating a mobile community devoted to the spreading and sharing of spoken word and other kinds of storytelling."/>
    <n v="10000"/>
    <n v="300"/>
    <n v="0.03"/>
    <n v="300"/>
    <x v="2"/>
    <s v="SE"/>
    <s v="SEK"/>
    <n v="1465123427"/>
    <n v="1462531427"/>
    <b v="0"/>
    <n v="1"/>
    <b v="0"/>
    <s v="theater/spaces"/>
    <x v="1"/>
    <s v="spaces"/>
    <x v="3115"/>
    <x v="3109"/>
  </r>
  <r>
    <n v="3116"/>
    <s v="CoreCon Asylum"/>
    <s v="Creating a consuite for CoreCon. A focus on the insanity of asylums and early medical practices from history."/>
    <n v="750"/>
    <n v="430"/>
    <n v="0.57333333333333336"/>
    <n v="43"/>
    <x v="2"/>
    <s v="US"/>
    <s v="USD"/>
    <n v="1427890925"/>
    <n v="1426681325"/>
    <b v="0"/>
    <n v="10"/>
    <b v="0"/>
    <s v="theater/spaces"/>
    <x v="1"/>
    <s v="spaces"/>
    <x v="3116"/>
    <x v="3110"/>
  </r>
  <r>
    <n v="3117"/>
    <s v="Cowes and The Sea"/>
    <s v="Performing Arts workshops, for young people aged 5 -16, exploring how the sea has shaped Cowes as a settlement."/>
    <n v="1000"/>
    <n v="1"/>
    <n v="1E-3"/>
    <n v="1"/>
    <x v="2"/>
    <s v="GB"/>
    <s v="GBP"/>
    <n v="1464354720"/>
    <n v="1463648360"/>
    <b v="0"/>
    <n v="1"/>
    <b v="0"/>
    <s v="theater/spaces"/>
    <x v="1"/>
    <s v="spaces"/>
    <x v="3117"/>
    <x v="3111"/>
  </r>
  <r>
    <n v="3118"/>
    <s v="Garden Eden, theatre, meeting, culture, music, art"/>
    <s v="a magical place for all kind of people, like a fairytaile in all colours"/>
    <n v="500000"/>
    <n v="1550"/>
    <n v="3.0999999999999999E-3"/>
    <n v="775"/>
    <x v="2"/>
    <s v="SE"/>
    <s v="SEK"/>
    <n v="1467473723"/>
    <n v="1465832123"/>
    <b v="0"/>
    <n v="2"/>
    <b v="0"/>
    <s v="theater/spaces"/>
    <x v="1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5.0000000000000001E-4"/>
    <n v="5"/>
    <x v="2"/>
    <s v="US"/>
    <s v="USD"/>
    <n v="1427414732"/>
    <n v="1424826332"/>
    <b v="0"/>
    <n v="1"/>
    <b v="0"/>
    <s v="theater/spaces"/>
    <x v="1"/>
    <s v="spaces"/>
    <x v="3119"/>
    <x v="3113"/>
  </r>
  <r>
    <n v="3120"/>
    <s v="Subtropisch zwemparadijs Tropicana"/>
    <s v="Wij willen Tropicana het subtropisch zwemparadijs van Rotterdam op een nieuwe locatie gaan bouwen."/>
    <n v="1300000"/>
    <n v="128"/>
    <n v="9.8461538461538464E-5"/>
    <n v="12.8"/>
    <x v="2"/>
    <s v="NL"/>
    <s v="EUR"/>
    <n v="1462484196"/>
    <n v="1457303796"/>
    <b v="0"/>
    <n v="10"/>
    <b v="0"/>
    <s v="theater/spaces"/>
    <x v="1"/>
    <s v="spaces"/>
    <x v="3120"/>
    <x v="3114"/>
  </r>
  <r>
    <n v="3121"/>
    <s v="Ant Farm Theatre Project (Canceled)"/>
    <s v="I going to build a theatre for a local ant farm so that Ants can put on their theatre productions."/>
    <n v="1500"/>
    <n v="10"/>
    <n v="6.6666666666666671E-3"/>
    <n v="10"/>
    <x v="1"/>
    <s v="CA"/>
    <s v="CAD"/>
    <n v="1411748335"/>
    <n v="1406564335"/>
    <b v="0"/>
    <n v="1"/>
    <b v="0"/>
    <s v="theater/spaces"/>
    <x v="1"/>
    <s v="spaces"/>
    <x v="3121"/>
    <x v="3115"/>
  </r>
  <r>
    <n v="3122"/>
    <s v="be back soon (Canceled)"/>
    <s v="cancelled until further notice"/>
    <n v="199"/>
    <n v="116"/>
    <n v="0.58291457286432158"/>
    <n v="58"/>
    <x v="1"/>
    <s v="US"/>
    <s v="USD"/>
    <n v="1478733732"/>
    <n v="1478298132"/>
    <b v="0"/>
    <n v="2"/>
    <b v="0"/>
    <s v="theater/spaces"/>
    <x v="1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n v="0.68153600000000003"/>
    <n v="244.8"/>
    <x v="1"/>
    <s v="US"/>
    <s v="USD"/>
    <n v="1468108198"/>
    <n v="1465516198"/>
    <b v="0"/>
    <n v="348"/>
    <b v="0"/>
    <s v="theater/spaces"/>
    <x v="1"/>
    <s v="spaces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n v="3.2499999999999997E-5"/>
    <n v="6.5"/>
    <x v="1"/>
    <s v="US"/>
    <s v="USD"/>
    <n v="1422902601"/>
    <n v="1417718601"/>
    <b v="0"/>
    <n v="4"/>
    <b v="0"/>
    <s v="theater/spaces"/>
    <x v="1"/>
    <s v="spaces"/>
    <x v="3124"/>
    <x v="3118"/>
  </r>
  <r>
    <n v="3125"/>
    <s v="N/A (Canceled)"/>
    <s v="N/A"/>
    <n v="1500000"/>
    <n v="0"/>
    <n v="0"/>
    <s v="N/A"/>
    <x v="1"/>
    <s v="US"/>
    <s v="USD"/>
    <n v="1452142672"/>
    <n v="1449550672"/>
    <b v="0"/>
    <n v="0"/>
    <b v="0"/>
    <s v="theater/spaces"/>
    <x v="1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.1599999999999998E-2"/>
    <n v="61.18"/>
    <x v="1"/>
    <s v="US"/>
    <s v="USD"/>
    <n v="1459121162"/>
    <n v="1456532762"/>
    <b v="0"/>
    <n v="17"/>
    <b v="0"/>
    <s v="theater/spaces"/>
    <x v="1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s v="N/A"/>
    <x v="1"/>
    <s v="US"/>
    <s v="USD"/>
    <n v="1425242029"/>
    <n v="1422650029"/>
    <b v="0"/>
    <n v="0"/>
    <b v="0"/>
    <s v="theater/spaces"/>
    <x v="1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.0860666666666667"/>
    <n v="139.24"/>
    <x v="3"/>
    <s v="US"/>
    <s v="USD"/>
    <n v="1489690141"/>
    <n v="1487101741"/>
    <b v="0"/>
    <n v="117"/>
    <b v="0"/>
    <s v="theater/plays"/>
    <x v="1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8.0000000000000002E-3"/>
    <n v="10"/>
    <x v="3"/>
    <s v="US"/>
    <s v="USD"/>
    <n v="1492542819"/>
    <n v="1489090419"/>
    <b v="0"/>
    <n v="1"/>
    <b v="0"/>
    <s v="theater/plays"/>
    <x v="1"/>
    <s v="plays"/>
    <x v="3129"/>
    <x v="3123"/>
  </r>
  <r>
    <n v="3130"/>
    <s v="MEDEA | A New Vision"/>
    <s v="A shockingly relevant modern take on a 2,000-year-old tragedy that confronts current gender politics."/>
    <n v="10000"/>
    <n v="375"/>
    <n v="3.7499999999999999E-2"/>
    <n v="93.75"/>
    <x v="3"/>
    <s v="US"/>
    <s v="USD"/>
    <n v="1492145940"/>
    <n v="1489504916"/>
    <b v="0"/>
    <n v="4"/>
    <b v="0"/>
    <s v="theater/plays"/>
    <x v="1"/>
    <s v="plays"/>
    <x v="3130"/>
    <x v="3124"/>
  </r>
  <r>
    <n v="3131"/>
    <s v="SNAKE EYES"/>
    <s v="A Staged Reading of &quot;Snake Eyes,&quot; a new play by Alex Rafala"/>
    <n v="4100"/>
    <n v="645"/>
    <n v="0.15731707317073171"/>
    <n v="53.75"/>
    <x v="3"/>
    <s v="US"/>
    <s v="USD"/>
    <n v="1491656045"/>
    <n v="1489067645"/>
    <b v="0"/>
    <n v="12"/>
    <b v="0"/>
    <s v="theater/plays"/>
    <x v="1"/>
    <s v="plays"/>
    <x v="3131"/>
    <x v="3125"/>
  </r>
  <r>
    <n v="3132"/>
    <s v="A Bite of a Snake Play"/>
    <s v="Smells Like Money, Drips Like Honey, Taste Like Mocha, Better Run AWAY"/>
    <n v="30000"/>
    <n v="10"/>
    <n v="3.3333333333333332E-4"/>
    <n v="10"/>
    <x v="3"/>
    <s v="US"/>
    <s v="USD"/>
    <n v="1492759460"/>
    <n v="1487579060"/>
    <b v="0"/>
    <n v="1"/>
    <b v="0"/>
    <s v="theater/plays"/>
    <x v="1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n v="1.08"/>
    <n v="33.75"/>
    <x v="3"/>
    <s v="GB"/>
    <s v="GBP"/>
    <n v="1490358834"/>
    <n v="1487770434"/>
    <b v="0"/>
    <n v="16"/>
    <b v="0"/>
    <s v="theater/plays"/>
    <x v="1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0.22500000000000001"/>
    <n v="18.75"/>
    <x v="3"/>
    <s v="GB"/>
    <s v="GBP"/>
    <n v="1490631419"/>
    <n v="1488820619"/>
    <b v="0"/>
    <n v="12"/>
    <b v="0"/>
    <s v="theater/plays"/>
    <x v="1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0.20849420849420849"/>
    <n v="23.14"/>
    <x v="3"/>
    <s v="US"/>
    <s v="USD"/>
    <n v="1491277121"/>
    <n v="1489376321"/>
    <b v="0"/>
    <n v="7"/>
    <b v="0"/>
    <s v="theater/plays"/>
    <x v="1"/>
    <s v="plays"/>
    <x v="3135"/>
    <x v="3129"/>
  </r>
  <r>
    <n v="3136"/>
    <s v="Heroines"/>
    <s v="Help emberfly theatre put on their first production Heroines and pay our actors and creative team! Follow us @emberflytheatre"/>
    <n v="500"/>
    <n v="639"/>
    <n v="1.278"/>
    <n v="29.05"/>
    <x v="3"/>
    <s v="GB"/>
    <s v="GBP"/>
    <n v="1491001140"/>
    <n v="1487847954"/>
    <b v="0"/>
    <n v="22"/>
    <b v="0"/>
    <s v="theater/plays"/>
    <x v="1"/>
    <s v="plays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n v="3.3333333333333333E-2"/>
    <n v="50"/>
    <x v="3"/>
    <s v="US"/>
    <s v="USD"/>
    <n v="1493838720"/>
    <n v="1489439669"/>
    <b v="0"/>
    <n v="1"/>
    <b v="0"/>
    <s v="theater/plays"/>
    <x v="1"/>
    <s v="plays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n v="0"/>
    <s v="N/A"/>
    <x v="3"/>
    <s v="GB"/>
    <s v="GBP"/>
    <n v="1491233407"/>
    <n v="1489591807"/>
    <b v="0"/>
    <n v="0"/>
    <b v="0"/>
    <s v="theater/plays"/>
    <x v="1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3999999999999999E-2"/>
    <n v="450"/>
    <x v="3"/>
    <s v="MX"/>
    <s v="MXN"/>
    <n v="1490416380"/>
    <n v="1487485760"/>
    <b v="0"/>
    <n v="6"/>
    <b v="0"/>
    <s v="theater/plays"/>
    <x v="1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9.5999999999999992E-3"/>
    <n v="24"/>
    <x v="3"/>
    <s v="FR"/>
    <s v="EUR"/>
    <n v="1491581703"/>
    <n v="1488993303"/>
    <b v="0"/>
    <n v="4"/>
    <b v="0"/>
    <s v="theater/plays"/>
    <x v="1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n v="0.51600000000000001"/>
    <n v="32.25"/>
    <x v="3"/>
    <s v="NL"/>
    <s v="EUR"/>
    <n v="1492372800"/>
    <n v="1488823488"/>
    <b v="0"/>
    <n v="8"/>
    <b v="0"/>
    <s v="theater/plays"/>
    <x v="1"/>
    <s v="plays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n v="1.6363636363636365E-2"/>
    <n v="15"/>
    <x v="3"/>
    <s v="GB"/>
    <s v="GBP"/>
    <n v="1489922339"/>
    <n v="1487333939"/>
    <b v="0"/>
    <n v="3"/>
    <b v="0"/>
    <s v="theater/plays"/>
    <x v="1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s v="N/A"/>
    <x v="3"/>
    <s v="GB"/>
    <s v="GBP"/>
    <n v="1491726956"/>
    <n v="1489480556"/>
    <b v="0"/>
    <n v="0"/>
    <b v="0"/>
    <s v="theater/plays"/>
    <x v="1"/>
    <s v="plays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n v="0.754"/>
    <n v="251.33"/>
    <x v="3"/>
    <s v="US"/>
    <s v="USD"/>
    <n v="1489903200"/>
    <n v="1488459307"/>
    <b v="0"/>
    <n v="30"/>
    <b v="0"/>
    <s v="theater/plays"/>
    <x v="1"/>
    <s v="plays"/>
    <x v="3144"/>
    <x v="3138"/>
  </r>
  <r>
    <n v="3145"/>
    <s v="Arlington's 1st Dinner Theatre"/>
    <s v="Dominion Theatre Company is the first community dinner theatre  to be established in Arlington TX."/>
    <n v="25000"/>
    <n v="0"/>
    <n v="0"/>
    <s v="N/A"/>
    <x v="3"/>
    <s v="US"/>
    <s v="USD"/>
    <n v="1490659134"/>
    <n v="1485478734"/>
    <b v="0"/>
    <n v="0"/>
    <b v="0"/>
    <s v="theater/plays"/>
    <x v="1"/>
    <s v="plays"/>
    <x v="3145"/>
    <x v="3139"/>
  </r>
  <r>
    <n v="3146"/>
    <s v="SoÃ±Ã© una ciudad amurallada"/>
    <s v="Somos... Podemos... Amamos... Nuestra muralla, nuestra utopÃ­a. Que el amor sea el lÃ­mite"/>
    <n v="50000"/>
    <n v="5250"/>
    <n v="0.105"/>
    <n v="437.5"/>
    <x v="3"/>
    <s v="MX"/>
    <s v="MXN"/>
    <n v="1492356166"/>
    <n v="1488471766"/>
    <b v="0"/>
    <n v="12"/>
    <b v="0"/>
    <s v="theater/plays"/>
    <x v="1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.1752499999999999"/>
    <n v="110.35"/>
    <x v="0"/>
    <s v="US"/>
    <s v="USD"/>
    <n v="1415319355"/>
    <n v="1411859755"/>
    <b v="1"/>
    <n v="213"/>
    <b v="1"/>
    <s v="theater/plays"/>
    <x v="1"/>
    <s v="plays"/>
    <x v="3147"/>
    <x v="3141"/>
  </r>
  <r>
    <n v="3148"/>
    <s v="The Aurora Project: A Sci-Fi Epic by Bella Poynton"/>
    <s v="Help fund The Aurora Project, an immersive science fiction epic."/>
    <n v="1800"/>
    <n v="2361"/>
    <n v="1.3116666666666668"/>
    <n v="41.42"/>
    <x v="0"/>
    <s v="US"/>
    <s v="USD"/>
    <n v="1412136000"/>
    <n v="1410278284"/>
    <b v="1"/>
    <n v="57"/>
    <b v="1"/>
    <s v="theater/plays"/>
    <x v="1"/>
    <s v="plays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n v="1.04"/>
    <n v="52"/>
    <x v="0"/>
    <s v="US"/>
    <s v="USD"/>
    <n v="1354845600"/>
    <n v="1352766300"/>
    <b v="1"/>
    <n v="25"/>
    <b v="1"/>
    <s v="theater/plays"/>
    <x v="1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.01"/>
    <n v="33.99"/>
    <x v="0"/>
    <s v="US"/>
    <s v="USD"/>
    <n v="1295928000"/>
    <n v="1288160403"/>
    <b v="1"/>
    <n v="104"/>
    <b v="1"/>
    <s v="theater/plays"/>
    <x v="1"/>
    <s v="plays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n v="1.004"/>
    <n v="103.35"/>
    <x v="0"/>
    <s v="US"/>
    <s v="USD"/>
    <n v="1410379774"/>
    <n v="1407787774"/>
    <b v="1"/>
    <n v="34"/>
    <b v="1"/>
    <s v="theater/plays"/>
    <x v="1"/>
    <s v="plays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n v="1.0595454545454546"/>
    <n v="34.79"/>
    <x v="0"/>
    <s v="GB"/>
    <s v="GBP"/>
    <n v="1383425367"/>
    <n v="1380833367"/>
    <b v="1"/>
    <n v="67"/>
    <b v="1"/>
    <s v="theater/plays"/>
    <x v="1"/>
    <s v="plays"/>
    <x v="3152"/>
    <x v="3146"/>
  </r>
  <r>
    <n v="3153"/>
    <s v="Terminator the Second"/>
    <s v="A stage production of Terminator 2: Judgment Day, composed entirely of the words of William Shakespeare"/>
    <n v="3000"/>
    <n v="10067.5"/>
    <n v="3.3558333333333334"/>
    <n v="41.77"/>
    <x v="0"/>
    <s v="US"/>
    <s v="USD"/>
    <n v="1304225940"/>
    <n v="1301542937"/>
    <b v="1"/>
    <n v="241"/>
    <b v="1"/>
    <s v="theater/plays"/>
    <x v="1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.1292857142857142"/>
    <n v="64.27"/>
    <x v="0"/>
    <s v="US"/>
    <s v="USD"/>
    <n v="1333310458"/>
    <n v="1330722058"/>
    <b v="1"/>
    <n v="123"/>
    <b v="1"/>
    <s v="theater/plays"/>
    <x v="1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n v="1.885046"/>
    <n v="31.21"/>
    <x v="0"/>
    <s v="GB"/>
    <s v="GBP"/>
    <n v="1356004725"/>
    <n v="1353412725"/>
    <b v="1"/>
    <n v="302"/>
    <b v="1"/>
    <s v="theater/plays"/>
    <x v="1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.0181818181818181"/>
    <n v="62.92"/>
    <x v="0"/>
    <s v="US"/>
    <s v="USD"/>
    <n v="1338591144"/>
    <n v="1335567144"/>
    <b v="1"/>
    <n v="89"/>
    <b v="1"/>
    <s v="theater/plays"/>
    <x v="1"/>
    <s v="plays"/>
    <x v="3156"/>
    <x v="3150"/>
  </r>
  <r>
    <n v="3157"/>
    <s v="Summer FourPlay"/>
    <s v="Four Directors.  Four One Acts.  Four Genres.  For You."/>
    <n v="4000"/>
    <n v="4040"/>
    <n v="1.01"/>
    <n v="98.54"/>
    <x v="0"/>
    <s v="US"/>
    <s v="USD"/>
    <n v="1405746000"/>
    <n v="1404932105"/>
    <b v="1"/>
    <n v="41"/>
    <b v="1"/>
    <s v="theater/plays"/>
    <x v="1"/>
    <s v="plays"/>
    <x v="3157"/>
    <x v="3151"/>
  </r>
  <r>
    <n v="3158"/>
    <s v="Nursery Crimes"/>
    <s v="A 40s crime-noir play using nursery rhyme characters."/>
    <n v="5000"/>
    <n v="5700"/>
    <n v="1.1399999999999999"/>
    <n v="82.61"/>
    <x v="0"/>
    <s v="US"/>
    <s v="USD"/>
    <n v="1374523752"/>
    <n v="1371931752"/>
    <b v="1"/>
    <n v="69"/>
    <b v="1"/>
    <s v="theater/plays"/>
    <x v="1"/>
    <s v="plays"/>
    <x v="3158"/>
    <x v="3152"/>
  </r>
  <r>
    <n v="3159"/>
    <s v="Waxwing: A New Play"/>
    <s v="WAXWING is an exciting new world premiere of mythic (perhaps even apocalyptic!) proportions."/>
    <n v="1500"/>
    <n v="2002.22"/>
    <n v="1.3348133333333334"/>
    <n v="38.5"/>
    <x v="0"/>
    <s v="US"/>
    <s v="USD"/>
    <n v="1326927600"/>
    <n v="1323221761"/>
    <b v="1"/>
    <n v="52"/>
    <b v="1"/>
    <s v="theater/plays"/>
    <x v="1"/>
    <s v="plays"/>
    <x v="3159"/>
    <x v="3153"/>
  </r>
  <r>
    <n v="3160"/>
    <s v="We Play Chekhov"/>
    <s v="Two stories by Anton Chekhov adapted for the stage and performed back-to-back in a stunning live theatrical performance."/>
    <n v="4500"/>
    <n v="4569"/>
    <n v="1.0153333333333334"/>
    <n v="80.16"/>
    <x v="0"/>
    <s v="US"/>
    <s v="USD"/>
    <n v="1407905940"/>
    <n v="1405923687"/>
    <b v="1"/>
    <n v="57"/>
    <b v="1"/>
    <s v="theater/plays"/>
    <x v="1"/>
    <s v="plays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n v="1.0509999999999999"/>
    <n v="28.41"/>
    <x v="0"/>
    <s v="GB"/>
    <s v="GBP"/>
    <n v="1413377522"/>
    <n v="1410785522"/>
    <b v="1"/>
    <n v="74"/>
    <b v="1"/>
    <s v="theater/plays"/>
    <x v="1"/>
    <s v="plays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n v="1.2715000000000001"/>
    <n v="80.73"/>
    <x v="0"/>
    <s v="US"/>
    <s v="USD"/>
    <n v="1404698400"/>
    <n v="1402331262"/>
    <b v="1"/>
    <n v="63"/>
    <b v="1"/>
    <s v="theater/plays"/>
    <x v="1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.1115384615384616"/>
    <n v="200.69"/>
    <x v="0"/>
    <s v="US"/>
    <s v="USD"/>
    <n v="1402855525"/>
    <n v="1400263525"/>
    <b v="1"/>
    <n v="72"/>
    <b v="1"/>
    <s v="theater/plays"/>
    <x v="1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.0676000000000001"/>
    <n v="37.590000000000003"/>
    <x v="0"/>
    <s v="US"/>
    <s v="USD"/>
    <n v="1402341615"/>
    <n v="1399490415"/>
    <b v="1"/>
    <n v="71"/>
    <b v="1"/>
    <s v="theater/plays"/>
    <x v="1"/>
    <s v="plays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n v="1.6266666666666667"/>
    <n v="58.1"/>
    <x v="0"/>
    <s v="US"/>
    <s v="USD"/>
    <n v="1304395140"/>
    <n v="1302493760"/>
    <b v="1"/>
    <n v="21"/>
    <b v="1"/>
    <s v="theater/plays"/>
    <x v="1"/>
    <s v="plays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n v="1.6022808571428573"/>
    <n v="60.3"/>
    <x v="0"/>
    <s v="US"/>
    <s v="USD"/>
    <n v="1416988740"/>
    <n v="1414514153"/>
    <b v="1"/>
    <n v="930"/>
    <b v="1"/>
    <s v="theater/plays"/>
    <x v="1"/>
    <s v="plays"/>
    <x v="3166"/>
    <x v="3159"/>
  </r>
  <r>
    <n v="3167"/>
    <s v="Destiny is Judd Nelson: a new play at FringeNYC"/>
    <s v="What is destiny? Explore it with us this August at FringeNYC."/>
    <n v="3000"/>
    <n v="3485"/>
    <n v="1.1616666666666666"/>
    <n v="63.36"/>
    <x v="0"/>
    <s v="US"/>
    <s v="USD"/>
    <n v="1406952781"/>
    <n v="1405743181"/>
    <b v="1"/>
    <n v="55"/>
    <b v="1"/>
    <s v="theater/plays"/>
    <x v="1"/>
    <s v="plays"/>
    <x v="3167"/>
    <x v="3160"/>
  </r>
  <r>
    <n v="3168"/>
    <s v="Cosmicomics"/>
    <s v="A dazzling aerial show that brings to life the whimsical and romantic short stories of beloved fantasy author Italo Calvino."/>
    <n v="2500"/>
    <n v="3105"/>
    <n v="1.242"/>
    <n v="50.9"/>
    <x v="0"/>
    <s v="US"/>
    <s v="USD"/>
    <n v="1402696800"/>
    <n v="1399948353"/>
    <b v="1"/>
    <n v="61"/>
    <b v="1"/>
    <s v="theater/plays"/>
    <x v="1"/>
    <s v="plays"/>
    <x v="3168"/>
    <x v="3161"/>
  </r>
  <r>
    <n v="3169"/>
    <s v="The Window"/>
    <s v="We're bringing The Window to the Cherry Lane Theater in January 2014."/>
    <n v="8000"/>
    <n v="8241"/>
    <n v="1.030125"/>
    <n v="100.5"/>
    <x v="0"/>
    <s v="US"/>
    <s v="USD"/>
    <n v="1386910740"/>
    <n v="1384364561"/>
    <b v="1"/>
    <n v="82"/>
    <b v="1"/>
    <s v="theater/plays"/>
    <x v="1"/>
    <s v="plays"/>
    <x v="3169"/>
    <x v="3162"/>
  </r>
  <r>
    <n v="3170"/>
    <s v="Ain't She Brave FringeNYC 2014 Project"/>
    <s v="An emotionally-charged journey through the history of black women in America told in reverse."/>
    <n v="2000"/>
    <n v="2245"/>
    <n v="1.1225000000000001"/>
    <n v="31.62"/>
    <x v="0"/>
    <s v="US"/>
    <s v="USD"/>
    <n v="1404273600"/>
    <n v="1401414944"/>
    <b v="1"/>
    <n v="71"/>
    <b v="1"/>
    <s v="theater/plays"/>
    <x v="1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.0881428571428571"/>
    <n v="65.099999999999994"/>
    <x v="0"/>
    <s v="GB"/>
    <s v="GBP"/>
    <n v="1462545358"/>
    <n v="1459953358"/>
    <b v="1"/>
    <n v="117"/>
    <b v="1"/>
    <s v="theater/plays"/>
    <x v="1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.1499999999999999"/>
    <n v="79.31"/>
    <x v="0"/>
    <s v="US"/>
    <s v="USD"/>
    <n v="1329240668"/>
    <n v="1326648668"/>
    <b v="1"/>
    <n v="29"/>
    <b v="1"/>
    <s v="theater/plays"/>
    <x v="1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.03"/>
    <n v="139.19"/>
    <x v="0"/>
    <s v="US"/>
    <s v="USD"/>
    <n v="1411765492"/>
    <n v="1409173492"/>
    <b v="1"/>
    <n v="74"/>
    <b v="1"/>
    <s v="theater/plays"/>
    <x v="1"/>
    <s v="plays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n v="1.0113333333333334"/>
    <n v="131.91"/>
    <x v="0"/>
    <s v="US"/>
    <s v="USD"/>
    <n v="1408999508"/>
    <n v="1407789908"/>
    <b v="1"/>
    <n v="23"/>
    <b v="1"/>
    <s v="theater/plays"/>
    <x v="1"/>
    <s v="plays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n v="1.0955999999999999"/>
    <n v="91.3"/>
    <x v="0"/>
    <s v="US"/>
    <s v="USD"/>
    <n v="1297977427"/>
    <n v="1292793427"/>
    <b v="1"/>
    <n v="60"/>
    <b v="1"/>
    <s v="theater/plays"/>
    <x v="1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n v="1.148421052631579"/>
    <n v="39.67"/>
    <x v="0"/>
    <s v="US"/>
    <s v="USD"/>
    <n v="1376838000"/>
    <n v="1374531631"/>
    <b v="1"/>
    <n v="55"/>
    <b v="1"/>
    <s v="theater/plays"/>
    <x v="1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.1739999999999999"/>
    <n v="57.55"/>
    <x v="0"/>
    <s v="US"/>
    <s v="USD"/>
    <n v="1403366409"/>
    <n v="1400774409"/>
    <b v="1"/>
    <n v="51"/>
    <b v="1"/>
    <s v="theater/plays"/>
    <x v="1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n v="1.7173333333333334"/>
    <n v="33.03"/>
    <x v="0"/>
    <s v="GB"/>
    <s v="GBP"/>
    <n v="1405521075"/>
    <n v="1402929075"/>
    <b v="1"/>
    <n v="78"/>
    <b v="1"/>
    <s v="theater/plays"/>
    <x v="1"/>
    <s v="plays"/>
    <x v="3178"/>
    <x v="3171"/>
  </r>
  <r>
    <n v="3179"/>
    <s v="I Do Wonder"/>
    <s v="A Sci-fi play in several vignettes that will narrate an alternate history in the mid-20th century."/>
    <n v="4200"/>
    <n v="4794.82"/>
    <n v="1.1416238095238094"/>
    <n v="77.34"/>
    <x v="0"/>
    <s v="US"/>
    <s v="USD"/>
    <n v="1367859071"/>
    <n v="1365699071"/>
    <b v="1"/>
    <n v="62"/>
    <b v="1"/>
    <s v="theater/plays"/>
    <x v="1"/>
    <s v="plays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n v="1.1975"/>
    <n v="31.93"/>
    <x v="0"/>
    <s v="GB"/>
    <s v="GBP"/>
    <n v="1403258049"/>
    <n v="1400666049"/>
    <b v="1"/>
    <n v="45"/>
    <b v="1"/>
    <s v="theater/plays"/>
    <x v="1"/>
    <s v="plays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n v="1.0900000000000001"/>
    <n v="36.33"/>
    <x v="0"/>
    <s v="GB"/>
    <s v="GBP"/>
    <n v="1402848000"/>
    <n v="1400570787"/>
    <b v="1"/>
    <n v="15"/>
    <b v="1"/>
    <s v="theater/plays"/>
    <x v="1"/>
    <s v="plays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n v="1.0088571428571429"/>
    <n v="46.77"/>
    <x v="0"/>
    <s v="US"/>
    <s v="USD"/>
    <n v="1328029200"/>
    <n v="1323211621"/>
    <b v="1"/>
    <n v="151"/>
    <b v="1"/>
    <s v="theater/plays"/>
    <x v="1"/>
    <s v="plays"/>
    <x v="3182"/>
    <x v="3175"/>
  </r>
  <r>
    <n v="3183"/>
    <s v="The Seagull on The River"/>
    <s v="Anton Chekhov's The Seagull. An outdoor Amphitheater in Manhattan. Trees. A River. Daybreak."/>
    <n v="2500"/>
    <n v="2725"/>
    <n v="1.0900000000000001"/>
    <n v="40.07"/>
    <x v="0"/>
    <s v="US"/>
    <s v="USD"/>
    <n v="1377284669"/>
    <n v="1375729469"/>
    <b v="1"/>
    <n v="68"/>
    <b v="1"/>
    <s v="theater/plays"/>
    <x v="1"/>
    <s v="plays"/>
    <x v="3183"/>
    <x v="3176"/>
  </r>
  <r>
    <n v="3184"/>
    <s v="Equus at Frenetic Theatre"/>
    <s v="Equus is the story of a psychiatrist treating a teenaged boy who blinds six horses with a metal spike."/>
    <n v="4300"/>
    <n v="4610"/>
    <n v="1.0720930232558139"/>
    <n v="100.22"/>
    <x v="0"/>
    <s v="US"/>
    <s v="USD"/>
    <n v="1404258631"/>
    <n v="1401666631"/>
    <b v="1"/>
    <n v="46"/>
    <b v="1"/>
    <s v="theater/plays"/>
    <x v="1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n v="1"/>
    <n v="41.67"/>
    <x v="0"/>
    <s v="GB"/>
    <s v="GBP"/>
    <n v="1405553241"/>
    <n v="1404948441"/>
    <b v="1"/>
    <n v="24"/>
    <b v="1"/>
    <s v="theater/plays"/>
    <x v="1"/>
    <s v="plays"/>
    <x v="3185"/>
    <x v="3178"/>
  </r>
  <r>
    <n v="3186"/>
    <s v="Honest"/>
    <s v="Honest is an exciting and dark new play by Bristol based writer Alice Nicholas, touring the South of England and London this October."/>
    <n v="3200"/>
    <n v="3270"/>
    <n v="1.0218750000000001"/>
    <n v="46.71"/>
    <x v="0"/>
    <s v="GB"/>
    <s v="GBP"/>
    <n v="1410901200"/>
    <n v="1408313438"/>
    <b v="1"/>
    <n v="70"/>
    <b v="1"/>
    <s v="theater/plays"/>
    <x v="1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.1629333333333334"/>
    <n v="71.489999999999995"/>
    <x v="0"/>
    <s v="US"/>
    <s v="USD"/>
    <n v="1407167973"/>
    <n v="1405439973"/>
    <b v="1"/>
    <n v="244"/>
    <b v="1"/>
    <s v="theater/plays"/>
    <x v="1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n v="0.65"/>
    <n v="14.44"/>
    <x v="2"/>
    <s v="GB"/>
    <s v="GBP"/>
    <n v="1433930302"/>
    <n v="1432115902"/>
    <b v="0"/>
    <n v="9"/>
    <b v="0"/>
    <s v="theater/musical"/>
    <x v="1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n v="0.12327272727272727"/>
    <n v="356.84"/>
    <x v="2"/>
    <s v="SE"/>
    <s v="SEK"/>
    <n v="1432455532"/>
    <n v="1429863532"/>
    <b v="0"/>
    <n v="19"/>
    <b v="0"/>
    <s v="theater/musical"/>
    <x v="1"/>
    <s v="musical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n v="0"/>
    <s v="N/A"/>
    <x v="2"/>
    <s v="CA"/>
    <s v="CAD"/>
    <n v="1481258275"/>
    <n v="1478662675"/>
    <b v="0"/>
    <n v="0"/>
    <b v="0"/>
    <s v="theater/musical"/>
    <x v="1"/>
    <s v="musical"/>
    <x v="3190"/>
    <x v="3183"/>
  </r>
  <r>
    <n v="3191"/>
    <s v="Decree 770: Europa"/>
    <s v="A brand new musical about the ban of contraception and abortion in Romania and the revolution that ended it all in 1989."/>
    <n v="3750"/>
    <n v="151"/>
    <n v="4.0266666666666666E-2"/>
    <n v="37.75"/>
    <x v="2"/>
    <s v="US"/>
    <s v="USD"/>
    <n v="1471370869"/>
    <n v="1466186869"/>
    <b v="0"/>
    <n v="4"/>
    <b v="0"/>
    <s v="theater/musical"/>
    <x v="1"/>
    <s v="musical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n v="1.0200000000000001E-2"/>
    <n v="12.75"/>
    <x v="2"/>
    <s v="GB"/>
    <s v="GBP"/>
    <n v="1425160800"/>
    <n v="1421274859"/>
    <b v="0"/>
    <n v="8"/>
    <b v="0"/>
    <s v="theater/musical"/>
    <x v="1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n v="0.1174"/>
    <n v="24.46"/>
    <x v="2"/>
    <s v="GB"/>
    <s v="GBP"/>
    <n v="1424474056"/>
    <n v="1420586056"/>
    <b v="0"/>
    <n v="24"/>
    <b v="0"/>
    <s v="theater/musical"/>
    <x v="1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s v="N/A"/>
    <x v="2"/>
    <s v="US"/>
    <s v="USD"/>
    <n v="1437960598"/>
    <n v="1435368598"/>
    <b v="0"/>
    <n v="0"/>
    <b v="0"/>
    <s v="theater/musical"/>
    <x v="1"/>
    <s v="musical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n v="0.59142857142857141"/>
    <n v="53.08"/>
    <x v="2"/>
    <s v="US"/>
    <s v="USD"/>
    <n v="1423750542"/>
    <n v="1421158542"/>
    <b v="0"/>
    <n v="39"/>
    <b v="0"/>
    <s v="theater/musical"/>
    <x v="1"/>
    <s v="musical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n v="5.9999999999999995E-4"/>
    <n v="300"/>
    <x v="2"/>
    <s v="US"/>
    <s v="USD"/>
    <n v="1438437600"/>
    <n v="1433254875"/>
    <b v="0"/>
    <n v="6"/>
    <b v="0"/>
    <s v="theater/musical"/>
    <x v="1"/>
    <s v="musical"/>
    <x v="3196"/>
    <x v="3189"/>
  </r>
  <r>
    <n v="3197"/>
    <s v="Mirror, mirror on the wall"/>
    <s v="This years most important stage project for young artists in our region. www.ungespor.no"/>
    <n v="10000"/>
    <n v="1145"/>
    <n v="0.1145"/>
    <n v="286.25"/>
    <x v="2"/>
    <s v="NO"/>
    <s v="NOK"/>
    <n v="1423050618"/>
    <n v="1420458618"/>
    <b v="0"/>
    <n v="4"/>
    <b v="0"/>
    <s v="theater/musical"/>
    <x v="1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n v="3.6666666666666666E-3"/>
    <n v="36.67"/>
    <x v="2"/>
    <s v="DK"/>
    <s v="DKK"/>
    <n v="1424081477"/>
    <n v="1420798277"/>
    <b v="0"/>
    <n v="3"/>
    <b v="0"/>
    <s v="theater/musical"/>
    <x v="1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n v="0.52159999999999995"/>
    <n v="49.21"/>
    <x v="2"/>
    <s v="US"/>
    <s v="USD"/>
    <n v="1410037200"/>
    <n v="1407435418"/>
    <b v="0"/>
    <n v="53"/>
    <b v="0"/>
    <s v="theater/musical"/>
    <x v="1"/>
    <s v="musical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n v="2.0000000000000002E-5"/>
    <n v="1"/>
    <x v="2"/>
    <s v="US"/>
    <s v="USD"/>
    <n v="1461994440"/>
    <n v="1459410101"/>
    <b v="0"/>
    <n v="1"/>
    <b v="0"/>
    <s v="theater/musical"/>
    <x v="1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n v="1.2500000000000001E-2"/>
    <n v="12.5"/>
    <x v="2"/>
    <s v="GB"/>
    <s v="GBP"/>
    <n v="1409509477"/>
    <n v="1407695077"/>
    <b v="0"/>
    <n v="2"/>
    <b v="0"/>
    <s v="theater/musical"/>
    <x v="1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n v="0.54520000000000002"/>
    <n v="109.04"/>
    <x v="2"/>
    <s v="US"/>
    <s v="USD"/>
    <n v="1450072740"/>
    <n v="1445027346"/>
    <b v="0"/>
    <n v="25"/>
    <b v="0"/>
    <s v="theater/musical"/>
    <x v="1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n v="0.25"/>
    <n v="41.67"/>
    <x v="2"/>
    <s v="US"/>
    <s v="USD"/>
    <n v="1443224622"/>
    <n v="1440632622"/>
    <b v="0"/>
    <n v="6"/>
    <b v="0"/>
    <s v="theater/musical"/>
    <x v="1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s v="N/A"/>
    <x v="2"/>
    <s v="US"/>
    <s v="USD"/>
    <n v="1437149640"/>
    <n v="1434558479"/>
    <b v="0"/>
    <n v="0"/>
    <b v="0"/>
    <s v="theater/musical"/>
    <x v="1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n v="3.4125000000000003E-2"/>
    <n v="22.75"/>
    <x v="2"/>
    <s v="GB"/>
    <s v="GBP"/>
    <n v="1430470772"/>
    <n v="1427878772"/>
    <b v="0"/>
    <n v="12"/>
    <b v="0"/>
    <s v="theater/musical"/>
    <x v="1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s v="N/A"/>
    <x v="2"/>
    <s v="US"/>
    <s v="USD"/>
    <n v="1442644651"/>
    <n v="1440052651"/>
    <b v="0"/>
    <n v="0"/>
    <b v="0"/>
    <s v="theater/musical"/>
    <x v="1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0.46363636363636362"/>
    <n v="70.83"/>
    <x v="2"/>
    <s v="US"/>
    <s v="USD"/>
    <n v="1429767607"/>
    <n v="1424587207"/>
    <b v="0"/>
    <n v="36"/>
    <b v="0"/>
    <s v="theater/musical"/>
    <x v="1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.0349999999999999"/>
    <n v="63.11"/>
    <x v="0"/>
    <s v="US"/>
    <s v="USD"/>
    <n v="1406557877"/>
    <n v="1404743477"/>
    <b v="1"/>
    <n v="82"/>
    <b v="1"/>
    <s v="theater/plays"/>
    <x v="1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.1932315789473684"/>
    <n v="50.16"/>
    <x v="0"/>
    <s v="US"/>
    <s v="USD"/>
    <n v="1403305200"/>
    <n v="1400512658"/>
    <b v="1"/>
    <n v="226"/>
    <b v="1"/>
    <s v="theater/plays"/>
    <x v="1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.2576666666666667"/>
    <n v="62.88"/>
    <x v="0"/>
    <s v="US"/>
    <s v="USD"/>
    <n v="1338523140"/>
    <n v="1334442519"/>
    <b v="1"/>
    <n v="60"/>
    <b v="1"/>
    <s v="theater/plays"/>
    <x v="1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.1974347826086957"/>
    <n v="85.53"/>
    <x v="0"/>
    <s v="US"/>
    <s v="USD"/>
    <n v="1408068000"/>
    <n v="1405346680"/>
    <b v="1"/>
    <n v="322"/>
    <b v="1"/>
    <s v="theater/plays"/>
    <x v="1"/>
    <s v="plays"/>
    <x v="3211"/>
    <x v="3204"/>
  </r>
  <r>
    <n v="3212"/>
    <s v="Campo Maldito"/>
    <s v="Help us bring our production of Campo Maldito to New York AND San Francisco!"/>
    <n v="4000"/>
    <n v="5050"/>
    <n v="1.2625"/>
    <n v="53.72"/>
    <x v="0"/>
    <s v="US"/>
    <s v="USD"/>
    <n v="1407524751"/>
    <n v="1404932751"/>
    <b v="1"/>
    <n v="94"/>
    <b v="1"/>
    <s v="theater/plays"/>
    <x v="1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n v="1.0011666666666668"/>
    <n v="127.81"/>
    <x v="0"/>
    <s v="GB"/>
    <s v="GBP"/>
    <n v="1437934759"/>
    <n v="1434478759"/>
    <b v="1"/>
    <n v="47"/>
    <b v="1"/>
    <s v="theater/plays"/>
    <x v="1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.0213333333333334"/>
    <n v="106.57"/>
    <x v="0"/>
    <s v="GB"/>
    <s v="GBP"/>
    <n v="1452038100"/>
    <n v="1448823673"/>
    <b v="1"/>
    <n v="115"/>
    <b v="1"/>
    <s v="theater/plays"/>
    <x v="1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n v="1.0035142857142858"/>
    <n v="262.11"/>
    <x v="0"/>
    <s v="US"/>
    <s v="USD"/>
    <n v="1441857540"/>
    <n v="1438617471"/>
    <b v="1"/>
    <n v="134"/>
    <b v="1"/>
    <s v="theater/plays"/>
    <x v="1"/>
    <s v="plays"/>
    <x v="3215"/>
    <x v="3208"/>
  </r>
  <r>
    <n v="3216"/>
    <s v="BRUTE"/>
    <s v="Brute (winner of the 2015 IdeasTap Underbelly Award) is new writing based on the true story of a rather twisted, horrible schoolgirl."/>
    <n v="2000"/>
    <n v="2001"/>
    <n v="1.0004999999999999"/>
    <n v="57.17"/>
    <x v="0"/>
    <s v="GB"/>
    <s v="GBP"/>
    <n v="1436625000"/>
    <n v="1433934371"/>
    <b v="1"/>
    <n v="35"/>
    <b v="1"/>
    <s v="theater/plays"/>
    <x v="1"/>
    <s v="plays"/>
    <x v="3216"/>
    <x v="3209"/>
  </r>
  <r>
    <n v="3217"/>
    <s v="Wake Up Call @ IRT Theater"/>
    <s v="Wake Up Call is a comedic play about a group of hotel employees working on Christmas Eve."/>
    <n v="4500"/>
    <n v="5221"/>
    <n v="1.1602222222222223"/>
    <n v="50.2"/>
    <x v="0"/>
    <s v="US"/>
    <s v="USD"/>
    <n v="1478264784"/>
    <n v="1475672784"/>
    <b v="1"/>
    <n v="104"/>
    <b v="1"/>
    <s v="theater/plays"/>
    <x v="1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.0209999999999999"/>
    <n v="66.59"/>
    <x v="0"/>
    <s v="GB"/>
    <s v="GBP"/>
    <n v="1419984000"/>
    <n v="1417132986"/>
    <b v="1"/>
    <n v="184"/>
    <b v="1"/>
    <s v="theater/plays"/>
    <x v="1"/>
    <s v="plays"/>
    <x v="3218"/>
    <x v="3211"/>
  </r>
  <r>
    <n v="3219"/>
    <s v="Eyes Closed - The First In-Dream Theater Experience"/>
    <s v="Eyes Closed is a collaborative play and docudrama about New Yorkers and their dreams."/>
    <n v="20000"/>
    <n v="20022"/>
    <n v="1.0011000000000001"/>
    <n v="168.25"/>
    <x v="0"/>
    <s v="US"/>
    <s v="USD"/>
    <n v="1427063747"/>
    <n v="1424043347"/>
    <b v="1"/>
    <n v="119"/>
    <b v="1"/>
    <s v="theater/plays"/>
    <x v="1"/>
    <s v="plays"/>
    <x v="3219"/>
    <x v="3212"/>
  </r>
  <r>
    <n v="3220"/>
    <s v="Burners"/>
    <s v="A sci-fi thriller for the stage opening March 10 in Los Angeles."/>
    <n v="15000"/>
    <n v="15126"/>
    <n v="1.0084"/>
    <n v="256.37"/>
    <x v="0"/>
    <s v="US"/>
    <s v="USD"/>
    <n v="1489352400"/>
    <n v="1486411204"/>
    <b v="1"/>
    <n v="59"/>
    <b v="1"/>
    <s v="theater/plays"/>
    <x v="1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.0342499999999999"/>
    <n v="36.61"/>
    <x v="0"/>
    <s v="GB"/>
    <s v="GBP"/>
    <n v="1436114603"/>
    <n v="1433090603"/>
    <b v="1"/>
    <n v="113"/>
    <b v="1"/>
    <s v="theater/plays"/>
    <x v="1"/>
    <s v="plays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n v="1.248"/>
    <n v="37.14"/>
    <x v="0"/>
    <s v="US"/>
    <s v="USD"/>
    <n v="1445722140"/>
    <n v="1443016697"/>
    <b v="1"/>
    <n v="84"/>
    <b v="1"/>
    <s v="theater/plays"/>
    <x v="1"/>
    <s v="plays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n v="1.0951612903225807"/>
    <n v="45.88"/>
    <x v="0"/>
    <s v="US"/>
    <s v="USD"/>
    <n v="1440100976"/>
    <n v="1437508976"/>
    <b v="1"/>
    <n v="74"/>
    <b v="1"/>
    <s v="theater/plays"/>
    <x v="1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n v="1.0203333333333333"/>
    <n v="141.71"/>
    <x v="0"/>
    <s v="US"/>
    <s v="USD"/>
    <n v="1484024400"/>
    <n v="1479932713"/>
    <b v="1"/>
    <n v="216"/>
    <b v="1"/>
    <s v="theater/plays"/>
    <x v="1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.0235000000000001"/>
    <n v="52.49"/>
    <x v="0"/>
    <s v="US"/>
    <s v="USD"/>
    <n v="1464987600"/>
    <n v="1463145938"/>
    <b v="1"/>
    <n v="39"/>
    <b v="1"/>
    <s v="theater/plays"/>
    <x v="1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.0416666666666667"/>
    <n v="59.52"/>
    <x v="0"/>
    <s v="GB"/>
    <s v="GBP"/>
    <n v="1446213612"/>
    <n v="1443621612"/>
    <b v="1"/>
    <n v="21"/>
    <b v="1"/>
    <s v="theater/plays"/>
    <x v="1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.25"/>
    <n v="50"/>
    <x v="0"/>
    <s v="GB"/>
    <s v="GBP"/>
    <n v="1484687436"/>
    <n v="1482095436"/>
    <b v="0"/>
    <n v="30"/>
    <b v="1"/>
    <s v="theater/plays"/>
    <x v="1"/>
    <s v="plays"/>
    <x v="3227"/>
    <x v="3220"/>
  </r>
  <r>
    <n v="3228"/>
    <s v="Hear Me Roar: A Season of Powerful Women"/>
    <s v="A Season of Powerful Women. A Season of Defiance."/>
    <n v="7000"/>
    <n v="7164"/>
    <n v="1.0234285714285714"/>
    <n v="193.62"/>
    <x v="0"/>
    <s v="US"/>
    <s v="USD"/>
    <n v="1450328340"/>
    <n v="1447606884"/>
    <b v="1"/>
    <n v="37"/>
    <b v="1"/>
    <s v="theater/plays"/>
    <x v="1"/>
    <s v="plays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n v="1.0786500000000001"/>
    <n v="106.8"/>
    <x v="0"/>
    <s v="US"/>
    <s v="USD"/>
    <n v="1416470398"/>
    <n v="1413874798"/>
    <b v="1"/>
    <n v="202"/>
    <b v="1"/>
    <s v="theater/plays"/>
    <x v="1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.0988461538461538"/>
    <n v="77.22"/>
    <x v="0"/>
    <s v="US"/>
    <s v="USD"/>
    <n v="1412135940"/>
    <n v="1410840126"/>
    <b v="1"/>
    <n v="37"/>
    <b v="1"/>
    <s v="theater/plays"/>
    <x v="1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.61"/>
    <n v="57.5"/>
    <x v="0"/>
    <s v="US"/>
    <s v="USD"/>
    <n v="1460846347"/>
    <n v="1458254347"/>
    <b v="0"/>
    <n v="28"/>
    <b v="1"/>
    <s v="theater/plays"/>
    <x v="1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n v="1.3120000000000001"/>
    <n v="50.46"/>
    <x v="0"/>
    <s v="US"/>
    <s v="USD"/>
    <n v="1462334340"/>
    <n v="1459711917"/>
    <b v="1"/>
    <n v="26"/>
    <b v="1"/>
    <s v="theater/plays"/>
    <x v="1"/>
    <s v="plays"/>
    <x v="3232"/>
    <x v="3224"/>
  </r>
  <r>
    <n v="3233"/>
    <s v="64 Squares"/>
    <s v="64 Squares is an autobiographical one-man exploration of the internal chess game played to reconcile relationships."/>
    <n v="5000"/>
    <n v="5940"/>
    <n v="1.1879999999999999"/>
    <n v="97.38"/>
    <x v="0"/>
    <s v="US"/>
    <s v="USD"/>
    <n v="1488482355"/>
    <n v="1485890355"/>
    <b v="0"/>
    <n v="61"/>
    <b v="1"/>
    <s v="theater/plays"/>
    <x v="1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.0039275000000001"/>
    <n v="34.92"/>
    <x v="0"/>
    <s v="GB"/>
    <s v="GBP"/>
    <n v="1485991860"/>
    <n v="1483124208"/>
    <b v="0"/>
    <n v="115"/>
    <b v="1"/>
    <s v="theater/plays"/>
    <x v="1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.0320666666666667"/>
    <n v="85.53"/>
    <x v="0"/>
    <s v="US"/>
    <s v="USD"/>
    <n v="1467361251"/>
    <n v="1464769251"/>
    <b v="1"/>
    <n v="181"/>
    <b v="1"/>
    <s v="theater/plays"/>
    <x v="1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n v="1.006"/>
    <n v="182.91"/>
    <x v="0"/>
    <s v="US"/>
    <s v="USD"/>
    <n v="1482962433"/>
    <n v="1480370433"/>
    <b v="0"/>
    <n v="110"/>
    <b v="1"/>
    <s v="theater/plays"/>
    <x v="1"/>
    <s v="plays"/>
    <x v="3236"/>
    <x v="3228"/>
  </r>
  <r>
    <n v="3237"/>
    <s v="Celebrating 20 years of The 24 Hour Plays around the world!"/>
    <s v="An annual campaign supporting our intensive for artists 25 and under."/>
    <n v="35000"/>
    <n v="35275.64"/>
    <n v="1.0078754285714286"/>
    <n v="131.13999999999999"/>
    <x v="0"/>
    <s v="US"/>
    <s v="USD"/>
    <n v="1443499140"/>
    <n v="1441452184"/>
    <b v="1"/>
    <n v="269"/>
    <b v="1"/>
    <s v="theater/plays"/>
    <x v="1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.1232142857142857"/>
    <n v="39.81"/>
    <x v="0"/>
    <s v="GB"/>
    <s v="GBP"/>
    <n v="1435752898"/>
    <n v="1433160898"/>
    <b v="1"/>
    <n v="79"/>
    <b v="1"/>
    <s v="theater/plays"/>
    <x v="1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.0591914022517912"/>
    <n v="59.7"/>
    <x v="0"/>
    <s v="GB"/>
    <s v="GBP"/>
    <n v="1445817540"/>
    <n v="1443665293"/>
    <b v="1"/>
    <n v="104"/>
    <b v="1"/>
    <s v="theater/plays"/>
    <x v="1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.0056666666666667"/>
    <n v="88.74"/>
    <x v="0"/>
    <s v="GB"/>
    <s v="GBP"/>
    <n v="1487286000"/>
    <n v="1484843948"/>
    <b v="0"/>
    <n v="34"/>
    <b v="1"/>
    <s v="theater/plays"/>
    <x v="1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.1530588235294117"/>
    <n v="58.69"/>
    <x v="0"/>
    <s v="US"/>
    <s v="USD"/>
    <n v="1413269940"/>
    <n v="1410421670"/>
    <b v="1"/>
    <n v="167"/>
    <b v="1"/>
    <s v="theater/plays"/>
    <x v="1"/>
    <s v="plays"/>
    <x v="3241"/>
    <x v="3233"/>
  </r>
  <r>
    <n v="3242"/>
    <s v="First Day Off in a Long Time by Brian Finkelstein"/>
    <s v="First Day Off in a Long Time is a comedy show...            _x000a_About suicide."/>
    <n v="10000"/>
    <n v="12730.42"/>
    <n v="1.273042"/>
    <n v="69.569999999999993"/>
    <x v="0"/>
    <s v="US"/>
    <s v="USD"/>
    <n v="1411150092"/>
    <n v="1408558092"/>
    <b v="1"/>
    <n v="183"/>
    <b v="1"/>
    <s v="theater/plays"/>
    <x v="1"/>
    <s v="plays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n v="1.028375"/>
    <n v="115.87"/>
    <x v="0"/>
    <s v="US"/>
    <s v="USD"/>
    <n v="1444348800"/>
    <n v="1442283562"/>
    <b v="1"/>
    <n v="71"/>
    <b v="1"/>
    <s v="theater/plays"/>
    <x v="1"/>
    <s v="plays"/>
    <x v="3243"/>
    <x v="3235"/>
  </r>
  <r>
    <n v="3244"/>
    <s v="'Time Please'"/>
    <s v="'Time Please' is a black comedy set in a failing public house in a run-down part of town, where things are about to get messy."/>
    <n v="1600"/>
    <n v="1647"/>
    <n v="1.0293749999999999"/>
    <n v="23.87"/>
    <x v="0"/>
    <s v="GB"/>
    <s v="GBP"/>
    <n v="1480613982"/>
    <n v="1478018382"/>
    <b v="0"/>
    <n v="69"/>
    <b v="1"/>
    <s v="theater/plays"/>
    <x v="1"/>
    <s v="plays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n v="1.043047619047619"/>
    <n v="81.13"/>
    <x v="0"/>
    <s v="US"/>
    <s v="USD"/>
    <n v="1434074400"/>
    <n v="1431354258"/>
    <b v="0"/>
    <n v="270"/>
    <b v="1"/>
    <s v="theater/plays"/>
    <x v="1"/>
    <s v="plays"/>
    <x v="3245"/>
    <x v="3237"/>
  </r>
  <r>
    <n v="3246"/>
    <s v="The Gray Man"/>
    <s v="The Gray Man isnâ€™t real. Heâ€™s a ghost story, a boogeyman, a tale mothers make up to keep their children safe."/>
    <n v="10000"/>
    <n v="11122"/>
    <n v="1.1122000000000001"/>
    <n v="57.63"/>
    <x v="0"/>
    <s v="US"/>
    <s v="USD"/>
    <n v="1442030340"/>
    <n v="1439551200"/>
    <b v="1"/>
    <n v="193"/>
    <b v="1"/>
    <s v="theater/plays"/>
    <x v="1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.0586"/>
    <n v="46.43"/>
    <x v="0"/>
    <s v="GB"/>
    <s v="GBP"/>
    <n v="1436696712"/>
    <n v="1434104712"/>
    <b v="1"/>
    <n v="57"/>
    <b v="1"/>
    <s v="theater/plays"/>
    <x v="1"/>
    <s v="plays"/>
    <x v="3247"/>
    <x v="3239"/>
  </r>
  <r>
    <n v="3248"/>
    <s v="Honest Accomplice Theatre 2015-16 Season"/>
    <s v="Honest Accomplice Theatre produces theatre for social change."/>
    <n v="12000"/>
    <n v="12095"/>
    <n v="1.0079166666666666"/>
    <n v="60.48"/>
    <x v="0"/>
    <s v="US"/>
    <s v="USD"/>
    <n v="1428178757"/>
    <n v="1425590357"/>
    <b v="1"/>
    <n v="200"/>
    <b v="1"/>
    <s v="theater/plays"/>
    <x v="1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.0492727272727274"/>
    <n v="65.58"/>
    <x v="0"/>
    <s v="US"/>
    <s v="USD"/>
    <n v="1434822914"/>
    <n v="1432230914"/>
    <b v="1"/>
    <n v="88"/>
    <b v="1"/>
    <s v="theater/plays"/>
    <x v="1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.01552"/>
    <n v="119.19"/>
    <x v="0"/>
    <s v="US"/>
    <s v="USD"/>
    <n v="1415213324"/>
    <n v="1412617724"/>
    <b v="1"/>
    <n v="213"/>
    <b v="1"/>
    <s v="theater/plays"/>
    <x v="1"/>
    <s v="plays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n v="1.1073333333333333"/>
    <n v="83.05"/>
    <x v="0"/>
    <s v="US"/>
    <s v="USD"/>
    <n v="1434907966"/>
    <n v="1432315966"/>
    <b v="1"/>
    <n v="20"/>
    <b v="1"/>
    <s v="theater/plays"/>
    <x v="1"/>
    <s v="plays"/>
    <x v="3251"/>
    <x v="3243"/>
  </r>
  <r>
    <n v="3252"/>
    <s v="Modern Love"/>
    <s v="How do we navigate the boundaries between friendship, sexual intimacy and obsessive desire?"/>
    <n v="2250"/>
    <n v="2876"/>
    <n v="1.2782222222222221"/>
    <n v="57.52"/>
    <x v="0"/>
    <s v="GB"/>
    <s v="GBP"/>
    <n v="1473247240"/>
    <n v="1470655240"/>
    <b v="1"/>
    <n v="50"/>
    <b v="1"/>
    <s v="theater/plays"/>
    <x v="1"/>
    <s v="plays"/>
    <x v="3252"/>
    <x v="3244"/>
  </r>
  <r>
    <n v="3253"/>
    <s v="EMPATHITRAX, a new play by Ana Nogueira"/>
    <s v="Can you ever truly feel what someone else is feeling?_x000a_Do you want to?"/>
    <n v="20000"/>
    <n v="20365"/>
    <n v="1.0182500000000001"/>
    <n v="177.09"/>
    <x v="0"/>
    <s v="US"/>
    <s v="USD"/>
    <n v="1473306300"/>
    <n v="1471701028"/>
    <b v="1"/>
    <n v="115"/>
    <b v="1"/>
    <s v="theater/plays"/>
    <x v="1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.012576923076923"/>
    <n v="70.77"/>
    <x v="0"/>
    <s v="GB"/>
    <s v="GBP"/>
    <n v="1427331809"/>
    <n v="1424743409"/>
    <b v="1"/>
    <n v="186"/>
    <b v="1"/>
    <s v="theater/plays"/>
    <x v="1"/>
    <s v="plays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n v="1.75"/>
    <n v="29.17"/>
    <x v="0"/>
    <s v="GB"/>
    <s v="GBP"/>
    <n v="1412706375"/>
    <n v="1410114375"/>
    <b v="1"/>
    <n v="18"/>
    <b v="1"/>
    <s v="theater/plays"/>
    <x v="1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n v="1.2806"/>
    <n v="72.760000000000005"/>
    <x v="0"/>
    <s v="US"/>
    <s v="USD"/>
    <n v="1433995140"/>
    <n v="1432129577"/>
    <b v="1"/>
    <n v="176"/>
    <b v="1"/>
    <s v="theater/plays"/>
    <x v="1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.0629949999999999"/>
    <n v="51.85"/>
    <x v="0"/>
    <s v="GB"/>
    <s v="GBP"/>
    <n v="1487769952"/>
    <n v="1485177952"/>
    <b v="0"/>
    <n v="41"/>
    <b v="1"/>
    <s v="theater/plays"/>
    <x v="1"/>
    <s v="plays"/>
    <x v="3257"/>
    <x v="3249"/>
  </r>
  <r>
    <n v="3258"/>
    <s v="Bluebirds by Joe Brondo"/>
    <s v="A guy named Walt steals a book and plans to sell it to get his life on track... until his wife finds out."/>
    <n v="7000"/>
    <n v="7365"/>
    <n v="1.052142857142857"/>
    <n v="98.2"/>
    <x v="0"/>
    <s v="US"/>
    <s v="USD"/>
    <n v="1420751861"/>
    <n v="1418159861"/>
    <b v="1"/>
    <n v="75"/>
    <b v="1"/>
    <s v="theater/plays"/>
    <x v="1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n v="1.0616782608695652"/>
    <n v="251.74"/>
    <x v="0"/>
    <s v="US"/>
    <s v="USD"/>
    <n v="1475294340"/>
    <n v="1472753745"/>
    <b v="1"/>
    <n v="97"/>
    <b v="1"/>
    <s v="theater/plays"/>
    <x v="1"/>
    <s v="plays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n v="1.0924"/>
    <n v="74.819999999999993"/>
    <x v="0"/>
    <s v="US"/>
    <s v="USD"/>
    <n v="1448903318"/>
    <n v="1445875718"/>
    <b v="1"/>
    <n v="73"/>
    <b v="1"/>
    <s v="theater/plays"/>
    <x v="1"/>
    <s v="plays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n v="1.0045454545454546"/>
    <n v="67.650000000000006"/>
    <x v="0"/>
    <s v="US"/>
    <s v="USD"/>
    <n v="1437067476"/>
    <n v="1434475476"/>
    <b v="1"/>
    <n v="49"/>
    <b v="1"/>
    <s v="theater/plays"/>
    <x v="1"/>
    <s v="plays"/>
    <x v="3261"/>
    <x v="3253"/>
  </r>
  <r>
    <n v="3262"/>
    <s v="Prison Boxing: A New Play by Leah Joki"/>
    <s v="A one-woman theatrical exploration of the prison system and its inhabitants."/>
    <n v="12200"/>
    <n v="12571"/>
    <n v="1.0304098360655738"/>
    <n v="93.81"/>
    <x v="0"/>
    <s v="US"/>
    <s v="USD"/>
    <n v="1419220800"/>
    <n v="1416555262"/>
    <b v="1"/>
    <n v="134"/>
    <b v="1"/>
    <s v="theater/plays"/>
    <x v="1"/>
    <s v="plays"/>
    <x v="3262"/>
    <x v="3254"/>
  </r>
  <r>
    <n v="3263"/>
    <s v="Titus Andronicus (with an all-female cast &amp; crew)"/>
    <s v="Shakespeare's bloodiest tragedy, performed and produced exclusively by women."/>
    <n v="2500"/>
    <n v="2804.16"/>
    <n v="1.121664"/>
    <n v="41.24"/>
    <x v="0"/>
    <s v="US"/>
    <s v="USD"/>
    <n v="1446238800"/>
    <n v="1444220588"/>
    <b v="1"/>
    <n v="68"/>
    <b v="1"/>
    <s v="theater/plays"/>
    <x v="1"/>
    <s v="plays"/>
    <x v="3263"/>
    <x v="3255"/>
  </r>
  <r>
    <n v="3264"/>
    <s v="Kapow-i GoGo at The PIT"/>
    <s v="The three part comedic saga of Kapow-i GoGo, who saves the world.  Again.  And again."/>
    <n v="2500"/>
    <n v="2575"/>
    <n v="1.03"/>
    <n v="52.55"/>
    <x v="0"/>
    <s v="US"/>
    <s v="USD"/>
    <n v="1422482400"/>
    <n v="1421089938"/>
    <b v="1"/>
    <n v="49"/>
    <b v="1"/>
    <s v="theater/plays"/>
    <x v="1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n v="1.64"/>
    <n v="70.290000000000006"/>
    <x v="0"/>
    <s v="IE"/>
    <s v="EUR"/>
    <n v="1449162000"/>
    <n v="1446570315"/>
    <b v="1"/>
    <n v="63"/>
    <b v="1"/>
    <s v="theater/plays"/>
    <x v="1"/>
    <s v="plays"/>
    <x v="3265"/>
    <x v="3257"/>
  </r>
  <r>
    <n v="3266"/>
    <s v="Macbeth"/>
    <s v="An original version of Shakespeare's masterpiece that emphasizes family and explores the destruction of blood ties"/>
    <n v="6000"/>
    <n v="7877"/>
    <n v="1.3128333333333333"/>
    <n v="48.33"/>
    <x v="0"/>
    <s v="US"/>
    <s v="USD"/>
    <n v="1434142800"/>
    <n v="1431435122"/>
    <b v="1"/>
    <n v="163"/>
    <b v="1"/>
    <s v="theater/plays"/>
    <x v="1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.0209999999999999"/>
    <n v="53.18"/>
    <x v="0"/>
    <s v="US"/>
    <s v="USD"/>
    <n v="1437156660"/>
    <n v="1434564660"/>
    <b v="1"/>
    <n v="288"/>
    <b v="1"/>
    <s v="theater/plays"/>
    <x v="1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.28"/>
    <n v="60.95"/>
    <x v="0"/>
    <s v="US"/>
    <s v="USD"/>
    <n v="1472074928"/>
    <n v="1470692528"/>
    <b v="1"/>
    <n v="42"/>
    <b v="1"/>
    <s v="theater/plays"/>
    <x v="1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.0149999999999999"/>
    <n v="116"/>
    <x v="0"/>
    <s v="GB"/>
    <s v="GBP"/>
    <n v="1434452400"/>
    <n v="1431509397"/>
    <b v="1"/>
    <n v="70"/>
    <b v="1"/>
    <s v="theater/plays"/>
    <x v="1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.0166666666666666"/>
    <n v="61"/>
    <x v="0"/>
    <s v="GB"/>
    <s v="GBP"/>
    <n v="1436705265"/>
    <n v="1434113265"/>
    <b v="1"/>
    <n v="30"/>
    <b v="1"/>
    <s v="theater/plays"/>
    <x v="1"/>
    <s v="plays"/>
    <x v="3270"/>
    <x v="3262"/>
  </r>
  <r>
    <n v="3271"/>
    <s v="Saxon Court at Southwark Playhouse"/>
    <s v="A razor sharp satire to darken your Christmas."/>
    <n v="1500"/>
    <n v="1950"/>
    <n v="1.3"/>
    <n v="38.24"/>
    <x v="0"/>
    <s v="GB"/>
    <s v="GBP"/>
    <n v="1414927775"/>
    <n v="1412332175"/>
    <b v="1"/>
    <n v="51"/>
    <b v="1"/>
    <s v="theater/plays"/>
    <x v="1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n v="1.5443"/>
    <n v="106.5"/>
    <x v="0"/>
    <s v="US"/>
    <s v="USD"/>
    <n v="1446814809"/>
    <n v="1444219209"/>
    <b v="1"/>
    <n v="145"/>
    <b v="1"/>
    <s v="theater/plays"/>
    <x v="1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n v="1.0740000000000001"/>
    <n v="204.57"/>
    <x v="0"/>
    <s v="US"/>
    <s v="USD"/>
    <n v="1473879600"/>
    <n v="1472498042"/>
    <b v="1"/>
    <n v="21"/>
    <b v="1"/>
    <s v="theater/plays"/>
    <x v="1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n v="1.0132258064516129"/>
    <n v="54.91"/>
    <x v="0"/>
    <s v="US"/>
    <s v="USD"/>
    <n v="1458075600"/>
    <n v="1454259272"/>
    <b v="1"/>
    <n v="286"/>
    <b v="1"/>
    <s v="theater/plays"/>
    <x v="1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.0027777777777778"/>
    <n v="150.41999999999999"/>
    <x v="0"/>
    <s v="US"/>
    <s v="USD"/>
    <n v="1423456200"/>
    <n v="1421183271"/>
    <b v="1"/>
    <n v="12"/>
    <b v="1"/>
    <s v="theater/plays"/>
    <x v="1"/>
    <s v="plays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n v="1.1684444444444444"/>
    <n v="52.58"/>
    <x v="0"/>
    <s v="CA"/>
    <s v="CAD"/>
    <n v="1459483140"/>
    <n v="1456526879"/>
    <b v="1"/>
    <n v="100"/>
    <b v="1"/>
    <s v="theater/plays"/>
    <x v="1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n v="1.0860000000000001"/>
    <n v="54.3"/>
    <x v="0"/>
    <s v="GB"/>
    <s v="GBP"/>
    <n v="1416331406"/>
    <n v="1413735806"/>
    <b v="1"/>
    <n v="100"/>
    <b v="1"/>
    <s v="theater/plays"/>
    <x v="1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.034"/>
    <n v="76.03"/>
    <x v="0"/>
    <s v="GB"/>
    <s v="GBP"/>
    <n v="1433017303"/>
    <n v="1430425303"/>
    <b v="1"/>
    <n v="34"/>
    <b v="1"/>
    <s v="theater/plays"/>
    <x v="1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.1427586206896552"/>
    <n v="105.21"/>
    <x v="0"/>
    <s v="US"/>
    <s v="USD"/>
    <n v="1459474059"/>
    <n v="1456885659"/>
    <b v="0"/>
    <n v="63"/>
    <b v="1"/>
    <s v="theater/plays"/>
    <x v="1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.03"/>
    <n v="68.67"/>
    <x v="0"/>
    <s v="US"/>
    <s v="USD"/>
    <n v="1433134800"/>
    <n v="1430158198"/>
    <b v="0"/>
    <n v="30"/>
    <b v="1"/>
    <s v="theater/plays"/>
    <x v="1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n v="1.216"/>
    <n v="129.36000000000001"/>
    <x v="0"/>
    <s v="US"/>
    <s v="USD"/>
    <n v="1441153705"/>
    <n v="1438561705"/>
    <b v="0"/>
    <n v="47"/>
    <b v="1"/>
    <s v="theater/plays"/>
    <x v="1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.026467741935484"/>
    <n v="134.26"/>
    <x v="0"/>
    <s v="US"/>
    <s v="USD"/>
    <n v="1461904788"/>
    <n v="1458103188"/>
    <b v="0"/>
    <n v="237"/>
    <b v="1"/>
    <s v="theater/plays"/>
    <x v="1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.0475000000000001"/>
    <n v="17.829999999999998"/>
    <x v="0"/>
    <s v="GB"/>
    <s v="GBP"/>
    <n v="1455138000"/>
    <n v="1452448298"/>
    <b v="0"/>
    <n v="47"/>
    <b v="1"/>
    <s v="theater/plays"/>
    <x v="1"/>
    <s v="plays"/>
    <x v="3283"/>
    <x v="3275"/>
  </r>
  <r>
    <n v="3284"/>
    <s v="Help fund Black Enough!"/>
    <s v="Black Enough is an LSU student-staged performance exploring the effects of white supremacy on the black community."/>
    <n v="3000"/>
    <n v="3048"/>
    <n v="1.016"/>
    <n v="203.2"/>
    <x v="0"/>
    <s v="US"/>
    <s v="USD"/>
    <n v="1454047140"/>
    <n v="1452546853"/>
    <b v="0"/>
    <n v="15"/>
    <b v="1"/>
    <s v="theater/plays"/>
    <x v="1"/>
    <s v="plays"/>
    <x v="3284"/>
    <x v="3276"/>
  </r>
  <r>
    <n v="3285"/>
    <s v="By Morning"/>
    <s v="A new play by Matthew Gasda"/>
    <n v="4999"/>
    <n v="5604"/>
    <n v="1.1210242048409682"/>
    <n v="69.19"/>
    <x v="0"/>
    <s v="US"/>
    <s v="USD"/>
    <n v="1488258000"/>
    <n v="1485556626"/>
    <b v="0"/>
    <n v="81"/>
    <b v="1"/>
    <s v="theater/plays"/>
    <x v="1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.0176666666666667"/>
    <n v="125.12"/>
    <x v="0"/>
    <s v="US"/>
    <s v="USD"/>
    <n v="1471291782"/>
    <n v="1468699782"/>
    <b v="0"/>
    <n v="122"/>
    <b v="1"/>
    <s v="theater/plays"/>
    <x v="1"/>
    <s v="plays"/>
    <x v="3286"/>
    <x v="3278"/>
  </r>
  <r>
    <n v="3287"/>
    <s v="Three Things: Stories About Life"/>
    <s v="An inspirational one-man play about crisis, community, and the search for wholeness."/>
    <n v="2500"/>
    <n v="2500"/>
    <n v="1"/>
    <n v="73.53"/>
    <x v="0"/>
    <s v="CA"/>
    <s v="CAD"/>
    <n v="1448733628"/>
    <n v="1446573628"/>
    <b v="0"/>
    <n v="34"/>
    <b v="1"/>
    <s v="theater/plays"/>
    <x v="1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.0026489999999999"/>
    <n v="48.44"/>
    <x v="0"/>
    <s v="GB"/>
    <s v="GBP"/>
    <n v="1466463600"/>
    <n v="1463337315"/>
    <b v="0"/>
    <n v="207"/>
    <b v="1"/>
    <s v="theater/plays"/>
    <x v="1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.3304200000000002"/>
    <n v="26.61"/>
    <x v="0"/>
    <s v="GB"/>
    <s v="GBP"/>
    <n v="1487580602"/>
    <n v="1485161402"/>
    <b v="0"/>
    <n v="25"/>
    <b v="1"/>
    <s v="theater/plays"/>
    <x v="1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n v="1.212"/>
    <n v="33.67"/>
    <x v="0"/>
    <s v="GB"/>
    <s v="GBP"/>
    <n v="1489234891"/>
    <n v="1486642891"/>
    <b v="0"/>
    <n v="72"/>
    <b v="1"/>
    <s v="theater/plays"/>
    <x v="1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.1399999999999999"/>
    <n v="40.71"/>
    <x v="0"/>
    <s v="US"/>
    <s v="USD"/>
    <n v="1442462340"/>
    <n v="1439743900"/>
    <b v="0"/>
    <n v="14"/>
    <b v="1"/>
    <s v="theater/plays"/>
    <x v="1"/>
    <s v="plays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n v="2.8613861386138613"/>
    <n v="19.27"/>
    <x v="0"/>
    <s v="GB"/>
    <s v="GBP"/>
    <n v="1449257348"/>
    <n v="1444069748"/>
    <b v="0"/>
    <n v="15"/>
    <b v="1"/>
    <s v="theater/plays"/>
    <x v="1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.7044444444444444"/>
    <n v="84.29"/>
    <x v="0"/>
    <s v="NZ"/>
    <s v="NZD"/>
    <n v="1488622352"/>
    <n v="1486030352"/>
    <b v="0"/>
    <n v="91"/>
    <b v="1"/>
    <s v="theater/plays"/>
    <x v="1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n v="1.1833333333333333"/>
    <n v="29.58"/>
    <x v="0"/>
    <s v="GB"/>
    <s v="GBP"/>
    <n v="1434459554"/>
    <n v="1431867554"/>
    <b v="0"/>
    <n v="24"/>
    <b v="1"/>
    <s v="theater/plays"/>
    <x v="1"/>
    <s v="plays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n v="1.0285857142857142"/>
    <n v="26.67"/>
    <x v="0"/>
    <s v="GB"/>
    <s v="GBP"/>
    <n v="1474886229"/>
    <n v="1472294229"/>
    <b v="0"/>
    <n v="27"/>
    <b v="1"/>
    <s v="theater/plays"/>
    <x v="1"/>
    <s v="plays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n v="1.4406666666666668"/>
    <n v="45.98"/>
    <x v="0"/>
    <s v="GB"/>
    <s v="GBP"/>
    <n v="1448229600"/>
    <n v="1446401372"/>
    <b v="0"/>
    <n v="47"/>
    <b v="1"/>
    <s v="theater/plays"/>
    <x v="1"/>
    <s v="plays"/>
    <x v="3296"/>
    <x v="3288"/>
  </r>
  <r>
    <n v="3297"/>
    <s v="MY EYES WENT DARK"/>
    <s v="A father loses his family in a freak plane crash and goes on to murder the air traffic controller he holds responsible."/>
    <n v="5500"/>
    <n v="5504"/>
    <n v="1.0007272727272727"/>
    <n v="125.09"/>
    <x v="0"/>
    <s v="GB"/>
    <s v="GBP"/>
    <n v="1438037940"/>
    <n v="1436380256"/>
    <b v="0"/>
    <n v="44"/>
    <b v="1"/>
    <s v="theater/plays"/>
    <x v="1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.0173000000000001"/>
    <n v="141.29"/>
    <x v="0"/>
    <s v="US"/>
    <s v="USD"/>
    <n v="1442102400"/>
    <n v="1440370768"/>
    <b v="0"/>
    <n v="72"/>
    <b v="1"/>
    <s v="theater/plays"/>
    <x v="1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.1619999999999999"/>
    <n v="55.33"/>
    <x v="0"/>
    <s v="US"/>
    <s v="USD"/>
    <n v="1444860063"/>
    <n v="1442268063"/>
    <b v="0"/>
    <n v="63"/>
    <b v="1"/>
    <s v="theater/plays"/>
    <x v="1"/>
    <s v="plays"/>
    <x v="3299"/>
    <x v="3291"/>
  </r>
  <r>
    <n v="3300"/>
    <s v="MAX &amp; ELSA: NO MUSIC. NO CHILDREN."/>
    <s v="A subversive parody about the two people for whom the hills were NOT alive with THE SOUND OF MUSIC."/>
    <n v="3000"/>
    <n v="4085"/>
    <n v="1.3616666666666666"/>
    <n v="46.42"/>
    <x v="0"/>
    <s v="US"/>
    <s v="USD"/>
    <n v="1430329862"/>
    <n v="1428515462"/>
    <b v="0"/>
    <n v="88"/>
    <b v="1"/>
    <s v="theater/plays"/>
    <x v="1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.3346666666666667"/>
    <n v="57.2"/>
    <x v="0"/>
    <s v="US"/>
    <s v="USD"/>
    <n v="1470034740"/>
    <n v="1466185176"/>
    <b v="0"/>
    <n v="70"/>
    <b v="1"/>
    <s v="theater/plays"/>
    <x v="1"/>
    <s v="plays"/>
    <x v="3301"/>
    <x v="3293"/>
  </r>
  <r>
    <n v="3302"/>
    <s v="El muro de BorÃ­s KiÃ©n"/>
    <s v="FilosofÃ­a de los anÃ³nimos"/>
    <n v="8400"/>
    <n v="8685"/>
    <n v="1.0339285714285715"/>
    <n v="173.7"/>
    <x v="0"/>
    <s v="ES"/>
    <s v="EUR"/>
    <n v="1481099176"/>
    <n v="1478507176"/>
    <b v="0"/>
    <n v="50"/>
    <b v="1"/>
    <s v="theater/plays"/>
    <x v="1"/>
    <s v="plays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n v="1.1588888888888889"/>
    <n v="59.6"/>
    <x v="0"/>
    <s v="US"/>
    <s v="USD"/>
    <n v="1427553484"/>
    <n v="1424533084"/>
    <b v="0"/>
    <n v="35"/>
    <b v="1"/>
    <s v="theater/plays"/>
    <x v="1"/>
    <s v="plays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n v="1.0451666666666666"/>
    <n v="89.59"/>
    <x v="0"/>
    <s v="US"/>
    <s v="USD"/>
    <n v="1482418752"/>
    <n v="1479826752"/>
    <b v="0"/>
    <n v="175"/>
    <b v="1"/>
    <s v="theater/plays"/>
    <x v="1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n v="1.0202500000000001"/>
    <n v="204.05"/>
    <x v="0"/>
    <s v="US"/>
    <s v="USD"/>
    <n v="1438374748"/>
    <n v="1435782748"/>
    <b v="0"/>
    <n v="20"/>
    <b v="1"/>
    <s v="theater/plays"/>
    <x v="1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.7533333333333334"/>
    <n v="48.7"/>
    <x v="0"/>
    <s v="US"/>
    <s v="USD"/>
    <n v="1465527600"/>
    <n v="1462252542"/>
    <b v="0"/>
    <n v="54"/>
    <b v="1"/>
    <s v="theater/plays"/>
    <x v="1"/>
    <s v="plays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n v="1.0668"/>
    <n v="53.34"/>
    <x v="0"/>
    <s v="US"/>
    <s v="USD"/>
    <n v="1463275339"/>
    <n v="1460683339"/>
    <b v="0"/>
    <n v="20"/>
    <b v="1"/>
    <s v="theater/plays"/>
    <x v="1"/>
    <s v="plays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n v="1.2228571428571429"/>
    <n v="75.09"/>
    <x v="0"/>
    <s v="US"/>
    <s v="USD"/>
    <n v="1460581365"/>
    <n v="1458766965"/>
    <b v="0"/>
    <n v="57"/>
    <b v="1"/>
    <s v="theater/plays"/>
    <x v="1"/>
    <s v="plays"/>
    <x v="3308"/>
    <x v="3300"/>
  </r>
  <r>
    <n v="3309"/>
    <s v="Collision Course"/>
    <s v="Two unlikely friends, a garage, tinned beans &amp; the end of the world."/>
    <n v="350"/>
    <n v="558"/>
    <n v="1.5942857142857143"/>
    <n v="18"/>
    <x v="0"/>
    <s v="GB"/>
    <s v="GBP"/>
    <n v="1476632178"/>
    <n v="1473953778"/>
    <b v="0"/>
    <n v="31"/>
    <b v="1"/>
    <s v="theater/plays"/>
    <x v="1"/>
    <s v="plays"/>
    <x v="3309"/>
    <x v="3301"/>
  </r>
  <r>
    <n v="3310"/>
    <s v="The Island Boys: A New Play"/>
    <s v="A new play about coming coming home, recovery, and trying to find God in the process."/>
    <n v="6500"/>
    <n v="6505"/>
    <n v="1.0007692307692309"/>
    <n v="209.84"/>
    <x v="0"/>
    <s v="US"/>
    <s v="USD"/>
    <n v="1444169825"/>
    <n v="1441577825"/>
    <b v="0"/>
    <n v="31"/>
    <b v="1"/>
    <s v="theater/plays"/>
    <x v="1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.0984"/>
    <n v="61.02"/>
    <x v="0"/>
    <s v="US"/>
    <s v="USD"/>
    <n v="1445065210"/>
    <n v="1442473210"/>
    <b v="0"/>
    <n v="45"/>
    <b v="1"/>
    <s v="theater/plays"/>
    <x v="1"/>
    <s v="plays"/>
    <x v="3311"/>
    <x v="3303"/>
  </r>
  <r>
    <n v="3312"/>
    <s v="Richard III"/>
    <s v="Bare Theatre presents one of Shakespeare's most notorious characters in the final chapter of the War of the Roses saga."/>
    <n v="2500"/>
    <n v="2501"/>
    <n v="1.0004"/>
    <n v="61"/>
    <x v="0"/>
    <s v="US"/>
    <s v="USD"/>
    <n v="1478901600"/>
    <n v="1477077946"/>
    <b v="0"/>
    <n v="41"/>
    <b v="1"/>
    <s v="theater/plays"/>
    <x v="1"/>
    <s v="plays"/>
    <x v="3312"/>
    <x v="3304"/>
  </r>
  <r>
    <n v="3313"/>
    <s v="Melbin the Accidental"/>
    <s v="A modern reworking of Shakespeare's histories and tragedies in iambic pentameter to talk of death, love, and race."/>
    <n v="2000"/>
    <n v="2321"/>
    <n v="1.1605000000000001"/>
    <n v="80.03"/>
    <x v="0"/>
    <s v="US"/>
    <s v="USD"/>
    <n v="1453856400"/>
    <n v="1452664317"/>
    <b v="0"/>
    <n v="29"/>
    <b v="1"/>
    <s v="theater/plays"/>
    <x v="1"/>
    <s v="plays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n v="2.1074999999999999"/>
    <n v="29.07"/>
    <x v="0"/>
    <s v="GB"/>
    <s v="GBP"/>
    <n v="1431115500"/>
    <n v="1428733511"/>
    <b v="0"/>
    <n v="58"/>
    <b v="1"/>
    <s v="theater/plays"/>
    <x v="1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.1000000000000001"/>
    <n v="49.44"/>
    <x v="0"/>
    <s v="GB"/>
    <s v="GBP"/>
    <n v="1462519041"/>
    <n v="1459927041"/>
    <b v="0"/>
    <n v="89"/>
    <b v="1"/>
    <s v="theater/plays"/>
    <x v="1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.0008673425918038"/>
    <n v="93.98"/>
    <x v="0"/>
    <s v="US"/>
    <s v="USD"/>
    <n v="1407506040"/>
    <n v="1404680075"/>
    <b v="0"/>
    <n v="125"/>
    <b v="1"/>
    <s v="theater/plays"/>
    <x v="1"/>
    <s v="plays"/>
    <x v="3316"/>
    <x v="3308"/>
  </r>
  <r>
    <n v="3317"/>
    <s v="Seven Minutes in Eternity"/>
    <s v="Andy Boyd's epic new satire about heroes and villains, humankind's search for glory, and fascism in America"/>
    <n v="1050"/>
    <n v="1115"/>
    <n v="1.0619047619047619"/>
    <n v="61.94"/>
    <x v="0"/>
    <s v="US"/>
    <s v="USD"/>
    <n v="1465347424"/>
    <n v="1462755424"/>
    <b v="0"/>
    <n v="18"/>
    <b v="1"/>
    <s v="theater/plays"/>
    <x v="1"/>
    <s v="plays"/>
    <x v="3317"/>
    <x v="3309"/>
  </r>
  <r>
    <n v="3318"/>
    <s v="ROOMIES - Atlantic Canada Tour 2016-17"/>
    <s v="Help us strengthen and inspire disability arts in Atlantic Canada"/>
    <n v="2000"/>
    <n v="2512"/>
    <n v="1.256"/>
    <n v="78.5"/>
    <x v="0"/>
    <s v="CA"/>
    <s v="CAD"/>
    <n v="1460341800"/>
    <n v="1456902893"/>
    <b v="0"/>
    <n v="32"/>
    <b v="1"/>
    <s v="theater/plays"/>
    <x v="1"/>
    <s v="plays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n v="1.08"/>
    <n v="33.75"/>
    <x v="0"/>
    <s v="GB"/>
    <s v="GBP"/>
    <n v="1422712986"/>
    <n v="1418824986"/>
    <b v="0"/>
    <n v="16"/>
    <b v="1"/>
    <s v="theater/plays"/>
    <x v="1"/>
    <s v="plays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n v="1.01"/>
    <n v="66.45"/>
    <x v="0"/>
    <s v="US"/>
    <s v="USD"/>
    <n v="1466557557"/>
    <n v="1463965557"/>
    <b v="0"/>
    <n v="38"/>
    <b v="1"/>
    <s v="theater/plays"/>
    <x v="1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.0740000000000001"/>
    <n v="35.799999999999997"/>
    <x v="0"/>
    <s v="US"/>
    <s v="USD"/>
    <n v="1413431940"/>
    <n v="1412216665"/>
    <b v="0"/>
    <n v="15"/>
    <b v="1"/>
    <s v="theater/plays"/>
    <x v="1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.0151515151515151"/>
    <n v="145.65"/>
    <x v="0"/>
    <s v="US"/>
    <s v="USD"/>
    <n v="1466567700"/>
    <n v="1464653696"/>
    <b v="0"/>
    <n v="23"/>
    <b v="1"/>
    <s v="theater/plays"/>
    <x v="1"/>
    <s v="plays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n v="1.2589999999999999"/>
    <n v="25.69"/>
    <x v="0"/>
    <s v="GB"/>
    <s v="GBP"/>
    <n v="1474793208"/>
    <n v="1472201208"/>
    <b v="0"/>
    <n v="49"/>
    <b v="1"/>
    <s v="theater/plays"/>
    <x v="1"/>
    <s v="plays"/>
    <x v="3323"/>
    <x v="3315"/>
  </r>
  <r>
    <n v="3324"/>
    <s v="At Swim, Two Boys"/>
    <s v="The play tells the story of Jim and Doyler and their friendship on the brink of Irish independence."/>
    <n v="1500"/>
    <n v="1525"/>
    <n v="1.0166666666666666"/>
    <n v="152.5"/>
    <x v="0"/>
    <s v="IE"/>
    <s v="EUR"/>
    <n v="1465135190"/>
    <n v="1463925590"/>
    <b v="0"/>
    <n v="10"/>
    <b v="1"/>
    <s v="theater/plays"/>
    <x v="1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n v="1.125"/>
    <n v="30"/>
    <x v="0"/>
    <s v="GB"/>
    <s v="GBP"/>
    <n v="1428256277"/>
    <n v="1425235877"/>
    <b v="0"/>
    <n v="15"/>
    <b v="1"/>
    <s v="theater/plays"/>
    <x v="1"/>
    <s v="plays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n v="1.0137499999999999"/>
    <n v="142.28"/>
    <x v="0"/>
    <s v="US"/>
    <s v="USD"/>
    <n v="1425830905"/>
    <n v="1423242505"/>
    <b v="0"/>
    <n v="57"/>
    <b v="1"/>
    <s v="theater/plays"/>
    <x v="1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n v="1.0125"/>
    <n v="24.55"/>
    <x v="0"/>
    <s v="GB"/>
    <s v="GBP"/>
    <n v="1462697966"/>
    <n v="1460105966"/>
    <b v="0"/>
    <n v="33"/>
    <b v="1"/>
    <s v="theater/plays"/>
    <x v="1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.4638888888888888"/>
    <n v="292.77999999999997"/>
    <x v="0"/>
    <s v="US"/>
    <s v="USD"/>
    <n v="1404522000"/>
    <n v="1404308883"/>
    <b v="0"/>
    <n v="9"/>
    <b v="1"/>
    <s v="theater/plays"/>
    <x v="1"/>
    <s v="plays"/>
    <x v="3328"/>
    <x v="3320"/>
  </r>
  <r>
    <n v="3329"/>
    <s v="Jestia and Raedon"/>
    <s v="Jestia and Raedon is a brand new romantic comedy play going to the Edinburgh Fringe Festival this summer."/>
    <n v="1000"/>
    <n v="1168"/>
    <n v="1.1679999999999999"/>
    <n v="44.92"/>
    <x v="0"/>
    <s v="GB"/>
    <s v="GBP"/>
    <n v="1406502000"/>
    <n v="1405583108"/>
    <b v="0"/>
    <n v="26"/>
    <b v="1"/>
    <s v="theater/plays"/>
    <x v="1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.0626666666666666"/>
    <n v="23.1"/>
    <x v="0"/>
    <s v="GB"/>
    <s v="GBP"/>
    <n v="1427919468"/>
    <n v="1425331068"/>
    <b v="0"/>
    <n v="69"/>
    <b v="1"/>
    <s v="theater/plays"/>
    <x v="1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.0451999999999999"/>
    <n v="80.400000000000006"/>
    <x v="0"/>
    <s v="US"/>
    <s v="USD"/>
    <n v="1444149886"/>
    <n v="1441125886"/>
    <b v="0"/>
    <n v="65"/>
    <b v="1"/>
    <s v="theater/plays"/>
    <x v="1"/>
    <s v="plays"/>
    <x v="3331"/>
    <x v="3323"/>
  </r>
  <r>
    <n v="3332"/>
    <s v="Cortez"/>
    <s v="Two marine biologists are at odds during an important expedition. When a stranded shark refuses to die, things get weird."/>
    <n v="6000"/>
    <n v="6000"/>
    <n v="1"/>
    <n v="72.290000000000006"/>
    <x v="0"/>
    <s v="US"/>
    <s v="USD"/>
    <n v="1405802330"/>
    <n v="1403210330"/>
    <b v="0"/>
    <n v="83"/>
    <b v="1"/>
    <s v="theater/plays"/>
    <x v="1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.0457142857142858"/>
    <n v="32.97"/>
    <x v="0"/>
    <s v="US"/>
    <s v="USD"/>
    <n v="1434384880"/>
    <n v="1432484080"/>
    <b v="0"/>
    <n v="111"/>
    <b v="1"/>
    <s v="theater/plays"/>
    <x v="1"/>
    <s v="plays"/>
    <x v="3333"/>
    <x v="3325"/>
  </r>
  <r>
    <n v="3334"/>
    <s v="The Saltbox Theatre Collective Seed Money Project"/>
    <s v="The Saltbox Theatre Collective is a brand new not-for-profit theatre company in Illinois."/>
    <n v="3871"/>
    <n v="5366"/>
    <n v="1.3862051149573753"/>
    <n v="116.65"/>
    <x v="0"/>
    <s v="US"/>
    <s v="USD"/>
    <n v="1438259422"/>
    <n v="1435667422"/>
    <b v="0"/>
    <n v="46"/>
    <b v="1"/>
    <s v="theater/plays"/>
    <x v="1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.0032000000000001"/>
    <n v="79.62"/>
    <x v="0"/>
    <s v="GB"/>
    <s v="GBP"/>
    <n v="1407106800"/>
    <n v="1404749446"/>
    <b v="0"/>
    <n v="63"/>
    <b v="1"/>
    <s v="theater/plays"/>
    <x v="1"/>
    <s v="plays"/>
    <x v="3335"/>
    <x v="3327"/>
  </r>
  <r>
    <n v="3336"/>
    <s v="WILDE TALES"/>
    <s v="A theatrical adaptation of Oscar Wilde's short stories, presented by Suitcase Civilians at The Space, April 5-10 2016."/>
    <n v="250"/>
    <n v="250"/>
    <n v="1"/>
    <n v="27.78"/>
    <x v="0"/>
    <s v="GB"/>
    <s v="GBP"/>
    <n v="1459845246"/>
    <n v="1457429646"/>
    <b v="0"/>
    <n v="9"/>
    <b v="1"/>
    <s v="theater/plays"/>
    <x v="1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n v="1.1020000000000001"/>
    <n v="81.03"/>
    <x v="0"/>
    <s v="GB"/>
    <s v="GBP"/>
    <n v="1412974800"/>
    <n v="1411109167"/>
    <b v="0"/>
    <n v="34"/>
    <b v="1"/>
    <s v="theater/plays"/>
    <x v="1"/>
    <s v="plays"/>
    <x v="3337"/>
    <x v="3329"/>
  </r>
  <r>
    <n v="3338"/>
    <s v="The Last Days of Judas Iscariot"/>
    <s v="Join Estelle Parsons in support of Theater That Looks and Sounds Like America"/>
    <n v="15000"/>
    <n v="15327"/>
    <n v="1.0218"/>
    <n v="136.85"/>
    <x v="0"/>
    <s v="US"/>
    <s v="USD"/>
    <n v="1487944080"/>
    <n v="1486129680"/>
    <b v="0"/>
    <n v="112"/>
    <b v="1"/>
    <s v="theater/plays"/>
    <x v="1"/>
    <s v="plays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n v="1.0435000000000001"/>
    <n v="177.62"/>
    <x v="0"/>
    <s v="US"/>
    <s v="USD"/>
    <n v="1469721518"/>
    <n v="1467129518"/>
    <b v="0"/>
    <n v="47"/>
    <b v="1"/>
    <s v="theater/plays"/>
    <x v="1"/>
    <s v="plays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n v="1.3816666666666666"/>
    <n v="109.08"/>
    <x v="0"/>
    <s v="US"/>
    <s v="USD"/>
    <n v="1481066554"/>
    <n v="1478906554"/>
    <b v="0"/>
    <n v="38"/>
    <b v="1"/>
    <s v="theater/plays"/>
    <x v="1"/>
    <s v="plays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n v="1"/>
    <n v="119.64"/>
    <x v="0"/>
    <s v="GB"/>
    <s v="GBP"/>
    <n v="1465750800"/>
    <n v="1463771421"/>
    <b v="0"/>
    <n v="28"/>
    <b v="1"/>
    <s v="theater/plays"/>
    <x v="1"/>
    <s v="plays"/>
    <x v="3341"/>
    <x v="3333"/>
  </r>
  <r>
    <n v="3342"/>
    <s v="Uprising Theatre Company's First Production"/>
    <s v="We believe in the power of stories to change the world. Theatre that inspires transformation."/>
    <n v="6000"/>
    <n v="6100"/>
    <n v="1.0166666666666666"/>
    <n v="78.209999999999994"/>
    <x v="0"/>
    <s v="US"/>
    <s v="USD"/>
    <n v="1427864340"/>
    <n v="1425020810"/>
    <b v="0"/>
    <n v="78"/>
    <b v="1"/>
    <s v="theater/plays"/>
    <x v="1"/>
    <s v="plays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n v="1.7142857142857142"/>
    <n v="52.17"/>
    <x v="0"/>
    <s v="GB"/>
    <s v="GBP"/>
    <n v="1460553480"/>
    <n v="1458770384"/>
    <b v="0"/>
    <n v="23"/>
    <b v="1"/>
    <s v="theater/plays"/>
    <x v="1"/>
    <s v="plays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n v="1.0144444444444445"/>
    <n v="114.13"/>
    <x v="0"/>
    <s v="US"/>
    <s v="USD"/>
    <n v="1409374093"/>
    <n v="1406782093"/>
    <b v="0"/>
    <n v="40"/>
    <b v="1"/>
    <s v="theater/plays"/>
    <x v="1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.3"/>
    <n v="50"/>
    <x v="0"/>
    <s v="US"/>
    <s v="USD"/>
    <n v="1429317420"/>
    <n v="1424226768"/>
    <b v="0"/>
    <n v="13"/>
    <b v="1"/>
    <s v="theater/plays"/>
    <x v="1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n v="1.1000000000000001"/>
    <n v="91.67"/>
    <x v="0"/>
    <s v="US"/>
    <s v="USD"/>
    <n v="1424910910"/>
    <n v="1424306110"/>
    <b v="0"/>
    <n v="18"/>
    <b v="1"/>
    <s v="theater/plays"/>
    <x v="1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.1944999999999999"/>
    <n v="108.59"/>
    <x v="0"/>
    <s v="GB"/>
    <s v="GBP"/>
    <n v="1462741200"/>
    <n v="1461503654"/>
    <b v="0"/>
    <n v="22"/>
    <b v="1"/>
    <s v="theater/plays"/>
    <x v="1"/>
    <s v="plays"/>
    <x v="3347"/>
    <x v="3339"/>
  </r>
  <r>
    <n v="3348"/>
    <s v="Macbeth"/>
    <s v="Old Hat's new production explores the bleak culture of war and the cosmic powers of guilt and imagination in Shakespeare's tragedy."/>
    <n v="5500"/>
    <n v="5516"/>
    <n v="1.002909090909091"/>
    <n v="69.819999999999993"/>
    <x v="0"/>
    <s v="US"/>
    <s v="USD"/>
    <n v="1461988740"/>
    <n v="1459949080"/>
    <b v="0"/>
    <n v="79"/>
    <b v="1"/>
    <s v="theater/plays"/>
    <x v="1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.534"/>
    <n v="109.57"/>
    <x v="0"/>
    <s v="US"/>
    <s v="USD"/>
    <n v="1465837200"/>
    <n v="1463971172"/>
    <b v="0"/>
    <n v="14"/>
    <b v="1"/>
    <s v="theater/plays"/>
    <x v="1"/>
    <s v="plays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n v="1.0442857142857143"/>
    <n v="71.67"/>
    <x v="0"/>
    <s v="LU"/>
    <s v="EUR"/>
    <n v="1448838000"/>
    <n v="1445791811"/>
    <b v="0"/>
    <n v="51"/>
    <b v="1"/>
    <s v="theater/plays"/>
    <x v="1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n v="1.0109999999999999"/>
    <n v="93.61"/>
    <x v="0"/>
    <s v="GB"/>
    <s v="GBP"/>
    <n v="1406113200"/>
    <n v="1402910965"/>
    <b v="0"/>
    <n v="54"/>
    <b v="1"/>
    <s v="theater/plays"/>
    <x v="1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n v="1.0751999999999999"/>
    <n v="76.8"/>
    <x v="0"/>
    <s v="GB"/>
    <s v="GBP"/>
    <n v="1467414000"/>
    <n v="1462492178"/>
    <b v="0"/>
    <n v="70"/>
    <b v="1"/>
    <s v="theater/plays"/>
    <x v="1"/>
    <s v="plays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n v="3.15"/>
    <n v="35.799999999999997"/>
    <x v="0"/>
    <s v="GB"/>
    <s v="GBP"/>
    <n v="1462230000"/>
    <n v="1461061350"/>
    <b v="0"/>
    <n v="44"/>
    <b v="1"/>
    <s v="theater/plays"/>
    <x v="1"/>
    <s v="plays"/>
    <x v="3353"/>
    <x v="3345"/>
  </r>
  <r>
    <n v="3354"/>
    <s v="Strangeloop Theatre - A Focus on New Works"/>
    <s v="Help Strangeloop Theatre create and support new work by sponsoring our 2015-2016 season."/>
    <n v="3000"/>
    <n v="3058"/>
    <n v="1.0193333333333334"/>
    <n v="55.6"/>
    <x v="0"/>
    <s v="US"/>
    <s v="USD"/>
    <n v="1446091260"/>
    <n v="1443029206"/>
    <b v="0"/>
    <n v="55"/>
    <b v="1"/>
    <s v="theater/plays"/>
    <x v="1"/>
    <s v="plays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n v="1.2628571428571429"/>
    <n v="147.33000000000001"/>
    <x v="0"/>
    <s v="GB"/>
    <s v="GBP"/>
    <n v="1462879020"/>
    <n v="1461941527"/>
    <b v="0"/>
    <n v="15"/>
    <b v="1"/>
    <s v="theater/plays"/>
    <x v="1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.014"/>
    <n v="56.33"/>
    <x v="0"/>
    <s v="GB"/>
    <s v="GBP"/>
    <n v="1468611272"/>
    <n v="1466019272"/>
    <b v="0"/>
    <n v="27"/>
    <b v="1"/>
    <s v="theater/plays"/>
    <x v="1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.01"/>
    <n v="96.19"/>
    <x v="0"/>
    <s v="GB"/>
    <s v="GBP"/>
    <n v="1406887310"/>
    <n v="1404295310"/>
    <b v="0"/>
    <n v="21"/>
    <b v="1"/>
    <s v="theater/plays"/>
    <x v="1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.0299"/>
    <n v="63.57"/>
    <x v="0"/>
    <s v="US"/>
    <s v="USD"/>
    <n v="1416385679"/>
    <n v="1413790079"/>
    <b v="0"/>
    <n v="162"/>
    <b v="1"/>
    <s v="theater/plays"/>
    <x v="1"/>
    <s v="plays"/>
    <x v="3358"/>
    <x v="3350"/>
  </r>
  <r>
    <n v="3359"/>
    <s v="BEIRUT, LADY OF LEBANON"/>
    <s v="A Theatrical Production Celebrating the Lebanese Culture and the Human Spirit in Time of War."/>
    <n v="4000"/>
    <n v="4250"/>
    <n v="1.0625"/>
    <n v="184.78"/>
    <x v="0"/>
    <s v="US"/>
    <s v="USD"/>
    <n v="1487985734"/>
    <n v="1484097734"/>
    <b v="0"/>
    <n v="23"/>
    <b v="1"/>
    <s v="theater/plays"/>
    <x v="1"/>
    <s v="plays"/>
    <x v="3359"/>
    <x v="3351"/>
  </r>
  <r>
    <n v="3360"/>
    <s v="Pretty Butch"/>
    <s v="World Premiere, an M1 Singapore Fringe Festival 2017 commission."/>
    <n v="9000"/>
    <n v="9124"/>
    <n v="1.0137777777777779"/>
    <n v="126.72"/>
    <x v="0"/>
    <s v="SG"/>
    <s v="SGD"/>
    <n v="1481731140"/>
    <n v="1479866343"/>
    <b v="0"/>
    <n v="72"/>
    <b v="1"/>
    <s v="theater/plays"/>
    <x v="1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.1346000000000001"/>
    <n v="83.43"/>
    <x v="0"/>
    <s v="US"/>
    <s v="USD"/>
    <n v="1409587140"/>
    <n v="1408062990"/>
    <b v="0"/>
    <n v="68"/>
    <b v="1"/>
    <s v="theater/plays"/>
    <x v="1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.1800000000000002"/>
    <n v="54.5"/>
    <x v="0"/>
    <s v="US"/>
    <s v="USD"/>
    <n v="1425704100"/>
    <n v="1424484717"/>
    <b v="0"/>
    <n v="20"/>
    <b v="1"/>
    <s v="theater/plays"/>
    <x v="1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.0141935483870967"/>
    <n v="302.31"/>
    <x v="0"/>
    <s v="US"/>
    <s v="USD"/>
    <n v="1408464000"/>
    <n v="1406831445"/>
    <b v="0"/>
    <n v="26"/>
    <b v="1"/>
    <s v="theater/plays"/>
    <x v="1"/>
    <s v="plays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n v="1.0593333333333332"/>
    <n v="44.14"/>
    <x v="0"/>
    <s v="GB"/>
    <s v="GBP"/>
    <n v="1458075600"/>
    <n v="1456183649"/>
    <b v="0"/>
    <n v="72"/>
    <b v="1"/>
    <s v="theater/plays"/>
    <x v="1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n v="1.04"/>
    <n v="866.67"/>
    <x v="0"/>
    <s v="US"/>
    <s v="USD"/>
    <n v="1449973592"/>
    <n v="1447381592"/>
    <b v="0"/>
    <n v="3"/>
    <b v="1"/>
    <s v="theater/plays"/>
    <x v="1"/>
    <s v="plays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n v="2.21"/>
    <n v="61.39"/>
    <x v="0"/>
    <s v="US"/>
    <s v="USD"/>
    <n v="1431481037"/>
    <n v="1428889037"/>
    <b v="0"/>
    <n v="18"/>
    <b v="1"/>
    <s v="theater/plays"/>
    <x v="1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n v="1.1866666666666668"/>
    <n v="29.67"/>
    <x v="0"/>
    <s v="GB"/>
    <s v="GBP"/>
    <n v="1438467894"/>
    <n v="1436307894"/>
    <b v="0"/>
    <n v="30"/>
    <b v="1"/>
    <s v="theater/plays"/>
    <x v="1"/>
    <s v="plays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n v="1.046"/>
    <n v="45.48"/>
    <x v="0"/>
    <s v="US"/>
    <s v="USD"/>
    <n v="1420088400"/>
    <n v="1416977259"/>
    <b v="0"/>
    <n v="23"/>
    <b v="1"/>
    <s v="theater/plays"/>
    <x v="1"/>
    <s v="plays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n v="1.0389999999999999"/>
    <n v="96.2"/>
    <x v="0"/>
    <s v="IE"/>
    <s v="EUR"/>
    <n v="1484441980"/>
    <n v="1479257980"/>
    <b v="0"/>
    <n v="54"/>
    <b v="1"/>
    <s v="theater/plays"/>
    <x v="1"/>
    <s v="plays"/>
    <x v="3369"/>
    <x v="3360"/>
  </r>
  <r>
    <n v="3370"/>
    <s v="&quot;I'm Alright&quot;...an Enso Theatre Education production."/>
    <s v="I'm Alright. A story of young women, told by young women, for the world."/>
    <n v="1500"/>
    <n v="1766"/>
    <n v="1.1773333333333333"/>
    <n v="67.92"/>
    <x v="0"/>
    <s v="US"/>
    <s v="USD"/>
    <n v="1481961600"/>
    <n v="1479283285"/>
    <b v="0"/>
    <n v="26"/>
    <b v="1"/>
    <s v="theater/plays"/>
    <x v="1"/>
    <s v="plays"/>
    <x v="3370"/>
    <x v="3361"/>
  </r>
  <r>
    <n v="3371"/>
    <s v="Red Planet (or One Way Ticket) Staged Reading"/>
    <s v="Help support Red Planet, a new science fiction play based off the Mars One exploration."/>
    <n v="200"/>
    <n v="277"/>
    <n v="1.385"/>
    <n v="30.78"/>
    <x v="0"/>
    <s v="US"/>
    <s v="USD"/>
    <n v="1449089965"/>
    <n v="1446670765"/>
    <b v="0"/>
    <n v="9"/>
    <b v="1"/>
    <s v="theater/plays"/>
    <x v="1"/>
    <s v="plays"/>
    <x v="3371"/>
    <x v="3362"/>
  </r>
  <r>
    <n v="3372"/>
    <s v="All the Best, Jack"/>
    <s v="This play tells the story of the toxicity of sensationalism shown through one man's struggle with notoriety."/>
    <n v="1000"/>
    <n v="1035"/>
    <n v="1.0349999999999999"/>
    <n v="38.33"/>
    <x v="0"/>
    <s v="US"/>
    <s v="USD"/>
    <n v="1408942740"/>
    <n v="1407157756"/>
    <b v="0"/>
    <n v="27"/>
    <b v="1"/>
    <s v="theater/plays"/>
    <x v="1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n v="1.0024999999999999"/>
    <n v="66.83"/>
    <x v="0"/>
    <s v="GB"/>
    <s v="GBP"/>
    <n v="1437235200"/>
    <n v="1435177840"/>
    <b v="0"/>
    <n v="30"/>
    <b v="1"/>
    <s v="theater/plays"/>
    <x v="1"/>
    <s v="plays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n v="1.0657142857142856"/>
    <n v="71.73"/>
    <x v="0"/>
    <s v="CA"/>
    <s v="CAD"/>
    <n v="1446053616"/>
    <n v="1443461616"/>
    <b v="0"/>
    <n v="52"/>
    <b v="1"/>
    <s v="theater/plays"/>
    <x v="1"/>
    <s v="plays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n v="1"/>
    <n v="176.47"/>
    <x v="0"/>
    <s v="GB"/>
    <s v="GBP"/>
    <n v="1400423973"/>
    <n v="1399387173"/>
    <b v="0"/>
    <n v="17"/>
    <b v="1"/>
    <s v="theater/plays"/>
    <x v="1"/>
    <s v="plays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n v="1.0001249999999999"/>
    <n v="421.11"/>
    <x v="0"/>
    <s v="US"/>
    <s v="USD"/>
    <n v="1429976994"/>
    <n v="1424796594"/>
    <b v="0"/>
    <n v="19"/>
    <b v="1"/>
    <s v="theater/plays"/>
    <x v="1"/>
    <s v="plays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n v="1.0105"/>
    <n v="104.99"/>
    <x v="0"/>
    <s v="GB"/>
    <s v="GBP"/>
    <n v="1426870560"/>
    <n v="1424280899"/>
    <b v="0"/>
    <n v="77"/>
    <b v="1"/>
    <s v="theater/plays"/>
    <x v="1"/>
    <s v="plays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n v="1.0763636363636364"/>
    <n v="28.19"/>
    <x v="0"/>
    <s v="GB"/>
    <s v="GBP"/>
    <n v="1409490480"/>
    <n v="1407400306"/>
    <b v="0"/>
    <n v="21"/>
    <b v="1"/>
    <s v="theater/plays"/>
    <x v="1"/>
    <s v="plays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n v="1.0365"/>
    <n v="54.55"/>
    <x v="0"/>
    <s v="GB"/>
    <s v="GBP"/>
    <n v="1440630000"/>
    <n v="1439122800"/>
    <b v="0"/>
    <n v="38"/>
    <b v="1"/>
    <s v="theater/plays"/>
    <x v="1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n v="1.0443333333333333"/>
    <n v="111.89"/>
    <x v="0"/>
    <s v="US"/>
    <s v="USD"/>
    <n v="1417305178"/>
    <n v="1414277578"/>
    <b v="0"/>
    <n v="28"/>
    <b v="1"/>
    <s v="theater/plays"/>
    <x v="1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.0225"/>
    <n v="85.21"/>
    <x v="0"/>
    <s v="US"/>
    <s v="USD"/>
    <n v="1426044383"/>
    <n v="1423455983"/>
    <b v="0"/>
    <n v="48"/>
    <b v="1"/>
    <s v="theater/plays"/>
    <x v="1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.0074285714285713"/>
    <n v="76.650000000000006"/>
    <x v="0"/>
    <s v="GB"/>
    <s v="GBP"/>
    <n v="1470092340"/>
    <n v="1467973256"/>
    <b v="0"/>
    <n v="46"/>
    <b v="1"/>
    <s v="theater/plays"/>
    <x v="1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.1171428571428572"/>
    <n v="65.17"/>
    <x v="0"/>
    <s v="US"/>
    <s v="USD"/>
    <n v="1466707620"/>
    <n v="1464979620"/>
    <b v="0"/>
    <n v="30"/>
    <b v="1"/>
    <s v="theater/plays"/>
    <x v="1"/>
    <s v="plays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n v="1.0001100000000001"/>
    <n v="93.76"/>
    <x v="0"/>
    <s v="US"/>
    <s v="USD"/>
    <n v="1448074800"/>
    <n v="1444874768"/>
    <b v="0"/>
    <n v="64"/>
    <b v="1"/>
    <s v="theater/plays"/>
    <x v="1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"/>
    <n v="133.33000000000001"/>
    <x v="0"/>
    <s v="US"/>
    <s v="USD"/>
    <n v="1418244552"/>
    <n v="1415652552"/>
    <b v="0"/>
    <n v="15"/>
    <b v="1"/>
    <s v="theater/plays"/>
    <x v="1"/>
    <s v="plays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n v="1.05"/>
    <n v="51.22"/>
    <x v="0"/>
    <s v="US"/>
    <s v="USD"/>
    <n v="1417620506"/>
    <n v="1415028506"/>
    <b v="0"/>
    <n v="41"/>
    <b v="1"/>
    <s v="theater/plays"/>
    <x v="1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.1686666666666667"/>
    <n v="100.17"/>
    <x v="0"/>
    <s v="US"/>
    <s v="USD"/>
    <n v="1418581088"/>
    <n v="1415125088"/>
    <b v="0"/>
    <n v="35"/>
    <b v="1"/>
    <s v="theater/plays"/>
    <x v="1"/>
    <s v="plays"/>
    <x v="3387"/>
    <x v="3377"/>
  </r>
  <r>
    <n v="3388"/>
    <s v="ICONS"/>
    <s v="ICONS is a unique new play about the Amazon warrior women from Greek myth and re-imagines them from a contemporary female perspective."/>
    <n v="1500"/>
    <n v="1557"/>
    <n v="1.038"/>
    <n v="34.6"/>
    <x v="0"/>
    <s v="GB"/>
    <s v="GBP"/>
    <n v="1434625441"/>
    <n v="1432033441"/>
    <b v="0"/>
    <n v="45"/>
    <b v="1"/>
    <s v="theater/plays"/>
    <x v="1"/>
    <s v="plays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n v="1.145"/>
    <n v="184.68"/>
    <x v="0"/>
    <s v="US"/>
    <s v="USD"/>
    <n v="1464960682"/>
    <n v="1462368682"/>
    <b v="0"/>
    <n v="62"/>
    <b v="1"/>
    <s v="theater/plays"/>
    <x v="1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.024"/>
    <n v="69.819999999999993"/>
    <x v="0"/>
    <s v="US"/>
    <s v="USD"/>
    <n v="1405017345"/>
    <n v="1403721345"/>
    <b v="0"/>
    <n v="22"/>
    <b v="1"/>
    <s v="theater/plays"/>
    <x v="1"/>
    <s v="plays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n v="2.23"/>
    <n v="61.94"/>
    <x v="0"/>
    <s v="US"/>
    <s v="USD"/>
    <n v="1407536880"/>
    <n v="1404997548"/>
    <b v="0"/>
    <n v="18"/>
    <b v="1"/>
    <s v="theater/plays"/>
    <x v="1"/>
    <s v="plays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n v="1"/>
    <n v="41.67"/>
    <x v="0"/>
    <s v="GB"/>
    <s v="GBP"/>
    <n v="1462565855"/>
    <n v="1458245855"/>
    <b v="0"/>
    <n v="12"/>
    <b v="1"/>
    <s v="theater/plays"/>
    <x v="1"/>
    <s v="plays"/>
    <x v="3392"/>
    <x v="3382"/>
  </r>
  <r>
    <n v="3393"/>
    <s v="The Maltese Bodkin"/>
    <s v="hiSTORYstage presents a film noir-style comedy mystery with a Shakespearean twist performed as a 1944 radio drama."/>
    <n v="1500"/>
    <n v="1587"/>
    <n v="1.0580000000000001"/>
    <n v="36.07"/>
    <x v="0"/>
    <s v="US"/>
    <s v="USD"/>
    <n v="1415234760"/>
    <n v="1413065230"/>
    <b v="0"/>
    <n v="44"/>
    <b v="1"/>
    <s v="theater/plays"/>
    <x v="1"/>
    <s v="plays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n v="1.4236363636363636"/>
    <n v="29"/>
    <x v="0"/>
    <s v="GB"/>
    <s v="GBP"/>
    <n v="1406470645"/>
    <n v="1403878645"/>
    <b v="0"/>
    <n v="27"/>
    <b v="1"/>
    <s v="theater/plays"/>
    <x v="1"/>
    <s v="plays"/>
    <x v="3394"/>
    <x v="3384"/>
  </r>
  <r>
    <n v="3395"/>
    <s v="MIRAMAR"/>
    <s v="Miramar is a a darkly funny play exploring what it is we call â€˜homeâ€™."/>
    <n v="500"/>
    <n v="920"/>
    <n v="1.84"/>
    <n v="24.21"/>
    <x v="0"/>
    <s v="GB"/>
    <s v="GBP"/>
    <n v="1433009400"/>
    <n v="1431795944"/>
    <b v="0"/>
    <n v="38"/>
    <b v="1"/>
    <s v="theater/plays"/>
    <x v="1"/>
    <s v="plays"/>
    <x v="3395"/>
    <x v="3385"/>
  </r>
  <r>
    <n v="3396"/>
    <s v="Rainbowtown"/>
    <s v="&quot;Rainbowtown&quot; is a new play for kids. Help us bring it to the Main Line during the 2014 Philadelphia Fringe Festival!"/>
    <n v="1500"/>
    <n v="1565"/>
    <n v="1.0433333333333332"/>
    <n v="55.89"/>
    <x v="0"/>
    <s v="US"/>
    <s v="USD"/>
    <n v="1401595140"/>
    <n v="1399286589"/>
    <b v="0"/>
    <n v="28"/>
    <b v="1"/>
    <s v="theater/plays"/>
    <x v="1"/>
    <s v="plays"/>
    <x v="3396"/>
    <x v="2806"/>
  </r>
  <r>
    <n v="3397"/>
    <s v="Waiting for Godot - Blue Sky Theatre &amp; Arts"/>
    <s v="Help a group of recovering alcoholics bring Samuel Beckett's classic to a seaside town!"/>
    <n v="250"/>
    <n v="280"/>
    <n v="1.1200000000000001"/>
    <n v="11.67"/>
    <x v="0"/>
    <s v="GB"/>
    <s v="GBP"/>
    <n v="1455832800"/>
    <n v="1452338929"/>
    <b v="0"/>
    <n v="24"/>
    <b v="1"/>
    <s v="theater/plays"/>
    <x v="1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.1107499999999999"/>
    <n v="68.349999999999994"/>
    <x v="0"/>
    <s v="US"/>
    <s v="USD"/>
    <n v="1416589200"/>
    <n v="1414605776"/>
    <b v="0"/>
    <n v="65"/>
    <b v="1"/>
    <s v="theater/plays"/>
    <x v="1"/>
    <s v="plays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n v="1.0375000000000001"/>
    <n v="27.07"/>
    <x v="0"/>
    <s v="GB"/>
    <s v="GBP"/>
    <n v="1424556325"/>
    <n v="1421964325"/>
    <b v="0"/>
    <n v="46"/>
    <b v="1"/>
    <s v="theater/plays"/>
    <x v="1"/>
    <s v="plays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n v="1.0041"/>
    <n v="118.13"/>
    <x v="0"/>
    <s v="US"/>
    <s v="USD"/>
    <n v="1409266414"/>
    <n v="1405378414"/>
    <b v="0"/>
    <n v="85"/>
    <b v="1"/>
    <s v="theater/plays"/>
    <x v="1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.0186206896551724"/>
    <n v="44.76"/>
    <x v="0"/>
    <s v="GB"/>
    <s v="GBP"/>
    <n v="1438968146"/>
    <n v="1436376146"/>
    <b v="0"/>
    <n v="66"/>
    <b v="1"/>
    <s v="theater/plays"/>
    <x v="1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.0976666666666666"/>
    <n v="99.79"/>
    <x v="0"/>
    <s v="US"/>
    <s v="USD"/>
    <n v="1447295460"/>
    <n v="1444747843"/>
    <b v="0"/>
    <n v="165"/>
    <b v="1"/>
    <s v="theater/plays"/>
    <x v="1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n v="1"/>
    <n v="117.65"/>
    <x v="0"/>
    <s v="GB"/>
    <s v="GBP"/>
    <n v="1435230324"/>
    <n v="1432638324"/>
    <b v="0"/>
    <n v="17"/>
    <b v="1"/>
    <s v="theater/plays"/>
    <x v="1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.22"/>
    <n v="203.33"/>
    <x v="0"/>
    <s v="US"/>
    <s v="USD"/>
    <n v="1434542702"/>
    <n v="1432814702"/>
    <b v="0"/>
    <n v="3"/>
    <b v="1"/>
    <s v="theater/plays"/>
    <x v="1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.3757142857142857"/>
    <n v="28.32"/>
    <x v="0"/>
    <s v="GB"/>
    <s v="GBP"/>
    <n v="1456876740"/>
    <n v="1455063886"/>
    <b v="0"/>
    <n v="17"/>
    <b v="1"/>
    <s v="theater/plays"/>
    <x v="1"/>
    <s v="plays"/>
    <x v="3405"/>
    <x v="3394"/>
  </r>
  <r>
    <n v="3406"/>
    <s v="Voices of Swords"/>
    <s v="A funny and moving new play about two families dealing with aging parents in very different ways!"/>
    <n v="10000"/>
    <n v="10031"/>
    <n v="1.0031000000000001"/>
    <n v="110.23"/>
    <x v="0"/>
    <s v="US"/>
    <s v="USD"/>
    <n v="1405511376"/>
    <n v="1401623376"/>
    <b v="0"/>
    <n v="91"/>
    <b v="1"/>
    <s v="theater/plays"/>
    <x v="1"/>
    <s v="plays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n v="1.071"/>
    <n v="31.97"/>
    <x v="0"/>
    <s v="GB"/>
    <s v="GBP"/>
    <n v="1404641289"/>
    <n v="1402049289"/>
    <b v="0"/>
    <n v="67"/>
    <b v="1"/>
    <s v="theater/plays"/>
    <x v="1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.11"/>
    <n v="58.61"/>
    <x v="0"/>
    <s v="US"/>
    <s v="USD"/>
    <n v="1405727304"/>
    <n v="1403135304"/>
    <b v="0"/>
    <n v="18"/>
    <b v="1"/>
    <s v="theater/plays"/>
    <x v="1"/>
    <s v="plays"/>
    <x v="3408"/>
    <x v="3397"/>
  </r>
  <r>
    <n v="3409"/>
    <s v="Who Said Theatre Presents: The Calm"/>
    <s v="Exciting and visceral new-writing that challenges the way we view the fine line between war and terror..."/>
    <n v="500"/>
    <n v="618"/>
    <n v="1.236"/>
    <n v="29.43"/>
    <x v="0"/>
    <s v="GB"/>
    <s v="GBP"/>
    <n v="1469998680"/>
    <n v="1466710358"/>
    <b v="0"/>
    <n v="21"/>
    <b v="1"/>
    <s v="theater/plays"/>
    <x v="1"/>
    <s v="plays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n v="1.085"/>
    <n v="81.38"/>
    <x v="0"/>
    <s v="US"/>
    <s v="USD"/>
    <n v="1465196400"/>
    <n v="1462841990"/>
    <b v="0"/>
    <n v="40"/>
    <b v="1"/>
    <s v="theater/plays"/>
    <x v="1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.0356666666666667"/>
    <n v="199.17"/>
    <x v="0"/>
    <s v="US"/>
    <s v="USD"/>
    <n v="1444264372"/>
    <n v="1442536372"/>
    <b v="0"/>
    <n v="78"/>
    <b v="1"/>
    <s v="theater/plays"/>
    <x v="1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n v="1"/>
    <n v="115.38"/>
    <x v="0"/>
    <s v="GB"/>
    <s v="GBP"/>
    <n v="1411858862"/>
    <n v="1409266862"/>
    <b v="0"/>
    <n v="26"/>
    <b v="1"/>
    <s v="theater/plays"/>
    <x v="1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.3"/>
    <n v="46.43"/>
    <x v="0"/>
    <s v="US"/>
    <s v="USD"/>
    <n v="1425099540"/>
    <n v="1424280938"/>
    <b v="0"/>
    <n v="14"/>
    <b v="1"/>
    <s v="theater/plays"/>
    <x v="1"/>
    <s v="plays"/>
    <x v="3413"/>
    <x v="3402"/>
  </r>
  <r>
    <n v="3414"/>
    <s v="PCSF PlayOffs 2016"/>
    <s v="A new twist on our annual festival of fully-produced plays by member playwrights, performed by a talented ensemble cast!"/>
    <n v="3000"/>
    <n v="3105"/>
    <n v="1.0349999999999999"/>
    <n v="70.569999999999993"/>
    <x v="0"/>
    <s v="US"/>
    <s v="USD"/>
    <n v="1480579140"/>
    <n v="1478030325"/>
    <b v="0"/>
    <n v="44"/>
    <b v="1"/>
    <s v="theater/plays"/>
    <x v="1"/>
    <s v="plays"/>
    <x v="3414"/>
    <x v="3403"/>
  </r>
  <r>
    <n v="3415"/>
    <s v="Balm in Gilead at Columbia"/>
    <s v="We are raising funds to allow for enhanced scenic, costume, and lighting design. Every dollar helps!"/>
    <n v="200"/>
    <n v="200"/>
    <n v="1"/>
    <n v="22.22"/>
    <x v="0"/>
    <s v="US"/>
    <s v="USD"/>
    <n v="1460935800"/>
    <n v="1459999656"/>
    <b v="0"/>
    <n v="9"/>
    <b v="1"/>
    <s v="theater/plays"/>
    <x v="1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.196"/>
    <n v="159.47"/>
    <x v="0"/>
    <s v="GB"/>
    <s v="GBP"/>
    <n v="1429813800"/>
    <n v="1427363645"/>
    <b v="0"/>
    <n v="30"/>
    <b v="1"/>
    <s v="theater/plays"/>
    <x v="1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n v="1.0000058823529412"/>
    <n v="37.78"/>
    <x v="0"/>
    <s v="US"/>
    <s v="USD"/>
    <n v="1414284180"/>
    <n v="1410558948"/>
    <b v="0"/>
    <n v="45"/>
    <b v="1"/>
    <s v="theater/plays"/>
    <x v="1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.00875"/>
    <n v="72.05"/>
    <x v="0"/>
    <s v="US"/>
    <s v="USD"/>
    <n v="1400875307"/>
    <n v="1398283307"/>
    <b v="0"/>
    <n v="56"/>
    <b v="1"/>
    <s v="theater/plays"/>
    <x v="1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.0654545454545454"/>
    <n v="63.7"/>
    <x v="0"/>
    <s v="IE"/>
    <s v="EUR"/>
    <n v="1459978200"/>
    <n v="1458416585"/>
    <b v="0"/>
    <n v="46"/>
    <b v="1"/>
    <s v="theater/plays"/>
    <x v="1"/>
    <s v="plays"/>
    <x v="3419"/>
    <x v="3408"/>
  </r>
  <r>
    <n v="3420"/>
    <s v="Rounds. Set design campaign."/>
    <s v="A powerful and urgent tale of the first line of defence for the NHS. Based on true stories from junior doctors."/>
    <n v="700"/>
    <n v="966"/>
    <n v="1.38"/>
    <n v="28.41"/>
    <x v="0"/>
    <s v="GB"/>
    <s v="GBP"/>
    <n v="1455408000"/>
    <n v="1454638202"/>
    <b v="0"/>
    <n v="34"/>
    <b v="1"/>
    <s v="theater/plays"/>
    <x v="1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.0115000000000001"/>
    <n v="103.21"/>
    <x v="0"/>
    <s v="US"/>
    <s v="USD"/>
    <n v="1425495563"/>
    <n v="1422903563"/>
    <b v="0"/>
    <n v="98"/>
    <b v="1"/>
    <s v="theater/plays"/>
    <x v="1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.091"/>
    <n v="71.150000000000006"/>
    <x v="0"/>
    <s v="GB"/>
    <s v="GBP"/>
    <n v="1450051200"/>
    <n v="1447594176"/>
    <b v="0"/>
    <n v="46"/>
    <b v="1"/>
    <s v="theater/plays"/>
    <x v="1"/>
    <s v="plays"/>
    <x v="3422"/>
    <x v="2232"/>
  </r>
  <r>
    <n v="3423"/>
    <s v="And That's How The Story Goes"/>
    <s v="Forest Hills Eastern's Student Run Show 2015. Our goal is to present a professional quality show on a budget."/>
    <n v="250"/>
    <n v="350"/>
    <n v="1.4"/>
    <n v="35"/>
    <x v="0"/>
    <s v="US"/>
    <s v="USD"/>
    <n v="1429912341"/>
    <n v="1427320341"/>
    <b v="0"/>
    <n v="10"/>
    <b v="1"/>
    <s v="theater/plays"/>
    <x v="1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.0358333333333334"/>
    <n v="81.78"/>
    <x v="0"/>
    <s v="US"/>
    <s v="USD"/>
    <n v="1423119540"/>
    <n v="1421252084"/>
    <b v="0"/>
    <n v="76"/>
    <b v="1"/>
    <s v="theater/plays"/>
    <x v="1"/>
    <s v="plays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n v="1.0297033333333332"/>
    <n v="297.02999999999997"/>
    <x v="0"/>
    <s v="US"/>
    <s v="USD"/>
    <n v="1412434136"/>
    <n v="1409669336"/>
    <b v="0"/>
    <n v="104"/>
    <b v="1"/>
    <s v="theater/plays"/>
    <x v="1"/>
    <s v="plays"/>
    <x v="3425"/>
    <x v="3413"/>
  </r>
  <r>
    <n v="3426"/>
    <s v="Holocene"/>
    <s v="Part ghost story, part cautionary tale, Holocene is a play about the end of our world, and the beginning of another."/>
    <n v="3750"/>
    <n v="4055"/>
    <n v="1.0813333333333333"/>
    <n v="46.61"/>
    <x v="0"/>
    <s v="US"/>
    <s v="USD"/>
    <n v="1411264800"/>
    <n v="1409620903"/>
    <b v="0"/>
    <n v="87"/>
    <b v="1"/>
    <s v="theater/plays"/>
    <x v="1"/>
    <s v="plays"/>
    <x v="3426"/>
    <x v="3414"/>
  </r>
  <r>
    <n v="3427"/>
    <s v="We Were Kings"/>
    <s v="A new play developed in collaboration with graduating theatre makers, premiering at the Edinburgh Fringe Festival 2014."/>
    <n v="1500"/>
    <n v="1500"/>
    <n v="1"/>
    <n v="51.72"/>
    <x v="0"/>
    <s v="GB"/>
    <s v="GBP"/>
    <n v="1404314952"/>
    <n v="1401722952"/>
    <b v="0"/>
    <n v="29"/>
    <b v="1"/>
    <s v="theater/plays"/>
    <x v="1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.0275000000000001"/>
    <n v="40.29"/>
    <x v="0"/>
    <s v="GB"/>
    <s v="GBP"/>
    <n v="1425142800"/>
    <n v="1422983847"/>
    <b v="0"/>
    <n v="51"/>
    <b v="1"/>
    <s v="theater/plays"/>
    <x v="1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.3"/>
    <n v="16.25"/>
    <x v="0"/>
    <s v="GB"/>
    <s v="GBP"/>
    <n v="1478046661"/>
    <n v="1476837061"/>
    <b v="0"/>
    <n v="12"/>
    <b v="1"/>
    <s v="theater/plays"/>
    <x v="1"/>
    <s v="plays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n v="1.0854949999999999"/>
    <n v="30.15"/>
    <x v="0"/>
    <s v="GB"/>
    <s v="GBP"/>
    <n v="1406760101"/>
    <n v="1404168101"/>
    <b v="0"/>
    <n v="72"/>
    <b v="1"/>
    <s v="theater/plays"/>
    <x v="1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"/>
    <n v="95.24"/>
    <x v="0"/>
    <s v="US"/>
    <s v="USD"/>
    <n v="1408383153"/>
    <n v="1405791153"/>
    <b v="0"/>
    <n v="21"/>
    <b v="1"/>
    <s v="theater/plays"/>
    <x v="1"/>
    <s v="plays"/>
    <x v="3431"/>
    <x v="3419"/>
  </r>
  <r>
    <n v="3432"/>
    <s v="Love Letters"/>
    <s v="Bare Theatre stages A.R. Gurney's Pulitzer Finalist script about a relationship spanning a lifetime and long distance."/>
    <n v="2000"/>
    <n v="2193"/>
    <n v="1.0965"/>
    <n v="52.21"/>
    <x v="0"/>
    <s v="US"/>
    <s v="USD"/>
    <n v="1454709600"/>
    <n v="1452520614"/>
    <b v="0"/>
    <n v="42"/>
    <b v="1"/>
    <s v="theater/plays"/>
    <x v="1"/>
    <s v="plays"/>
    <x v="3432"/>
    <x v="3420"/>
  </r>
  <r>
    <n v="3433"/>
    <s v="The Dybbuk"/>
    <s v="death&amp;pretzels presents their first Chicago based project:_x000a_The Dybbuk by S. Ansky"/>
    <n v="9500"/>
    <n v="9525"/>
    <n v="1.0026315789473683"/>
    <n v="134.15"/>
    <x v="0"/>
    <s v="US"/>
    <s v="USD"/>
    <n v="1402974000"/>
    <n v="1400290255"/>
    <b v="0"/>
    <n v="71"/>
    <b v="1"/>
    <s v="theater/plays"/>
    <x v="1"/>
    <s v="plays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n v="1.0555000000000001"/>
    <n v="62.83"/>
    <x v="0"/>
    <s v="US"/>
    <s v="USD"/>
    <n v="1404983269"/>
    <n v="1402391269"/>
    <b v="0"/>
    <n v="168"/>
    <b v="1"/>
    <s v="theater/plays"/>
    <x v="1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n v="1.1200000000000001"/>
    <n v="58.95"/>
    <x v="0"/>
    <s v="US"/>
    <s v="USD"/>
    <n v="1470538800"/>
    <n v="1469112493"/>
    <b v="0"/>
    <n v="19"/>
    <b v="1"/>
    <s v="theater/plays"/>
    <x v="1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.0589999999999999"/>
    <n v="143.11000000000001"/>
    <x v="0"/>
    <s v="US"/>
    <s v="USD"/>
    <n v="1408638480"/>
    <n v="1406811593"/>
    <b v="0"/>
    <n v="37"/>
    <b v="1"/>
    <s v="theater/plays"/>
    <x v="1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.01"/>
    <n v="84.17"/>
    <x v="0"/>
    <s v="US"/>
    <s v="USD"/>
    <n v="1440003820"/>
    <n v="1437411820"/>
    <b v="0"/>
    <n v="36"/>
    <b v="1"/>
    <s v="theater/plays"/>
    <x v="1"/>
    <s v="plays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n v="1.042"/>
    <n v="186.07"/>
    <x v="0"/>
    <s v="GB"/>
    <s v="GBP"/>
    <n v="1430600400"/>
    <n v="1428358567"/>
    <b v="0"/>
    <n v="14"/>
    <b v="1"/>
    <s v="theater/plays"/>
    <x v="1"/>
    <s v="plays"/>
    <x v="3438"/>
    <x v="3426"/>
  </r>
  <r>
    <n v="3439"/>
    <s v="Cirque Inspired Alice's Adventures in Wonderland"/>
    <s v="Help a small theater produce an original adaptation of Lewis Carroll's classic story."/>
    <n v="1200"/>
    <n v="1616.14"/>
    <n v="1.3467833333333334"/>
    <n v="89.79"/>
    <x v="0"/>
    <s v="US"/>
    <s v="USD"/>
    <n v="1453179540"/>
    <n v="1452030730"/>
    <b v="0"/>
    <n v="18"/>
    <b v="1"/>
    <s v="theater/plays"/>
    <x v="1"/>
    <s v="plays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n v="1.052184"/>
    <n v="64.16"/>
    <x v="0"/>
    <s v="US"/>
    <s v="USD"/>
    <n v="1405095300"/>
    <n v="1403146628"/>
    <b v="0"/>
    <n v="82"/>
    <b v="1"/>
    <s v="theater/plays"/>
    <x v="1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.026"/>
    <n v="59.65"/>
    <x v="0"/>
    <s v="US"/>
    <s v="USD"/>
    <n v="1447445820"/>
    <n v="1445077121"/>
    <b v="0"/>
    <n v="43"/>
    <b v="1"/>
    <s v="theater/plays"/>
    <x v="1"/>
    <s v="plays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n v="1"/>
    <n v="31.25"/>
    <x v="0"/>
    <s v="US"/>
    <s v="USD"/>
    <n v="1433016672"/>
    <n v="1430424672"/>
    <b v="0"/>
    <n v="8"/>
    <b v="1"/>
    <s v="theater/plays"/>
    <x v="1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n v="1.855"/>
    <n v="41.22"/>
    <x v="0"/>
    <s v="US"/>
    <s v="USD"/>
    <n v="1410266146"/>
    <n v="1407674146"/>
    <b v="0"/>
    <n v="45"/>
    <b v="1"/>
    <s v="theater/plays"/>
    <x v="1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.89"/>
    <n v="43.35"/>
    <x v="0"/>
    <s v="AU"/>
    <s v="AUD"/>
    <n v="1465394340"/>
    <n v="1464677986"/>
    <b v="0"/>
    <n v="20"/>
    <b v="1"/>
    <s v="theater/plays"/>
    <x v="1"/>
    <s v="plays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n v="1"/>
    <n v="64.52"/>
    <x v="0"/>
    <s v="GB"/>
    <s v="GBP"/>
    <n v="1445604236"/>
    <n v="1443185036"/>
    <b v="0"/>
    <n v="31"/>
    <b v="1"/>
    <s v="theater/plays"/>
    <x v="1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.0820000000000001"/>
    <n v="43.28"/>
    <x v="0"/>
    <s v="GB"/>
    <s v="GBP"/>
    <n v="1423138800"/>
    <n v="1421092725"/>
    <b v="0"/>
    <n v="25"/>
    <b v="1"/>
    <s v="theater/plays"/>
    <x v="1"/>
    <s v="plays"/>
    <x v="3446"/>
    <x v="3434"/>
  </r>
  <r>
    <n v="3447"/>
    <s v="The Vagabond Halfback"/>
    <s v="&quot;He was a poet, a vagrant, a philosopher, a lady's man and a hard drinker&quot;"/>
    <n v="1000"/>
    <n v="1078"/>
    <n v="1.0780000000000001"/>
    <n v="77"/>
    <x v="0"/>
    <s v="US"/>
    <s v="USD"/>
    <n v="1458332412"/>
    <n v="1454448012"/>
    <b v="0"/>
    <n v="14"/>
    <b v="1"/>
    <s v="theater/plays"/>
    <x v="1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n v="1.0976190476190477"/>
    <n v="51.22"/>
    <x v="0"/>
    <s v="US"/>
    <s v="USD"/>
    <n v="1418784689"/>
    <n v="1416192689"/>
    <b v="0"/>
    <n v="45"/>
    <b v="1"/>
    <s v="theater/plays"/>
    <x v="1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n v="1.70625"/>
    <n v="68.25"/>
    <x v="0"/>
    <s v="US"/>
    <s v="USD"/>
    <n v="1468036800"/>
    <n v="1465607738"/>
    <b v="0"/>
    <n v="20"/>
    <b v="1"/>
    <s v="theater/plays"/>
    <x v="1"/>
    <s v="plays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n v="1.52"/>
    <n v="19.489999999999998"/>
    <x v="0"/>
    <s v="GB"/>
    <s v="GBP"/>
    <n v="1427990071"/>
    <n v="1422809671"/>
    <b v="0"/>
    <n v="39"/>
    <b v="1"/>
    <s v="theater/plays"/>
    <x v="1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n v="1.0123076923076924"/>
    <n v="41.13"/>
    <x v="0"/>
    <s v="US"/>
    <s v="USD"/>
    <n v="1429636927"/>
    <n v="1427304127"/>
    <b v="0"/>
    <n v="16"/>
    <b v="1"/>
    <s v="theater/plays"/>
    <x v="1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.532"/>
    <n v="41.41"/>
    <x v="0"/>
    <s v="US"/>
    <s v="USD"/>
    <n v="1406087940"/>
    <n v="1404141626"/>
    <b v="0"/>
    <n v="37"/>
    <b v="1"/>
    <s v="theater/plays"/>
    <x v="1"/>
    <s v="plays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n v="1.2833333333333334"/>
    <n v="27.5"/>
    <x v="0"/>
    <s v="GB"/>
    <s v="GBP"/>
    <n v="1471130956"/>
    <n v="1465946956"/>
    <b v="0"/>
    <n v="14"/>
    <b v="1"/>
    <s v="theater/plays"/>
    <x v="1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.0071428571428571"/>
    <n v="33.57"/>
    <x v="0"/>
    <s v="GB"/>
    <s v="GBP"/>
    <n v="1406825159"/>
    <n v="1404233159"/>
    <b v="0"/>
    <n v="21"/>
    <b v="1"/>
    <s v="theater/plays"/>
    <x v="1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.0065"/>
    <n v="145.87"/>
    <x v="0"/>
    <s v="US"/>
    <s v="USD"/>
    <n v="1476381627"/>
    <n v="1473789627"/>
    <b v="0"/>
    <n v="69"/>
    <b v="1"/>
    <s v="theater/plays"/>
    <x v="1"/>
    <s v="plays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n v="1.913"/>
    <n v="358.69"/>
    <x v="0"/>
    <s v="US"/>
    <s v="USD"/>
    <n v="1406876340"/>
    <n v="1404190567"/>
    <b v="0"/>
    <n v="16"/>
    <b v="1"/>
    <s v="theater/plays"/>
    <x v="1"/>
    <s v="plays"/>
    <x v="3456"/>
    <x v="3444"/>
  </r>
  <r>
    <n v="3457"/>
    <s v="The Impossible Adventures Of Supernova Jones"/>
    <s v="Robots, Space Battles, Mystery, and Intrigue. Nothing is Impossible..."/>
    <n v="2000"/>
    <n v="2804"/>
    <n v="1.4019999999999999"/>
    <n v="50.98"/>
    <x v="0"/>
    <s v="US"/>
    <s v="USD"/>
    <n v="1423720740"/>
    <n v="1421081857"/>
    <b v="0"/>
    <n v="55"/>
    <b v="1"/>
    <s v="theater/plays"/>
    <x v="1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n v="1.2433537832310839"/>
    <n v="45.04"/>
    <x v="0"/>
    <s v="US"/>
    <s v="USD"/>
    <n v="1422937620"/>
    <n v="1420606303"/>
    <b v="0"/>
    <n v="27"/>
    <b v="1"/>
    <s v="theater/plays"/>
    <x v="1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.262"/>
    <n v="17.53"/>
    <x v="0"/>
    <s v="GB"/>
    <s v="GBP"/>
    <n v="1463743860"/>
    <n v="1461151860"/>
    <b v="0"/>
    <n v="36"/>
    <b v="1"/>
    <s v="theater/plays"/>
    <x v="1"/>
    <s v="plays"/>
    <x v="3459"/>
    <x v="3447"/>
  </r>
  <r>
    <n v="3460"/>
    <s v="Pushers"/>
    <s v="'Pushers' is an exciting new play and the first project for brand new theatre company, Ain't Got No Home Productions."/>
    <n v="500"/>
    <n v="950"/>
    <n v="1.9"/>
    <n v="50"/>
    <x v="0"/>
    <s v="GB"/>
    <s v="GBP"/>
    <n v="1408106352"/>
    <n v="1406896752"/>
    <b v="0"/>
    <n v="19"/>
    <b v="1"/>
    <s v="theater/plays"/>
    <x v="1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.39"/>
    <n v="57.92"/>
    <x v="0"/>
    <s v="US"/>
    <s v="USD"/>
    <n v="1477710000"/>
    <n v="1475248279"/>
    <b v="0"/>
    <n v="12"/>
    <b v="1"/>
    <s v="theater/plays"/>
    <x v="1"/>
    <s v="plays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n v="2.02"/>
    <n v="29.71"/>
    <x v="0"/>
    <s v="US"/>
    <s v="USD"/>
    <n v="1436551200"/>
    <n v="1435181628"/>
    <b v="0"/>
    <n v="17"/>
    <b v="1"/>
    <s v="theater/plays"/>
    <x v="1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.0338000000000001"/>
    <n v="90.68"/>
    <x v="0"/>
    <s v="CA"/>
    <s v="CAD"/>
    <n v="1476158340"/>
    <n v="1472594585"/>
    <b v="0"/>
    <n v="114"/>
    <b v="1"/>
    <s v="theater/plays"/>
    <x v="1"/>
    <s v="plays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n v="1.023236"/>
    <n v="55.01"/>
    <x v="0"/>
    <s v="US"/>
    <s v="USD"/>
    <n v="1471921637"/>
    <n v="1469329637"/>
    <b v="0"/>
    <n v="93"/>
    <b v="1"/>
    <s v="theater/plays"/>
    <x v="1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.03"/>
    <n v="57.22"/>
    <x v="0"/>
    <s v="GB"/>
    <s v="GBP"/>
    <n v="1439136000"/>
    <n v="1436972472"/>
    <b v="0"/>
    <n v="36"/>
    <b v="1"/>
    <s v="theater/plays"/>
    <x v="1"/>
    <s v="plays"/>
    <x v="3465"/>
    <x v="3453"/>
  </r>
  <r>
    <n v="3466"/>
    <s v="Spotlight Youth Theater Production of Wizard"/>
    <s v="The Spotlight Youth Theater is a program where every participant has a moment in the spotlight."/>
    <n v="3500"/>
    <n v="4450"/>
    <n v="1.2714285714285714"/>
    <n v="72.95"/>
    <x v="0"/>
    <s v="US"/>
    <s v="USD"/>
    <n v="1461108450"/>
    <n v="1455928050"/>
    <b v="0"/>
    <n v="61"/>
    <b v="1"/>
    <s v="theater/plays"/>
    <x v="1"/>
    <s v="plays"/>
    <x v="3466"/>
    <x v="3454"/>
  </r>
  <r>
    <n v="3467"/>
    <s v="Venus in Fur, Los Angeles."/>
    <s v="Venus in Fur, By David Ives."/>
    <n v="3000"/>
    <n v="3030"/>
    <n v="1.01"/>
    <n v="64.47"/>
    <x v="0"/>
    <s v="US"/>
    <s v="USD"/>
    <n v="1426864032"/>
    <n v="1424275632"/>
    <b v="0"/>
    <n v="47"/>
    <b v="1"/>
    <s v="theater/plays"/>
    <x v="1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n v="1.2178"/>
    <n v="716.35"/>
    <x v="0"/>
    <s v="US"/>
    <s v="USD"/>
    <n v="1474426800"/>
    <n v="1471976529"/>
    <b v="0"/>
    <n v="17"/>
    <b v="1"/>
    <s v="theater/plays"/>
    <x v="1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n v="1.1339285714285714"/>
    <n v="50.4"/>
    <x v="0"/>
    <s v="US"/>
    <s v="USD"/>
    <n v="1461857045"/>
    <n v="1459265045"/>
    <b v="0"/>
    <n v="63"/>
    <b v="1"/>
    <s v="theater/plays"/>
    <x v="1"/>
    <s v="plays"/>
    <x v="3469"/>
    <x v="3457"/>
  </r>
  <r>
    <n v="3470"/>
    <s v="She Kills Monsters"/>
    <s v="The New Artist's Circle is a theatre company dedicated to bringing the arts to young people."/>
    <n v="250"/>
    <n v="375"/>
    <n v="1.5"/>
    <n v="41.67"/>
    <x v="0"/>
    <s v="US"/>
    <s v="USD"/>
    <n v="1468618680"/>
    <n v="1465345902"/>
    <b v="0"/>
    <n v="9"/>
    <b v="1"/>
    <s v="theater/plays"/>
    <x v="1"/>
    <s v="plays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n v="2.1459999999999999"/>
    <n v="35.770000000000003"/>
    <x v="0"/>
    <s v="GB"/>
    <s v="GBP"/>
    <n v="1409515200"/>
    <n v="1405971690"/>
    <b v="0"/>
    <n v="30"/>
    <b v="1"/>
    <s v="theater/plays"/>
    <x v="1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.0205"/>
    <n v="88.74"/>
    <x v="0"/>
    <s v="US"/>
    <s v="USD"/>
    <n v="1415253540"/>
    <n v="1413432331"/>
    <b v="0"/>
    <n v="23"/>
    <b v="1"/>
    <s v="theater/plays"/>
    <x v="1"/>
    <s v="plays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n v="1"/>
    <n v="148.47999999999999"/>
    <x v="0"/>
    <s v="US"/>
    <s v="USD"/>
    <n v="1426883220"/>
    <n v="1425067296"/>
    <b v="0"/>
    <n v="33"/>
    <b v="1"/>
    <s v="theater/plays"/>
    <x v="1"/>
    <s v="plays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n v="1.01"/>
    <n v="51.79"/>
    <x v="0"/>
    <s v="GB"/>
    <s v="GBP"/>
    <n v="1469016131"/>
    <n v="1466424131"/>
    <b v="0"/>
    <n v="39"/>
    <b v="1"/>
    <s v="theater/plays"/>
    <x v="1"/>
    <s v="plays"/>
    <x v="3474"/>
    <x v="3462"/>
  </r>
  <r>
    <n v="3475"/>
    <s v="Score"/>
    <s v="Score is a musical play inspired by true stories of parents who have recovered from addiction and regained their children."/>
    <n v="300"/>
    <n v="340"/>
    <n v="1.1333333333333333"/>
    <n v="20"/>
    <x v="0"/>
    <s v="GB"/>
    <s v="GBP"/>
    <n v="1414972800"/>
    <n v="1412629704"/>
    <b v="0"/>
    <n v="17"/>
    <b v="1"/>
    <s v="theater/plays"/>
    <x v="1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.04"/>
    <n v="52"/>
    <x v="0"/>
    <s v="US"/>
    <s v="USD"/>
    <n v="1414378800"/>
    <n v="1412836990"/>
    <b v="0"/>
    <n v="6"/>
    <b v="1"/>
    <s v="theater/plays"/>
    <x v="1"/>
    <s v="plays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n v="1.1533333333333333"/>
    <n v="53.23"/>
    <x v="0"/>
    <s v="US"/>
    <s v="USD"/>
    <n v="1431831600"/>
    <n v="1430761243"/>
    <b v="0"/>
    <n v="39"/>
    <b v="1"/>
    <s v="theater/plays"/>
    <x v="1"/>
    <s v="plays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n v="1.1285000000000001"/>
    <n v="39.6"/>
    <x v="0"/>
    <s v="US"/>
    <s v="USD"/>
    <n v="1426539600"/>
    <n v="1424296822"/>
    <b v="0"/>
    <n v="57"/>
    <b v="1"/>
    <s v="theater/plays"/>
    <x v="1"/>
    <s v="plays"/>
    <x v="3478"/>
    <x v="3466"/>
  </r>
  <r>
    <n v="3479"/>
    <s v="Civil Rogues"/>
    <s v="A new comedy about what happened to a band of foolhardy actors when the Puritans closed the theatres in the 1640s."/>
    <n v="1500"/>
    <n v="1918"/>
    <n v="1.2786666666666666"/>
    <n v="34.25"/>
    <x v="0"/>
    <s v="GB"/>
    <s v="GBP"/>
    <n v="1403382680"/>
    <n v="1400790680"/>
    <b v="0"/>
    <n v="56"/>
    <b v="1"/>
    <s v="theater/plays"/>
    <x v="1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n v="1.4266666666666667"/>
    <n v="164.62"/>
    <x v="0"/>
    <s v="US"/>
    <s v="USD"/>
    <n v="1436562000"/>
    <n v="1434440227"/>
    <b v="0"/>
    <n v="13"/>
    <b v="1"/>
    <s v="theater/plays"/>
    <x v="1"/>
    <s v="plays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n v="1.1879999999999999"/>
    <n v="125.05"/>
    <x v="0"/>
    <s v="AU"/>
    <s v="AUD"/>
    <n v="1420178188"/>
    <n v="1418709388"/>
    <b v="0"/>
    <n v="95"/>
    <b v="1"/>
    <s v="theater/plays"/>
    <x v="1"/>
    <s v="plays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n v="1.3833333333333333"/>
    <n v="51.88"/>
    <x v="0"/>
    <s v="GB"/>
    <s v="GBP"/>
    <n v="1404671466"/>
    <n v="1402079466"/>
    <b v="0"/>
    <n v="80"/>
    <b v="1"/>
    <s v="theater/plays"/>
    <x v="1"/>
    <s v="plays"/>
    <x v="3482"/>
    <x v="3470"/>
  </r>
  <r>
    <n v="3483"/>
    <s v="The Faculty Lounge"/>
    <s v="Join 5 high school teachers in the lounge of every high school in America.  Hear what they never say in the classroom."/>
    <n v="3350"/>
    <n v="5358"/>
    <n v="1.599402985074627"/>
    <n v="40.29"/>
    <x v="0"/>
    <s v="US"/>
    <s v="USD"/>
    <n v="1404403381"/>
    <n v="1401811381"/>
    <b v="0"/>
    <n v="133"/>
    <b v="1"/>
    <s v="theater/plays"/>
    <x v="1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n v="1.1424000000000001"/>
    <n v="64.91"/>
    <x v="0"/>
    <s v="US"/>
    <s v="USD"/>
    <n v="1466014499"/>
    <n v="1463422499"/>
    <b v="0"/>
    <n v="44"/>
    <b v="1"/>
    <s v="theater/plays"/>
    <x v="1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.0060606060606061"/>
    <n v="55.33"/>
    <x v="0"/>
    <s v="US"/>
    <s v="USD"/>
    <n v="1454431080"/>
    <n v="1451839080"/>
    <b v="0"/>
    <n v="30"/>
    <b v="1"/>
    <s v="theater/plays"/>
    <x v="1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.552"/>
    <n v="83.14"/>
    <x v="0"/>
    <s v="US"/>
    <s v="USD"/>
    <n v="1433314740"/>
    <n v="1430600401"/>
    <b v="0"/>
    <n v="56"/>
    <b v="1"/>
    <s v="theater/plays"/>
    <x v="1"/>
    <s v="plays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n v="1.2775000000000001"/>
    <n v="38.71"/>
    <x v="0"/>
    <s v="GB"/>
    <s v="GBP"/>
    <n v="1435185252"/>
    <n v="1432593252"/>
    <b v="0"/>
    <n v="66"/>
    <b v="1"/>
    <s v="theater/plays"/>
    <x v="1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.212"/>
    <n v="125.38"/>
    <x v="0"/>
    <s v="US"/>
    <s v="USD"/>
    <n v="1429286400"/>
    <n v="1427221560"/>
    <b v="0"/>
    <n v="29"/>
    <b v="1"/>
    <s v="theater/plays"/>
    <x v="1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.127"/>
    <n v="78.260000000000005"/>
    <x v="0"/>
    <s v="GB"/>
    <s v="GBP"/>
    <n v="1400965200"/>
    <n v="1398352531"/>
    <b v="0"/>
    <n v="72"/>
    <b v="1"/>
    <s v="theater/plays"/>
    <x v="1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.2749999999999999"/>
    <n v="47.22"/>
    <x v="0"/>
    <s v="US"/>
    <s v="USD"/>
    <n v="1460574924"/>
    <n v="1457982924"/>
    <b v="0"/>
    <n v="27"/>
    <b v="1"/>
    <s v="theater/plays"/>
    <x v="1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n v="1.5820000000000001"/>
    <n v="79.099999999999994"/>
    <x v="0"/>
    <s v="US"/>
    <s v="USD"/>
    <n v="1431928784"/>
    <n v="1430114384"/>
    <b v="0"/>
    <n v="10"/>
    <b v="1"/>
    <s v="theater/plays"/>
    <x v="1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.0526894736842105"/>
    <n v="114.29"/>
    <x v="0"/>
    <s v="US"/>
    <s v="USD"/>
    <n v="1445818397"/>
    <n v="1442794397"/>
    <b v="0"/>
    <n v="35"/>
    <b v="1"/>
    <s v="theater/plays"/>
    <x v="1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n v="1"/>
    <n v="51.72"/>
    <x v="0"/>
    <s v="US"/>
    <s v="USD"/>
    <n v="1408252260"/>
    <n v="1406580436"/>
    <b v="0"/>
    <n v="29"/>
    <b v="1"/>
    <s v="theater/plays"/>
    <x v="1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n v="1"/>
    <n v="30.77"/>
    <x v="0"/>
    <s v="US"/>
    <s v="USD"/>
    <n v="1480140000"/>
    <n v="1479186575"/>
    <b v="0"/>
    <n v="13"/>
    <b v="1"/>
    <s v="theater/plays"/>
    <x v="1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n v="1.0686"/>
    <n v="74.209999999999994"/>
    <x v="0"/>
    <s v="CA"/>
    <s v="CAD"/>
    <n v="1414862280"/>
    <n v="1412360309"/>
    <b v="0"/>
    <n v="72"/>
    <b v="1"/>
    <s v="theater/plays"/>
    <x v="1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n v="1.244"/>
    <n v="47.85"/>
    <x v="0"/>
    <s v="US"/>
    <s v="USD"/>
    <n v="1473625166"/>
    <n v="1470169166"/>
    <b v="0"/>
    <n v="78"/>
    <b v="1"/>
    <s v="theater/plays"/>
    <x v="1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n v="1.0870406189555126"/>
    <n v="34.409999999999997"/>
    <x v="0"/>
    <s v="US"/>
    <s v="USD"/>
    <n v="1464904800"/>
    <n v="1463852904"/>
    <b v="0"/>
    <n v="49"/>
    <b v="1"/>
    <s v="theater/plays"/>
    <x v="1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.0242424242424242"/>
    <n v="40.24"/>
    <x v="0"/>
    <s v="CA"/>
    <s v="CAD"/>
    <n v="1464471840"/>
    <n v="1459309704"/>
    <b v="0"/>
    <n v="42"/>
    <b v="1"/>
    <s v="theater/plays"/>
    <x v="1"/>
    <s v="plays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n v="1.0549999999999999"/>
    <n v="60.29"/>
    <x v="0"/>
    <s v="US"/>
    <s v="USD"/>
    <n v="1435733940"/>
    <n v="1431046325"/>
    <b v="0"/>
    <n v="35"/>
    <b v="1"/>
    <s v="theater/plays"/>
    <x v="1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.0629999999999999"/>
    <n v="25.31"/>
    <x v="0"/>
    <s v="US"/>
    <s v="USD"/>
    <n v="1457326740"/>
    <n v="1455919438"/>
    <b v="0"/>
    <n v="42"/>
    <b v="1"/>
    <s v="theater/plays"/>
    <x v="1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n v="1.0066666666666666"/>
    <n v="35.950000000000003"/>
    <x v="0"/>
    <s v="GB"/>
    <s v="GBP"/>
    <n v="1441995595"/>
    <n v="1439835595"/>
    <b v="0"/>
    <n v="42"/>
    <b v="1"/>
    <s v="theater/plays"/>
    <x v="1"/>
    <s v="plays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n v="1.054"/>
    <n v="136"/>
    <x v="0"/>
    <s v="US"/>
    <s v="USD"/>
    <n v="1458100740"/>
    <n v="1456862924"/>
    <b v="0"/>
    <n v="31"/>
    <b v="1"/>
    <s v="theater/plays"/>
    <x v="1"/>
    <s v="plays"/>
    <x v="3502"/>
    <x v="3490"/>
  </r>
  <r>
    <n v="3503"/>
    <s v="Tarantella"/>
    <s v="A group of Sicilian immigrants in New York struggle to deal with conflict from both within the family and from without."/>
    <n v="2500"/>
    <n v="2689"/>
    <n v="1.0755999999999999"/>
    <n v="70.760000000000005"/>
    <x v="0"/>
    <s v="GB"/>
    <s v="GBP"/>
    <n v="1469359728"/>
    <n v="1466767728"/>
    <b v="0"/>
    <n v="38"/>
    <b v="1"/>
    <s v="theater/plays"/>
    <x v="1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n v="1"/>
    <n v="125"/>
    <x v="0"/>
    <s v="US"/>
    <s v="USD"/>
    <n v="1447959491"/>
    <n v="1445363891"/>
    <b v="0"/>
    <n v="8"/>
    <b v="1"/>
    <s v="theater/plays"/>
    <x v="1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.0376000000000001"/>
    <n v="66.510000000000005"/>
    <x v="0"/>
    <s v="US"/>
    <s v="USD"/>
    <n v="1399953600"/>
    <n v="1398983245"/>
    <b v="0"/>
    <n v="39"/>
    <b v="1"/>
    <s v="theater/plays"/>
    <x v="1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.0149999999999999"/>
    <n v="105"/>
    <x v="0"/>
    <s v="US"/>
    <s v="USD"/>
    <n v="1408815440"/>
    <n v="1404927440"/>
    <b v="0"/>
    <n v="29"/>
    <b v="1"/>
    <s v="theater/plays"/>
    <x v="1"/>
    <s v="plays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n v="1.044"/>
    <n v="145"/>
    <x v="0"/>
    <s v="US"/>
    <s v="USD"/>
    <n v="1464732537"/>
    <n v="1462140537"/>
    <b v="0"/>
    <n v="72"/>
    <b v="1"/>
    <s v="theater/plays"/>
    <x v="1"/>
    <s v="plays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n v="1.8"/>
    <n v="12"/>
    <x v="0"/>
    <s v="GB"/>
    <s v="GBP"/>
    <n v="1462914000"/>
    <n v="1460914253"/>
    <b v="0"/>
    <n v="15"/>
    <b v="1"/>
    <s v="theater/plays"/>
    <x v="1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.0633333333333332"/>
    <n v="96.67"/>
    <x v="0"/>
    <s v="US"/>
    <s v="USD"/>
    <n v="1416545700"/>
    <n v="1415392666"/>
    <b v="0"/>
    <n v="33"/>
    <b v="1"/>
    <s v="theater/plays"/>
    <x v="1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.0055555555555555"/>
    <n v="60.33"/>
    <x v="0"/>
    <s v="US"/>
    <s v="USD"/>
    <n v="1404312846"/>
    <n v="1402584846"/>
    <b v="0"/>
    <n v="15"/>
    <b v="1"/>
    <s v="theater/plays"/>
    <x v="1"/>
    <s v="plays"/>
    <x v="3510"/>
    <x v="3498"/>
  </r>
  <r>
    <n v="3511"/>
    <s v="Silent Planet"/>
    <s v="The world premiere of the first full-length play by Eve Leigh, at the intimate Finborough Theatre in London."/>
    <n v="1500"/>
    <n v="1518"/>
    <n v="1.012"/>
    <n v="79.89"/>
    <x v="0"/>
    <s v="GB"/>
    <s v="GBP"/>
    <n v="1415385000"/>
    <n v="1413406695"/>
    <b v="0"/>
    <n v="19"/>
    <b v="1"/>
    <s v="theater/plays"/>
    <x v="1"/>
    <s v="plays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n v="1"/>
    <n v="58.82"/>
    <x v="0"/>
    <s v="GB"/>
    <s v="GBP"/>
    <n v="1429789992"/>
    <n v="1424609592"/>
    <b v="0"/>
    <n v="17"/>
    <b v="1"/>
    <s v="theater/plays"/>
    <x v="1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.1839285714285714"/>
    <n v="75.34"/>
    <x v="0"/>
    <s v="US"/>
    <s v="USD"/>
    <n v="1401857940"/>
    <n v="1400725112"/>
    <b v="0"/>
    <n v="44"/>
    <b v="1"/>
    <s v="theater/plays"/>
    <x v="1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.1000000000000001"/>
    <n v="55"/>
    <x v="0"/>
    <s v="US"/>
    <s v="USD"/>
    <n v="1422853140"/>
    <n v="1421439552"/>
    <b v="0"/>
    <n v="10"/>
    <b v="1"/>
    <s v="theater/plays"/>
    <x v="1"/>
    <s v="plays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n v="1.0266666666666666"/>
    <n v="66.959999999999994"/>
    <x v="0"/>
    <s v="US"/>
    <s v="USD"/>
    <n v="1433097171"/>
    <n v="1430505171"/>
    <b v="0"/>
    <n v="46"/>
    <b v="1"/>
    <s v="theater/plays"/>
    <x v="1"/>
    <s v="plays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n v="1"/>
    <n v="227.27"/>
    <x v="0"/>
    <s v="US"/>
    <s v="USD"/>
    <n v="1410145200"/>
    <n v="1407197670"/>
    <b v="0"/>
    <n v="11"/>
    <b v="1"/>
    <s v="theater/plays"/>
    <x v="1"/>
    <s v="plays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n v="1"/>
    <n v="307.69"/>
    <x v="0"/>
    <s v="GB"/>
    <s v="GBP"/>
    <n v="1404471600"/>
    <n v="1401910634"/>
    <b v="0"/>
    <n v="13"/>
    <b v="1"/>
    <s v="theater/plays"/>
    <x v="1"/>
    <s v="plays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n v="1.10046"/>
    <n v="50.02"/>
    <x v="0"/>
    <s v="US"/>
    <s v="USD"/>
    <n v="1412259660"/>
    <n v="1410461299"/>
    <b v="0"/>
    <n v="33"/>
    <b v="1"/>
    <s v="theater/plays"/>
    <x v="1"/>
    <s v="plays"/>
    <x v="3518"/>
    <x v="3506"/>
  </r>
  <r>
    <n v="3519"/>
    <s v="Bookstory"/>
    <s v="Bookstory is a tiny puppet musical with some very big ideas that tells the story of the story in the digital age"/>
    <n v="2000"/>
    <n v="2027"/>
    <n v="1.0135000000000001"/>
    <n v="72.39"/>
    <x v="0"/>
    <s v="GB"/>
    <s v="GBP"/>
    <n v="1425478950"/>
    <n v="1422886950"/>
    <b v="0"/>
    <n v="28"/>
    <b v="1"/>
    <s v="theater/plays"/>
    <x v="1"/>
    <s v="plays"/>
    <x v="3519"/>
    <x v="3507"/>
  </r>
  <r>
    <n v="3520"/>
    <s v="Protocols"/>
    <s v="Help us to bring &quot;Protocols&quot; at the 2015 Camden Fringe. The most controversial play of the year."/>
    <n v="2000"/>
    <n v="2015"/>
    <n v="1.0075000000000001"/>
    <n v="95.95"/>
    <x v="0"/>
    <s v="GB"/>
    <s v="GBP"/>
    <n v="1441547220"/>
    <n v="1439322412"/>
    <b v="0"/>
    <n v="21"/>
    <b v="1"/>
    <s v="theater/plays"/>
    <x v="1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.6942857142857144"/>
    <n v="45.62"/>
    <x v="0"/>
    <s v="US"/>
    <s v="USD"/>
    <n v="1411980020"/>
    <n v="1409388020"/>
    <b v="0"/>
    <n v="13"/>
    <b v="1"/>
    <s v="theater/plays"/>
    <x v="1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"/>
    <n v="41.03"/>
    <x v="0"/>
    <s v="GB"/>
    <s v="GBP"/>
    <n v="1442311560"/>
    <n v="1439924246"/>
    <b v="0"/>
    <n v="34"/>
    <b v="1"/>
    <s v="theater/plays"/>
    <x v="1"/>
    <s v="plays"/>
    <x v="3522"/>
    <x v="3510"/>
  </r>
  <r>
    <n v="3523"/>
    <s v="Magnificence"/>
    <s v="An old play about our world. Set in 1970s England, Magnificence is a gut-wrenching story of radicalisation, idealism and pity."/>
    <n v="4000"/>
    <n v="4546"/>
    <n v="1.1365000000000001"/>
    <n v="56.83"/>
    <x v="0"/>
    <s v="GB"/>
    <s v="GBP"/>
    <n v="1474844400"/>
    <n v="1469871148"/>
    <b v="0"/>
    <n v="80"/>
    <b v="1"/>
    <s v="theater/plays"/>
    <x v="1"/>
    <s v="plays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n v="1.0156000000000001"/>
    <n v="137.24"/>
    <x v="0"/>
    <s v="US"/>
    <s v="USD"/>
    <n v="1410580800"/>
    <n v="1409336373"/>
    <b v="0"/>
    <n v="74"/>
    <b v="1"/>
    <s v="theater/plays"/>
    <x v="1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.06"/>
    <n v="75.709999999999994"/>
    <x v="0"/>
    <s v="US"/>
    <s v="USD"/>
    <n v="1439136000"/>
    <n v="1438188106"/>
    <b v="0"/>
    <n v="7"/>
    <b v="1"/>
    <s v="theater/plays"/>
    <x v="1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n v="1.02"/>
    <n v="99"/>
    <x v="0"/>
    <s v="US"/>
    <s v="USD"/>
    <n v="1461823140"/>
    <n v="1459411371"/>
    <b v="0"/>
    <n v="34"/>
    <b v="1"/>
    <s v="theater/plays"/>
    <x v="1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.1691666666666667"/>
    <n v="81.569999999999993"/>
    <x v="0"/>
    <s v="US"/>
    <s v="USD"/>
    <n v="1436587140"/>
    <n v="1434069205"/>
    <b v="0"/>
    <n v="86"/>
    <b v="1"/>
    <s v="theater/plays"/>
    <x v="1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.0115151515151515"/>
    <n v="45.11"/>
    <x v="0"/>
    <s v="GB"/>
    <s v="GBP"/>
    <n v="1484740918"/>
    <n v="1483012918"/>
    <b v="0"/>
    <n v="37"/>
    <b v="1"/>
    <s v="theater/plays"/>
    <x v="1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.32"/>
    <n v="36.67"/>
    <x v="0"/>
    <s v="US"/>
    <s v="USD"/>
    <n v="1436749200"/>
    <n v="1434997018"/>
    <b v="0"/>
    <n v="18"/>
    <b v="1"/>
    <s v="theater/plays"/>
    <x v="1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n v="1"/>
    <n v="125"/>
    <x v="0"/>
    <s v="GB"/>
    <s v="GBP"/>
    <n v="1460318400"/>
    <n v="1457881057"/>
    <b v="0"/>
    <n v="22"/>
    <b v="1"/>
    <s v="theater/plays"/>
    <x v="1"/>
    <s v="plays"/>
    <x v="3530"/>
    <x v="3517"/>
  </r>
  <r>
    <n v="3531"/>
    <s v="The Reinvention of Lily Johnson"/>
    <s v="A political comedy for a crazy election year"/>
    <n v="1000"/>
    <n v="1280"/>
    <n v="1.28"/>
    <n v="49.23"/>
    <x v="0"/>
    <s v="US"/>
    <s v="USD"/>
    <n v="1467301334"/>
    <n v="1464709334"/>
    <b v="0"/>
    <n v="26"/>
    <b v="1"/>
    <s v="theater/plays"/>
    <x v="1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.1895833333333334"/>
    <n v="42.3"/>
    <x v="0"/>
    <s v="US"/>
    <s v="USD"/>
    <n v="1411012740"/>
    <n v="1409667827"/>
    <b v="0"/>
    <n v="27"/>
    <b v="1"/>
    <s v="theater/plays"/>
    <x v="1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.262"/>
    <n v="78.88"/>
    <x v="0"/>
    <s v="US"/>
    <s v="USD"/>
    <n v="1447269367"/>
    <n v="1444673767"/>
    <b v="0"/>
    <n v="8"/>
    <b v="1"/>
    <s v="theater/plays"/>
    <x v="1"/>
    <s v="plays"/>
    <x v="3533"/>
    <x v="3520"/>
  </r>
  <r>
    <n v="3534"/>
    <s v="Night of Ashes"/>
    <s v="A Theatrical Prequel to Hell's Rebels, the current Pathfinder Adventure Path from Paizo Publishing"/>
    <n v="5000"/>
    <n v="7810"/>
    <n v="1.5620000000000001"/>
    <n v="38.28"/>
    <x v="0"/>
    <s v="US"/>
    <s v="USD"/>
    <n v="1443711623"/>
    <n v="1440687623"/>
    <b v="0"/>
    <n v="204"/>
    <b v="1"/>
    <s v="theater/plays"/>
    <x v="1"/>
    <s v="plays"/>
    <x v="3534"/>
    <x v="3521"/>
  </r>
  <r>
    <n v="3535"/>
    <s v="Twelve Angry Women"/>
    <s v="On the 60th anniversary of Twelve Angry Men, 12 female writers create 12 short pieces about what makes them angry."/>
    <n v="2000"/>
    <n v="2063"/>
    <n v="1.0315000000000001"/>
    <n v="44.85"/>
    <x v="0"/>
    <s v="GB"/>
    <s v="GBP"/>
    <n v="1443808800"/>
    <n v="1441120910"/>
    <b v="0"/>
    <n v="46"/>
    <b v="1"/>
    <s v="theater/plays"/>
    <x v="1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.5333333333333334"/>
    <n v="13.53"/>
    <x v="0"/>
    <s v="GB"/>
    <s v="GBP"/>
    <n v="1450612740"/>
    <n v="1448040425"/>
    <b v="0"/>
    <n v="17"/>
    <b v="1"/>
    <s v="theater/plays"/>
    <x v="1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.8044444444444445"/>
    <n v="43.5"/>
    <x v="0"/>
    <s v="CA"/>
    <s v="CAD"/>
    <n v="1416211140"/>
    <n v="1413016216"/>
    <b v="0"/>
    <n v="28"/>
    <b v="1"/>
    <s v="theater/plays"/>
    <x v="1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.2845"/>
    <n v="30.95"/>
    <x v="0"/>
    <s v="GB"/>
    <s v="GBP"/>
    <n v="1471428340"/>
    <n v="1469009140"/>
    <b v="0"/>
    <n v="83"/>
    <b v="1"/>
    <s v="theater/plays"/>
    <x v="1"/>
    <s v="plays"/>
    <x v="3538"/>
    <x v="3524"/>
  </r>
  <r>
    <n v="3539"/>
    <s v="Chokehold"/>
    <s v="A searing new play that takes  an unflinching look at the terrible costs of police shootings in the African American community."/>
    <n v="600"/>
    <n v="718"/>
    <n v="1.1966666666666668"/>
    <n v="55.23"/>
    <x v="0"/>
    <s v="US"/>
    <s v="USD"/>
    <n v="1473358122"/>
    <n v="1471543722"/>
    <b v="0"/>
    <n v="13"/>
    <b v="1"/>
    <s v="theater/plays"/>
    <x v="1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n v="1.23"/>
    <n v="46.13"/>
    <x v="0"/>
    <s v="GB"/>
    <s v="GBP"/>
    <n v="1466899491"/>
    <n v="1464307491"/>
    <b v="0"/>
    <n v="8"/>
    <b v="1"/>
    <s v="theater/plays"/>
    <x v="1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n v="1.05"/>
    <n v="39.380000000000003"/>
    <x v="0"/>
    <s v="GB"/>
    <s v="GBP"/>
    <n v="1441042275"/>
    <n v="1438882275"/>
    <b v="0"/>
    <n v="32"/>
    <b v="1"/>
    <s v="theater/plays"/>
    <x v="1"/>
    <s v="plays"/>
    <x v="3541"/>
    <x v="3527"/>
  </r>
  <r>
    <n v="3542"/>
    <s v="Gifts of War"/>
    <s v="Ancient Greece. Giddy, champagne soaked debauchery celebrating the Trojan War's end leads to a shocking and deadly surprise."/>
    <n v="5500"/>
    <n v="5623"/>
    <n v="1.0223636363636364"/>
    <n v="66.150000000000006"/>
    <x v="0"/>
    <s v="US"/>
    <s v="USD"/>
    <n v="1410099822"/>
    <n v="1404915822"/>
    <b v="0"/>
    <n v="85"/>
    <b v="1"/>
    <s v="theater/plays"/>
    <x v="1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.0466666666666666"/>
    <n v="54.14"/>
    <x v="0"/>
    <s v="DE"/>
    <s v="EUR"/>
    <n v="1435255659"/>
    <n v="1432663659"/>
    <b v="0"/>
    <n v="29"/>
    <b v="1"/>
    <s v="theater/plays"/>
    <x v="1"/>
    <s v="plays"/>
    <x v="3543"/>
    <x v="3529"/>
  </r>
  <r>
    <n v="3544"/>
    <s v="Gruoch, or Lady Macbeth"/>
    <s v="Death &amp; Pretzels presents the world premiere of Paul Pasulka's Gruoch, or Lady Macbeth"/>
    <n v="2500"/>
    <n v="2500"/>
    <n v="1"/>
    <n v="104.17"/>
    <x v="0"/>
    <s v="US"/>
    <s v="USD"/>
    <n v="1425758257"/>
    <n v="1423166257"/>
    <b v="0"/>
    <n v="24"/>
    <b v="1"/>
    <s v="theater/plays"/>
    <x v="1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.004"/>
    <n v="31.38"/>
    <x v="0"/>
    <s v="US"/>
    <s v="USD"/>
    <n v="1428780159"/>
    <n v="1426188159"/>
    <b v="0"/>
    <n v="8"/>
    <b v="1"/>
    <s v="theater/plays"/>
    <x v="1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.0227272727272727"/>
    <n v="59.21"/>
    <x v="0"/>
    <s v="US"/>
    <s v="USD"/>
    <n v="1427860740"/>
    <n v="1426002684"/>
    <b v="0"/>
    <n v="19"/>
    <b v="1"/>
    <s v="theater/plays"/>
    <x v="1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n v="1.1440928571428572"/>
    <n v="119.18"/>
    <x v="0"/>
    <s v="US"/>
    <s v="USD"/>
    <n v="1463198340"/>
    <n v="1461117201"/>
    <b v="0"/>
    <n v="336"/>
    <b v="1"/>
    <s v="theater/plays"/>
    <x v="1"/>
    <s v="plays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n v="1.019047619047619"/>
    <n v="164.62"/>
    <x v="0"/>
    <s v="US"/>
    <s v="USD"/>
    <n v="1457139600"/>
    <n v="1455230214"/>
    <b v="0"/>
    <n v="13"/>
    <b v="1"/>
    <s v="theater/plays"/>
    <x v="1"/>
    <s v="plays"/>
    <x v="3548"/>
    <x v="3534"/>
  </r>
  <r>
    <n v="3549"/>
    <s v="The Munitionettes"/>
    <s v="Help us bring to life tales of hardship, danger and community of extraordinary women working in WW1 munitions factories."/>
    <n v="1000"/>
    <n v="1020"/>
    <n v="1.02"/>
    <n v="24.29"/>
    <x v="0"/>
    <s v="GB"/>
    <s v="GBP"/>
    <n v="1441358873"/>
    <n v="1438939673"/>
    <b v="0"/>
    <n v="42"/>
    <b v="1"/>
    <s v="theater/plays"/>
    <x v="1"/>
    <s v="plays"/>
    <x v="3549"/>
    <x v="3535"/>
  </r>
  <r>
    <n v="3550"/>
    <s v="MOONFACE"/>
    <s v="MOONFACE explores the formative f***k-ups of adolescence. Fresh, incisive new writing. Monologue, movement and striking naturalism."/>
    <n v="2500"/>
    <n v="2620"/>
    <n v="1.048"/>
    <n v="40.94"/>
    <x v="0"/>
    <s v="GB"/>
    <s v="GBP"/>
    <n v="1462224398"/>
    <n v="1459632398"/>
    <b v="0"/>
    <n v="64"/>
    <b v="1"/>
    <s v="theater/plays"/>
    <x v="1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n v="1.0183333333333333"/>
    <n v="61.1"/>
    <x v="0"/>
    <s v="US"/>
    <s v="USD"/>
    <n v="1400796420"/>
    <n v="1398342170"/>
    <b v="0"/>
    <n v="25"/>
    <b v="1"/>
    <s v="theater/plays"/>
    <x v="1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"/>
    <n v="38.65"/>
    <x v="0"/>
    <s v="GB"/>
    <s v="GBP"/>
    <n v="1403964324"/>
    <n v="1401372324"/>
    <b v="0"/>
    <n v="20"/>
    <b v="1"/>
    <s v="theater/plays"/>
    <x v="1"/>
    <s v="plays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n v="1.0627272727272727"/>
    <n v="56.2"/>
    <x v="0"/>
    <s v="US"/>
    <s v="USD"/>
    <n v="1439337600"/>
    <n v="1436575280"/>
    <b v="0"/>
    <n v="104"/>
    <b v="1"/>
    <s v="theater/plays"/>
    <x v="1"/>
    <s v="plays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n v="1.1342219999999998"/>
    <n v="107"/>
    <x v="0"/>
    <s v="US"/>
    <s v="USD"/>
    <n v="1423674000"/>
    <n v="1421025159"/>
    <b v="0"/>
    <n v="53"/>
    <b v="1"/>
    <s v="theater/plays"/>
    <x v="1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"/>
    <n v="171.43"/>
    <x v="0"/>
    <s v="IT"/>
    <s v="EUR"/>
    <n v="1479382594"/>
    <n v="1476786994"/>
    <b v="0"/>
    <n v="14"/>
    <b v="1"/>
    <s v="theater/plays"/>
    <x v="1"/>
    <s v="plays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n v="1.0045454545454546"/>
    <n v="110.5"/>
    <x v="0"/>
    <s v="GB"/>
    <s v="GBP"/>
    <n v="1408289724"/>
    <n v="1403105724"/>
    <b v="0"/>
    <n v="20"/>
    <b v="1"/>
    <s v="theater/plays"/>
    <x v="1"/>
    <s v="plays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n v="1.0003599999999999"/>
    <n v="179.28"/>
    <x v="0"/>
    <s v="US"/>
    <s v="USD"/>
    <n v="1399271911"/>
    <n v="1396334311"/>
    <b v="0"/>
    <n v="558"/>
    <b v="1"/>
    <s v="theater/plays"/>
    <x v="1"/>
    <s v="plays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n v="1.44"/>
    <n v="22.91"/>
    <x v="0"/>
    <s v="GB"/>
    <s v="GBP"/>
    <n v="1435352400"/>
    <n v="1431718575"/>
    <b v="0"/>
    <n v="22"/>
    <b v="1"/>
    <s v="theater/plays"/>
    <x v="1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.0349999999999999"/>
    <n v="43.13"/>
    <x v="0"/>
    <s v="AU"/>
    <s v="AUD"/>
    <n v="1438333080"/>
    <n v="1436408308"/>
    <b v="0"/>
    <n v="24"/>
    <b v="1"/>
    <s v="theater/plays"/>
    <x v="1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n v="1.0843750000000001"/>
    <n v="46.89"/>
    <x v="0"/>
    <s v="CA"/>
    <s v="CAD"/>
    <n v="1432694700"/>
    <n v="1429651266"/>
    <b v="0"/>
    <n v="74"/>
    <b v="1"/>
    <s v="theater/plays"/>
    <x v="1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.024"/>
    <n v="47.41"/>
    <x v="0"/>
    <s v="US"/>
    <s v="USD"/>
    <n v="1438799760"/>
    <n v="1437236378"/>
    <b v="0"/>
    <n v="54"/>
    <b v="1"/>
    <s v="theater/plays"/>
    <x v="1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.4888888888888889"/>
    <n v="15.13"/>
    <x v="0"/>
    <s v="GB"/>
    <s v="GBP"/>
    <n v="1457906400"/>
    <n v="1457115427"/>
    <b v="0"/>
    <n v="31"/>
    <b v="1"/>
    <s v="theater/plays"/>
    <x v="1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.0549000000000002"/>
    <n v="21.1"/>
    <x v="0"/>
    <s v="GB"/>
    <s v="GBP"/>
    <n v="1470078000"/>
    <n v="1467648456"/>
    <b v="0"/>
    <n v="25"/>
    <b v="1"/>
    <s v="theater/plays"/>
    <x v="1"/>
    <s v="plays"/>
    <x v="3563"/>
    <x v="3549"/>
  </r>
  <r>
    <n v="3564"/>
    <s v="The Pillowman Aberdeen"/>
    <s v="Multi Award-Winng play THE PILLOWMAN coming to the Arts Centre Theatre, Aberdeen"/>
    <n v="1000"/>
    <n v="1005"/>
    <n v="1.0049999999999999"/>
    <n v="59.12"/>
    <x v="0"/>
    <s v="GB"/>
    <s v="GBP"/>
    <n v="1444060800"/>
    <n v="1440082649"/>
    <b v="0"/>
    <n v="17"/>
    <b v="1"/>
    <s v="theater/plays"/>
    <x v="1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.3055555555555556"/>
    <n v="97.92"/>
    <x v="0"/>
    <s v="US"/>
    <s v="USD"/>
    <n v="1420048208"/>
    <n v="1417456208"/>
    <b v="0"/>
    <n v="12"/>
    <b v="1"/>
    <s v="theater/plays"/>
    <x v="1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.0475000000000001"/>
    <n v="55.13"/>
    <x v="0"/>
    <s v="GB"/>
    <s v="GBP"/>
    <n v="1422015083"/>
    <n v="1419423083"/>
    <b v="0"/>
    <n v="38"/>
    <b v="1"/>
    <s v="theater/plays"/>
    <x v="1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.0880000000000001"/>
    <n v="26.54"/>
    <x v="0"/>
    <s v="GB"/>
    <s v="GBP"/>
    <n v="1433964444"/>
    <n v="1431372444"/>
    <b v="0"/>
    <n v="41"/>
    <b v="1"/>
    <s v="theater/plays"/>
    <x v="1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n v="1.1100000000000001"/>
    <n v="58.42"/>
    <x v="0"/>
    <s v="US"/>
    <s v="USD"/>
    <n v="1410975994"/>
    <n v="1408383994"/>
    <b v="0"/>
    <n v="19"/>
    <b v="1"/>
    <s v="theater/plays"/>
    <x v="1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.0047999999999999"/>
    <n v="122.54"/>
    <x v="0"/>
    <s v="US"/>
    <s v="USD"/>
    <n v="1420734696"/>
    <n v="1418142696"/>
    <b v="0"/>
    <n v="41"/>
    <b v="1"/>
    <s v="theater/plays"/>
    <x v="1"/>
    <s v="plays"/>
    <x v="3569"/>
    <x v="3555"/>
  </r>
  <r>
    <n v="3570"/>
    <s v="The Lower Depths"/>
    <s v="Theatre Machine presents an all-new adaptation of Maxim Gorky's classic of Russian theatre, The Lower Depths."/>
    <n v="2000"/>
    <n v="2287"/>
    <n v="1.1435"/>
    <n v="87.96"/>
    <x v="0"/>
    <s v="US"/>
    <s v="USD"/>
    <n v="1420009200"/>
    <n v="1417593483"/>
    <b v="0"/>
    <n v="26"/>
    <b v="1"/>
    <s v="theater/plays"/>
    <x v="1"/>
    <s v="plays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n v="1.2206666666666666"/>
    <n v="73.239999999999995"/>
    <x v="0"/>
    <s v="GB"/>
    <s v="GBP"/>
    <n v="1414701413"/>
    <n v="1412109413"/>
    <b v="0"/>
    <n v="25"/>
    <b v="1"/>
    <s v="theater/plays"/>
    <x v="1"/>
    <s v="plays"/>
    <x v="3571"/>
    <x v="3557"/>
  </r>
  <r>
    <n v="3572"/>
    <s v="Monster"/>
    <s v="A darkly comic one woman show by Abram Rooney as part of The Camden Fringe 2015."/>
    <n v="500"/>
    <n v="500"/>
    <n v="1"/>
    <n v="55.56"/>
    <x v="0"/>
    <s v="GB"/>
    <s v="GBP"/>
    <n v="1434894082"/>
    <n v="1432302082"/>
    <b v="0"/>
    <n v="9"/>
    <b v="1"/>
    <s v="theater/plays"/>
    <x v="1"/>
    <s v="plays"/>
    <x v="3572"/>
    <x v="3558"/>
  </r>
  <r>
    <n v="3573"/>
    <s v="Licensed To Ill"/>
    <s v="London based theatre makers collaborating to create a new show about the history of HipHop."/>
    <n v="3000"/>
    <n v="3084"/>
    <n v="1.028"/>
    <n v="39.54"/>
    <x v="0"/>
    <s v="GB"/>
    <s v="GBP"/>
    <n v="1415440846"/>
    <n v="1412845246"/>
    <b v="0"/>
    <n v="78"/>
    <b v="1"/>
    <s v="theater/plays"/>
    <x v="1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.0612068965517241"/>
    <n v="136.78"/>
    <x v="0"/>
    <s v="US"/>
    <s v="USD"/>
    <n v="1415921848"/>
    <n v="1413326248"/>
    <b v="0"/>
    <n v="45"/>
    <b v="1"/>
    <s v="theater/plays"/>
    <x v="1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n v="1.0133000000000001"/>
    <n v="99.34"/>
    <x v="0"/>
    <s v="US"/>
    <s v="USD"/>
    <n v="1470887940"/>
    <n v="1468176527"/>
    <b v="0"/>
    <n v="102"/>
    <b v="1"/>
    <s v="theater/plays"/>
    <x v="1"/>
    <s v="plays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n v="1"/>
    <n v="20"/>
    <x v="0"/>
    <s v="US"/>
    <s v="USD"/>
    <n v="1480947054"/>
    <n v="1475759454"/>
    <b v="0"/>
    <n v="5"/>
    <b v="1"/>
    <s v="theater/plays"/>
    <x v="1"/>
    <s v="plays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n v="1.3"/>
    <n v="28.89"/>
    <x v="0"/>
    <s v="US"/>
    <s v="USD"/>
    <n v="1430029680"/>
    <n v="1427741583"/>
    <b v="0"/>
    <n v="27"/>
    <b v="1"/>
    <s v="theater/plays"/>
    <x v="1"/>
    <s v="plays"/>
    <x v="3577"/>
    <x v="3563"/>
  </r>
  <r>
    <n v="3578"/>
    <s v="Home"/>
    <s v="An unsparing, slightly surreal look at the effects of the private rented sector on two young women. Based on real events."/>
    <n v="1500"/>
    <n v="1500.2"/>
    <n v="1.0001333333333333"/>
    <n v="40.549999999999997"/>
    <x v="0"/>
    <s v="GB"/>
    <s v="GBP"/>
    <n v="1462037777"/>
    <n v="1459445777"/>
    <b v="0"/>
    <n v="37"/>
    <b v="1"/>
    <s v="theater/plays"/>
    <x v="1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"/>
    <n v="35.71"/>
    <x v="0"/>
    <s v="GB"/>
    <s v="GBP"/>
    <n v="1459444656"/>
    <n v="1456856256"/>
    <b v="0"/>
    <n v="14"/>
    <b v="1"/>
    <s v="theater/plays"/>
    <x v="1"/>
    <s v="plays"/>
    <x v="3579"/>
    <x v="3565"/>
  </r>
  <r>
    <n v="3580"/>
    <s v="Annabel Lost"/>
    <s v="Annabel Lost combines visual art and performance poetry to tell the story of two orphaned refugees, Quetzal and Rhime."/>
    <n v="900"/>
    <n v="1025"/>
    <n v="1.1388888888888888"/>
    <n v="37.96"/>
    <x v="0"/>
    <s v="US"/>
    <s v="USD"/>
    <n v="1425185940"/>
    <n v="1421900022"/>
    <b v="0"/>
    <n v="27"/>
    <b v="1"/>
    <s v="theater/plays"/>
    <x v="1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n v="1"/>
    <n v="33.33"/>
    <x v="0"/>
    <s v="GB"/>
    <s v="GBP"/>
    <n v="1406719110"/>
    <n v="1405509510"/>
    <b v="0"/>
    <n v="45"/>
    <b v="1"/>
    <s v="theater/plays"/>
    <x v="1"/>
    <s v="plays"/>
    <x v="3581"/>
    <x v="3567"/>
  </r>
  <r>
    <n v="3582"/>
    <s v="REALLY REALLY"/>
    <s v="A contemporary American play touching on the scorching realities of growing up in the Millennial generation."/>
    <n v="1000"/>
    <n v="2870"/>
    <n v="2.87"/>
    <n v="58.57"/>
    <x v="0"/>
    <s v="US"/>
    <s v="USD"/>
    <n v="1459822682"/>
    <n v="1458613082"/>
    <b v="0"/>
    <n v="49"/>
    <b v="1"/>
    <s v="theater/plays"/>
    <x v="1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n v="1.085"/>
    <n v="135.63"/>
    <x v="0"/>
    <s v="US"/>
    <s v="USD"/>
    <n v="1460970805"/>
    <n v="1455790405"/>
    <b v="0"/>
    <n v="24"/>
    <b v="1"/>
    <s v="theater/plays"/>
    <x v="1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.155"/>
    <n v="30.94"/>
    <x v="0"/>
    <s v="GB"/>
    <s v="GBP"/>
    <n v="1436772944"/>
    <n v="1434180944"/>
    <b v="0"/>
    <n v="112"/>
    <b v="1"/>
    <s v="theater/plays"/>
    <x v="1"/>
    <s v="plays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n v="1.1911764705882353"/>
    <n v="176.09"/>
    <x v="0"/>
    <s v="US"/>
    <s v="USD"/>
    <n v="1419181890"/>
    <n v="1416589890"/>
    <b v="0"/>
    <n v="23"/>
    <b v="1"/>
    <s v="theater/plays"/>
    <x v="1"/>
    <s v="plays"/>
    <x v="3585"/>
    <x v="3571"/>
  </r>
  <r>
    <n v="3586"/>
    <s v="Actors &amp; Musicians who are Blind or Autistic"/>
    <s v="See Theatre In A New Light"/>
    <n v="7500"/>
    <n v="8207"/>
    <n v="1.0942666666666667"/>
    <n v="151.97999999999999"/>
    <x v="0"/>
    <s v="US"/>
    <s v="USD"/>
    <n v="1474649070"/>
    <n v="1469465070"/>
    <b v="0"/>
    <n v="54"/>
    <b v="1"/>
    <s v="theater/plays"/>
    <x v="1"/>
    <s v="plays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n v="1.266"/>
    <n v="22.61"/>
    <x v="0"/>
    <s v="GB"/>
    <s v="GBP"/>
    <n v="1467054000"/>
    <n v="1463144254"/>
    <b v="0"/>
    <n v="28"/>
    <b v="1"/>
    <s v="theater/plays"/>
    <x v="1"/>
    <s v="plays"/>
    <x v="3587"/>
    <x v="3573"/>
  </r>
  <r>
    <n v="3588"/>
    <s v="MENTAL Play short-tour 2015!"/>
    <s v="Touring the fast-paced, playful and poignant story of three twenty-somethings in a mental-health support group."/>
    <n v="200"/>
    <n v="201"/>
    <n v="1.0049999999999999"/>
    <n v="18.27"/>
    <x v="0"/>
    <s v="GB"/>
    <s v="GBP"/>
    <n v="1430348400"/>
    <n v="1428436410"/>
    <b v="0"/>
    <n v="11"/>
    <b v="1"/>
    <s v="theater/plays"/>
    <x v="1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.2749999999999999"/>
    <n v="82.26"/>
    <x v="0"/>
    <s v="US"/>
    <s v="USD"/>
    <n v="1432654347"/>
    <n v="1430494347"/>
    <b v="0"/>
    <n v="62"/>
    <b v="1"/>
    <s v="theater/plays"/>
    <x v="1"/>
    <s v="plays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n v="1.0005999999999999"/>
    <n v="68.53"/>
    <x v="0"/>
    <s v="GB"/>
    <s v="GBP"/>
    <n v="1413792034"/>
    <n v="1411200034"/>
    <b v="0"/>
    <n v="73"/>
    <b v="1"/>
    <s v="theater/plays"/>
    <x v="1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.75"/>
    <n v="68.06"/>
    <x v="0"/>
    <s v="US"/>
    <s v="USD"/>
    <n v="1422075540"/>
    <n v="1419979544"/>
    <b v="0"/>
    <n v="18"/>
    <b v="1"/>
    <s v="theater/plays"/>
    <x v="1"/>
    <s v="plays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n v="1.2725"/>
    <n v="72.709999999999994"/>
    <x v="0"/>
    <s v="US"/>
    <s v="USD"/>
    <n v="1423630740"/>
    <n v="1418673307"/>
    <b v="0"/>
    <n v="35"/>
    <b v="1"/>
    <s v="theater/plays"/>
    <x v="1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.1063333333333334"/>
    <n v="77.19"/>
    <x v="0"/>
    <s v="US"/>
    <s v="USD"/>
    <n v="1420489560"/>
    <n v="1417469639"/>
    <b v="0"/>
    <n v="43"/>
    <b v="1"/>
    <s v="theater/plays"/>
    <x v="1"/>
    <s v="plays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n v="1.2593749999999999"/>
    <n v="55.97"/>
    <x v="0"/>
    <s v="US"/>
    <s v="USD"/>
    <n v="1472952982"/>
    <n v="1470792982"/>
    <b v="0"/>
    <n v="36"/>
    <b v="1"/>
    <s v="theater/plays"/>
    <x v="1"/>
    <s v="plays"/>
    <x v="3594"/>
    <x v="3580"/>
  </r>
  <r>
    <n v="3595"/>
    <s v="The Flu Season"/>
    <s v="A new theatre company staging Will Eno's The Flu Season in Seattle"/>
    <n v="2600"/>
    <n v="3081"/>
    <n v="1.1850000000000001"/>
    <n v="49.69"/>
    <x v="0"/>
    <s v="US"/>
    <s v="USD"/>
    <n v="1426229940"/>
    <n v="1423959123"/>
    <b v="0"/>
    <n v="62"/>
    <b v="1"/>
    <s v="theater/plays"/>
    <x v="1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n v="1.0772727272727274"/>
    <n v="79"/>
    <x v="0"/>
    <s v="CA"/>
    <s v="CAD"/>
    <n v="1409072982"/>
    <n v="1407258582"/>
    <b v="0"/>
    <n v="15"/>
    <b v="1"/>
    <s v="theater/plays"/>
    <x v="1"/>
    <s v="plays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n v="1.026"/>
    <n v="77.73"/>
    <x v="0"/>
    <s v="US"/>
    <s v="USD"/>
    <n v="1456984740"/>
    <n v="1455717790"/>
    <b v="0"/>
    <n v="33"/>
    <b v="1"/>
    <s v="theater/plays"/>
    <x v="1"/>
    <s v="plays"/>
    <x v="3597"/>
    <x v="3583"/>
  </r>
  <r>
    <n v="3598"/>
    <s v="Cinderella"/>
    <s v="River City Theatre Company needs your support as we embark on our thirteenth production, CINDERELLA!"/>
    <n v="1000"/>
    <n v="1101"/>
    <n v="1.101"/>
    <n v="40.78"/>
    <x v="0"/>
    <s v="US"/>
    <s v="USD"/>
    <n v="1409720340"/>
    <n v="1408129822"/>
    <b v="0"/>
    <n v="27"/>
    <b v="1"/>
    <s v="theater/plays"/>
    <x v="1"/>
    <s v="plays"/>
    <x v="3598"/>
    <x v="3584"/>
  </r>
  <r>
    <n v="3599"/>
    <s v="Promised Land"/>
    <s v="Help Chrysalis get this production off the ground!  An original play, we only need $500 to get this production on its feet!"/>
    <n v="500"/>
    <n v="1010"/>
    <n v="2.02"/>
    <n v="59.41"/>
    <x v="0"/>
    <s v="US"/>
    <s v="USD"/>
    <n v="1440892800"/>
    <n v="1438715077"/>
    <b v="0"/>
    <n v="17"/>
    <b v="1"/>
    <s v="theater/plays"/>
    <x v="1"/>
    <s v="plays"/>
    <x v="3599"/>
    <x v="3585"/>
  </r>
  <r>
    <n v="3600"/>
    <s v="Pariah"/>
    <s v="The First Play From The Man Who Brought You The Black James Bond!"/>
    <n v="10"/>
    <n v="13"/>
    <n v="1.3"/>
    <n v="3.25"/>
    <x v="0"/>
    <s v="US"/>
    <s v="USD"/>
    <n v="1476390164"/>
    <n v="1473970964"/>
    <b v="0"/>
    <n v="4"/>
    <b v="1"/>
    <s v="theater/plays"/>
    <x v="1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n v="1.0435000000000001"/>
    <n v="39.380000000000003"/>
    <x v="0"/>
    <s v="GB"/>
    <s v="GBP"/>
    <n v="1421452682"/>
    <n v="1418860682"/>
    <b v="0"/>
    <n v="53"/>
    <b v="1"/>
    <s v="theater/plays"/>
    <x v="1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.0004999999999999"/>
    <n v="81.67"/>
    <x v="0"/>
    <s v="US"/>
    <s v="USD"/>
    <n v="1463520479"/>
    <n v="1458336479"/>
    <b v="0"/>
    <n v="49"/>
    <b v="1"/>
    <s v="theater/plays"/>
    <x v="1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n v="1.7066666666666668"/>
    <n v="44.91"/>
    <x v="0"/>
    <s v="US"/>
    <s v="USD"/>
    <n v="1446759880"/>
    <n v="1444164280"/>
    <b v="0"/>
    <n v="57"/>
    <b v="1"/>
    <s v="theater/plays"/>
    <x v="1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.1283333333333334"/>
    <n v="49.06"/>
    <x v="0"/>
    <s v="US"/>
    <s v="USD"/>
    <n v="1461913140"/>
    <n v="1461370956"/>
    <b v="0"/>
    <n v="69"/>
    <b v="1"/>
    <s v="theater/plays"/>
    <x v="1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.84"/>
    <n v="30.67"/>
    <x v="0"/>
    <s v="GB"/>
    <s v="GBP"/>
    <n v="1455390126"/>
    <n v="1452798126"/>
    <b v="0"/>
    <n v="15"/>
    <b v="1"/>
    <s v="theater/plays"/>
    <x v="1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n v="1.3026666666666666"/>
    <n v="61.06"/>
    <x v="0"/>
    <s v="GB"/>
    <s v="GBP"/>
    <n v="1471185057"/>
    <n v="1468593057"/>
    <b v="0"/>
    <n v="64"/>
    <b v="1"/>
    <s v="theater/plays"/>
    <x v="1"/>
    <s v="plays"/>
    <x v="3606"/>
    <x v="3592"/>
  </r>
  <r>
    <n v="3607"/>
    <s v="E15 at The Pleasance and CPT"/>
    <s v="'E15' is a verbatim project that looks at the story of the Focus E15 Campaign"/>
    <n v="550"/>
    <n v="580"/>
    <n v="1.0545454545454545"/>
    <n v="29"/>
    <x v="0"/>
    <s v="GB"/>
    <s v="GBP"/>
    <n v="1450137600"/>
    <n v="1448924882"/>
    <b v="0"/>
    <n v="20"/>
    <b v="1"/>
    <s v="theater/plays"/>
    <x v="1"/>
    <s v="plays"/>
    <x v="3607"/>
    <x v="3593"/>
  </r>
  <r>
    <n v="3608"/>
    <s v="Petrification"/>
    <s v="Help us get the show on the road! Petrification is a new play about home, memory and identity and we need your help to tour."/>
    <n v="800"/>
    <n v="800"/>
    <n v="1"/>
    <n v="29.63"/>
    <x v="0"/>
    <s v="GB"/>
    <s v="GBP"/>
    <n v="1466172000"/>
    <n v="1463418090"/>
    <b v="0"/>
    <n v="27"/>
    <b v="1"/>
    <s v="theater/plays"/>
    <x v="1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.5331632653061225"/>
    <n v="143.1"/>
    <x v="0"/>
    <s v="GB"/>
    <s v="GBP"/>
    <n v="1459378085"/>
    <n v="1456789685"/>
    <b v="0"/>
    <n v="21"/>
    <b v="1"/>
    <s v="theater/plays"/>
    <x v="1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n v="1.623"/>
    <n v="52.35"/>
    <x v="0"/>
    <s v="GB"/>
    <s v="GBP"/>
    <n v="1439806936"/>
    <n v="1437214936"/>
    <b v="0"/>
    <n v="31"/>
    <b v="1"/>
    <s v="theater/plays"/>
    <x v="1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n v="1.36"/>
    <n v="66.67"/>
    <x v="0"/>
    <s v="GB"/>
    <s v="GBP"/>
    <n v="1428483201"/>
    <n v="1425891201"/>
    <b v="0"/>
    <n v="51"/>
    <b v="1"/>
    <s v="theater/plays"/>
    <x v="1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n v="1.444"/>
    <n v="126.67"/>
    <x v="0"/>
    <s v="CA"/>
    <s v="CAD"/>
    <n v="1402334811"/>
    <n v="1401470811"/>
    <b v="0"/>
    <n v="57"/>
    <b v="1"/>
    <s v="theater/plays"/>
    <x v="1"/>
    <s v="plays"/>
    <x v="3612"/>
    <x v="3598"/>
  </r>
  <r>
    <n v="3613"/>
    <s v="HIS NAME IS ARTHUR HOLMBERG"/>
    <s v="a woman walks into a bar except she looks like a man and no one's serving drinks. one night only"/>
    <n v="1250"/>
    <n v="1250"/>
    <n v="1"/>
    <n v="62.5"/>
    <x v="0"/>
    <s v="US"/>
    <s v="USD"/>
    <n v="1403964574"/>
    <n v="1401372574"/>
    <b v="0"/>
    <n v="20"/>
    <b v="1"/>
    <s v="theater/plays"/>
    <x v="1"/>
    <s v="plays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n v="1.008"/>
    <n v="35.49"/>
    <x v="0"/>
    <s v="US"/>
    <s v="USD"/>
    <n v="1434675616"/>
    <n v="1432083616"/>
    <b v="0"/>
    <n v="71"/>
    <b v="1"/>
    <s v="theater/plays"/>
    <x v="1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n v="1.0680000000000001"/>
    <n v="37.08"/>
    <x v="0"/>
    <s v="GB"/>
    <s v="GBP"/>
    <n v="1449756896"/>
    <n v="1447164896"/>
    <b v="0"/>
    <n v="72"/>
    <b v="1"/>
    <s v="theater/plays"/>
    <x v="1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.248"/>
    <n v="69.33"/>
    <x v="0"/>
    <s v="GB"/>
    <s v="GBP"/>
    <n v="1426801664"/>
    <n v="1424213264"/>
    <b v="0"/>
    <n v="45"/>
    <b v="1"/>
    <s v="theater/plays"/>
    <x v="1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n v="1.1891891891891893"/>
    <n v="17.25"/>
    <x v="0"/>
    <s v="GB"/>
    <s v="GBP"/>
    <n v="1488240000"/>
    <n v="1486996729"/>
    <b v="0"/>
    <n v="51"/>
    <b v="1"/>
    <s v="theater/plays"/>
    <x v="1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n v="1.01"/>
    <n v="36.07"/>
    <x v="0"/>
    <s v="GB"/>
    <s v="GBP"/>
    <n v="1433343850"/>
    <n v="1430751850"/>
    <b v="0"/>
    <n v="56"/>
    <b v="1"/>
    <s v="theater/plays"/>
    <x v="1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n v="1.1299999999999999"/>
    <n v="66.47"/>
    <x v="0"/>
    <s v="US"/>
    <s v="USD"/>
    <n v="1479592800"/>
    <n v="1476760226"/>
    <b v="0"/>
    <n v="17"/>
    <b v="1"/>
    <s v="theater/plays"/>
    <x v="1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.0519047619047619"/>
    <n v="56.07"/>
    <x v="0"/>
    <s v="US"/>
    <s v="USD"/>
    <n v="1425528000"/>
    <n v="1422916261"/>
    <b v="0"/>
    <n v="197"/>
    <b v="1"/>
    <s v="theater/plays"/>
    <x v="1"/>
    <s v="plays"/>
    <x v="3620"/>
    <x v="3606"/>
  </r>
  <r>
    <n v="3621"/>
    <s v="EverScape"/>
    <s v="Bare Theatre and Sonorous Road collaborate on the NC debut of  Allan Maule's gamer fantasy play that was extended in New York."/>
    <n v="3000"/>
    <n v="3292"/>
    <n v="1.0973333333333333"/>
    <n v="47.03"/>
    <x v="0"/>
    <s v="US"/>
    <s v="USD"/>
    <n v="1475269200"/>
    <n v="1473200844"/>
    <b v="0"/>
    <n v="70"/>
    <b v="1"/>
    <s v="theater/plays"/>
    <x v="1"/>
    <s v="plays"/>
    <x v="3621"/>
    <x v="3607"/>
  </r>
  <r>
    <n v="3622"/>
    <s v="Shakespeare's Pericles, Prince of Tyre"/>
    <s v="5 actors. 39 characters. 1 epic adventure. Presented by the Cradle Theatre Company."/>
    <n v="1000"/>
    <n v="1000.99"/>
    <n v="1.00099"/>
    <n v="47.67"/>
    <x v="0"/>
    <s v="US"/>
    <s v="USD"/>
    <n v="1411874580"/>
    <n v="1409030371"/>
    <b v="0"/>
    <n v="21"/>
    <b v="1"/>
    <s v="theater/plays"/>
    <x v="1"/>
    <s v="plays"/>
    <x v="3622"/>
    <x v="3608"/>
  </r>
  <r>
    <n v="3623"/>
    <s v="Since I've Been Here"/>
    <s v="An original play exploring the complications of romantic relationships in all forms."/>
    <n v="2500"/>
    <n v="3000"/>
    <n v="1.2"/>
    <n v="88.24"/>
    <x v="0"/>
    <s v="US"/>
    <s v="USD"/>
    <n v="1406358000"/>
    <n v="1404841270"/>
    <b v="0"/>
    <n v="34"/>
    <b v="1"/>
    <s v="theater/plays"/>
    <x v="1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.0493333333333332"/>
    <n v="80.72"/>
    <x v="0"/>
    <s v="US"/>
    <s v="USD"/>
    <n v="1471977290"/>
    <n v="1466793290"/>
    <b v="0"/>
    <n v="39"/>
    <b v="1"/>
    <s v="theater/plays"/>
    <x v="1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.0266666666666666"/>
    <n v="39.49"/>
    <x v="0"/>
    <s v="GB"/>
    <s v="GBP"/>
    <n v="1435851577"/>
    <n v="1433259577"/>
    <b v="0"/>
    <n v="78"/>
    <b v="1"/>
    <s v="theater/plays"/>
    <x v="1"/>
    <s v="plays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n v="1.0182500000000001"/>
    <n v="84.85"/>
    <x v="0"/>
    <s v="GB"/>
    <s v="GBP"/>
    <n v="1408204857"/>
    <n v="1406390457"/>
    <b v="0"/>
    <n v="48"/>
    <b v="1"/>
    <s v="theater/plays"/>
    <x v="1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n v="1"/>
    <n v="68.97"/>
    <x v="0"/>
    <s v="US"/>
    <s v="USD"/>
    <n v="1463803140"/>
    <n v="1459446487"/>
    <b v="0"/>
    <n v="29"/>
    <b v="1"/>
    <s v="theater/plays"/>
    <x v="1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s v="N/A"/>
    <x v="2"/>
    <s v="US"/>
    <s v="USD"/>
    <n v="1450040396"/>
    <n v="1444852796"/>
    <b v="0"/>
    <n v="0"/>
    <b v="0"/>
    <s v="theater/musical"/>
    <x v="1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.9999999999999999E-6"/>
    <n v="1"/>
    <x v="2"/>
    <s v="US"/>
    <s v="USD"/>
    <n v="1462467600"/>
    <n v="1457403364"/>
    <b v="0"/>
    <n v="2"/>
    <b v="0"/>
    <s v="theater/musical"/>
    <x v="1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n v="3.3333333333333332E-4"/>
    <n v="1"/>
    <x v="2"/>
    <s v="GB"/>
    <s v="GBP"/>
    <n v="1417295990"/>
    <n v="1414700390"/>
    <b v="0"/>
    <n v="1"/>
    <b v="0"/>
    <s v="theater/musical"/>
    <x v="1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n v="0.51023391812865493"/>
    <n v="147.88"/>
    <x v="2"/>
    <s v="US"/>
    <s v="USD"/>
    <n v="1411444740"/>
    <n v="1409335497"/>
    <b v="0"/>
    <n v="59"/>
    <b v="0"/>
    <s v="theater/musical"/>
    <x v="1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n v="0.2"/>
    <n v="100"/>
    <x v="2"/>
    <s v="GB"/>
    <s v="GBP"/>
    <n v="1416781749"/>
    <n v="1415053749"/>
    <b v="0"/>
    <n v="1"/>
    <b v="0"/>
    <s v="theater/musical"/>
    <x v="1"/>
    <s v="musical"/>
    <x v="3632"/>
    <x v="3618"/>
  </r>
  <r>
    <n v="3633"/>
    <s v="SMOKEY AND THE BANDIT: THE MUSICAL"/>
    <s v="SMOKEY AND THE BANDIT: THE MUSICAL_x000a_The classic film, characters and music you love, on stage, LIVE!"/>
    <n v="5000"/>
    <n v="1762"/>
    <n v="0.35239999999999999"/>
    <n v="56.84"/>
    <x v="2"/>
    <s v="US"/>
    <s v="USD"/>
    <n v="1479517200"/>
    <n v="1475765867"/>
    <b v="0"/>
    <n v="31"/>
    <b v="0"/>
    <s v="theater/musical"/>
    <x v="1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n v="4.2466666666666666E-2"/>
    <n v="176.94"/>
    <x v="2"/>
    <s v="CA"/>
    <s v="CAD"/>
    <n v="1484366340"/>
    <n v="1480219174"/>
    <b v="0"/>
    <n v="18"/>
    <b v="0"/>
    <s v="theater/musical"/>
    <x v="1"/>
    <s v="musical"/>
    <x v="3634"/>
    <x v="3620"/>
  </r>
  <r>
    <n v="3635"/>
    <s v="Mary's Son"/>
    <s v="Mary's Son is a pop opera about Jesus and the hope he brings to all people."/>
    <n v="3500"/>
    <n v="1276"/>
    <n v="0.36457142857142855"/>
    <n v="127.6"/>
    <x v="2"/>
    <s v="US"/>
    <s v="USD"/>
    <n v="1461186676"/>
    <n v="1458594676"/>
    <b v="0"/>
    <n v="10"/>
    <b v="0"/>
    <s v="theater/musical"/>
    <x v="1"/>
    <s v="musical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n v="0"/>
    <s v="N/A"/>
    <x v="2"/>
    <s v="US"/>
    <s v="USD"/>
    <n v="1442248829"/>
    <n v="1439224829"/>
    <b v="0"/>
    <n v="0"/>
    <b v="0"/>
    <s v="theater/musical"/>
    <x v="1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n v="0.30866666666666664"/>
    <n v="66.14"/>
    <x v="2"/>
    <s v="US"/>
    <s v="USD"/>
    <n v="1420130935"/>
    <n v="1417538935"/>
    <b v="0"/>
    <n v="14"/>
    <b v="0"/>
    <s v="theater/musical"/>
    <x v="1"/>
    <s v="musical"/>
    <x v="3637"/>
    <x v="3623"/>
  </r>
  <r>
    <n v="3638"/>
    <s v="Project Hedwig and the Angry Inch"/>
    <s v="A rock and roll journey that explores love, loss, redemption, duality and ascension."/>
    <n v="3300"/>
    <n v="216"/>
    <n v="6.545454545454546E-2"/>
    <n v="108"/>
    <x v="2"/>
    <s v="CA"/>
    <s v="CAD"/>
    <n v="1429456132"/>
    <n v="1424275732"/>
    <b v="0"/>
    <n v="2"/>
    <b v="0"/>
    <s v="theater/musical"/>
    <x v="1"/>
    <s v="musical"/>
    <x v="3638"/>
    <x v="3624"/>
  </r>
  <r>
    <n v="3639"/>
    <s v="POE!"/>
    <s v="POE is a tragicomic musical about the life and works of Edgar Poe, with Death as his therapist helping him find peace in the beyond."/>
    <n v="25000"/>
    <n v="1"/>
    <n v="4.0000000000000003E-5"/>
    <n v="1"/>
    <x v="2"/>
    <s v="US"/>
    <s v="USD"/>
    <n v="1475853060"/>
    <n v="1470672906"/>
    <b v="0"/>
    <n v="1"/>
    <b v="0"/>
    <s v="theater/musical"/>
    <x v="1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5.5E-2"/>
    <n v="18.329999999999998"/>
    <x v="2"/>
    <s v="US"/>
    <s v="USD"/>
    <n v="1431283530"/>
    <n v="1428691530"/>
    <b v="0"/>
    <n v="3"/>
    <b v="0"/>
    <s v="theater/musical"/>
    <x v="1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s v="N/A"/>
    <x v="2"/>
    <s v="US"/>
    <s v="USD"/>
    <n v="1412485200"/>
    <n v="1410966179"/>
    <b v="0"/>
    <n v="0"/>
    <b v="0"/>
    <s v="theater/musical"/>
    <x v="1"/>
    <s v="musical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n v="2.1428571428571429E-2"/>
    <n v="7.5"/>
    <x v="2"/>
    <s v="DE"/>
    <s v="EUR"/>
    <n v="1448902800"/>
    <n v="1445369727"/>
    <b v="0"/>
    <n v="2"/>
    <b v="0"/>
    <s v="theater/musical"/>
    <x v="1"/>
    <s v="musical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n v="0"/>
    <s v="N/A"/>
    <x v="2"/>
    <s v="US"/>
    <s v="USD"/>
    <n v="1447734439"/>
    <n v="1444274839"/>
    <b v="0"/>
    <n v="0"/>
    <b v="0"/>
    <s v="theater/musical"/>
    <x v="1"/>
    <s v="musical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n v="0.16420000000000001"/>
    <n v="68.42"/>
    <x v="2"/>
    <s v="US"/>
    <s v="USD"/>
    <n v="1457413140"/>
    <n v="1454996887"/>
    <b v="0"/>
    <n v="12"/>
    <b v="0"/>
    <s v="theater/musical"/>
    <x v="1"/>
    <s v="musical"/>
    <x v="3644"/>
    <x v="3630"/>
  </r>
  <r>
    <n v="3645"/>
    <s v="If the Shoe Fits"/>
    <s v="This new musical comedy empowers women and girls of all ages to be themselves in their shoes, whatever shoes they choose."/>
    <n v="1000"/>
    <n v="1"/>
    <n v="1E-3"/>
    <n v="1"/>
    <x v="2"/>
    <s v="CA"/>
    <s v="CAD"/>
    <n v="1479773838"/>
    <n v="1477178238"/>
    <b v="0"/>
    <n v="1"/>
    <b v="0"/>
    <s v="theater/musical"/>
    <x v="1"/>
    <s v="musical"/>
    <x v="3645"/>
    <x v="3631"/>
  </r>
  <r>
    <n v="3646"/>
    <s v="Our Sacred Honor"/>
    <s v="Develop demo materials for new, true story of teen Revolutionary War heroes - for hybrid film/live stage musical"/>
    <n v="10000"/>
    <n v="481"/>
    <n v="4.8099999999999997E-2"/>
    <n v="60.13"/>
    <x v="2"/>
    <s v="US"/>
    <s v="USD"/>
    <n v="1434497400"/>
    <n v="1431770802"/>
    <b v="0"/>
    <n v="8"/>
    <b v="0"/>
    <s v="theater/musical"/>
    <x v="1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n v="0.06"/>
    <n v="15"/>
    <x v="2"/>
    <s v="GB"/>
    <s v="GBP"/>
    <n v="1475258327"/>
    <n v="1471370327"/>
    <b v="0"/>
    <n v="2"/>
    <b v="0"/>
    <s v="theater/musical"/>
    <x v="1"/>
    <s v="musical"/>
    <x v="3647"/>
    <x v="3633"/>
  </r>
  <r>
    <n v="3648"/>
    <s v="Moth Theater Lives"/>
    <s v="Help Moth Live! Support Moth and its artist collective to achieve its 2014/15 season."/>
    <n v="40000"/>
    <n v="40153"/>
    <n v="1.003825"/>
    <n v="550.04"/>
    <x v="0"/>
    <s v="US"/>
    <s v="USD"/>
    <n v="1412492445"/>
    <n v="1409900445"/>
    <b v="0"/>
    <n v="73"/>
    <b v="1"/>
    <s v="theater/plays"/>
    <x v="1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.04"/>
    <n v="97.5"/>
    <x v="0"/>
    <s v="CA"/>
    <s v="CAD"/>
    <n v="1402938394"/>
    <n v="1400691994"/>
    <b v="0"/>
    <n v="8"/>
    <b v="1"/>
    <s v="theater/plays"/>
    <x v="1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n v="1"/>
    <n v="29.41"/>
    <x v="0"/>
    <s v="GB"/>
    <s v="GBP"/>
    <n v="1454412584"/>
    <n v="1452598184"/>
    <b v="0"/>
    <n v="17"/>
    <b v="1"/>
    <s v="theater/plays"/>
    <x v="1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.04"/>
    <n v="57.78"/>
    <x v="0"/>
    <s v="US"/>
    <s v="USD"/>
    <n v="1407686340"/>
    <n v="1404833442"/>
    <b v="0"/>
    <n v="9"/>
    <b v="1"/>
    <s v="theater/plays"/>
    <x v="1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n v="2.5066666666666668"/>
    <n v="44.24"/>
    <x v="0"/>
    <s v="CA"/>
    <s v="CAD"/>
    <n v="1472097540"/>
    <n v="1471188502"/>
    <b v="0"/>
    <n v="17"/>
    <b v="1"/>
    <s v="theater/plays"/>
    <x v="1"/>
    <s v="plays"/>
    <x v="3652"/>
    <x v="3638"/>
  </r>
  <r>
    <n v="3653"/>
    <s v="ALLIE"/>
    <s v="ALLIE is a new dark comedy play which will premiere at the Edinburgh Festival Fringe 2015. Written and produced by Ruaraidh Murray."/>
    <n v="2000"/>
    <n v="2010"/>
    <n v="1.0049999999999999"/>
    <n v="60.91"/>
    <x v="0"/>
    <s v="GB"/>
    <s v="GBP"/>
    <n v="1438764207"/>
    <n v="1436172207"/>
    <b v="0"/>
    <n v="33"/>
    <b v="1"/>
    <s v="theater/plays"/>
    <x v="1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.744"/>
    <n v="68.84"/>
    <x v="0"/>
    <s v="GB"/>
    <s v="GBP"/>
    <n v="1459702800"/>
    <n v="1457690386"/>
    <b v="0"/>
    <n v="38"/>
    <b v="1"/>
    <s v="theater/plays"/>
    <x v="1"/>
    <s v="plays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n v="1.1626000000000001"/>
    <n v="73.58"/>
    <x v="0"/>
    <s v="US"/>
    <s v="USD"/>
    <n v="1437202740"/>
    <n v="1434654998"/>
    <b v="0"/>
    <n v="79"/>
    <b v="1"/>
    <s v="theater/plays"/>
    <x v="1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n v="1.0582"/>
    <n v="115.02"/>
    <x v="0"/>
    <s v="CH"/>
    <s v="CHF"/>
    <n v="1485989940"/>
    <n v="1483393836"/>
    <b v="0"/>
    <n v="46"/>
    <b v="1"/>
    <s v="theater/plays"/>
    <x v="1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.1074999999999999"/>
    <n v="110.75"/>
    <x v="0"/>
    <s v="DK"/>
    <s v="DKK"/>
    <n v="1464817320"/>
    <n v="1462806419"/>
    <b v="0"/>
    <n v="20"/>
    <b v="1"/>
    <s v="theater/plays"/>
    <x v="1"/>
    <s v="plays"/>
    <x v="3657"/>
    <x v="3643"/>
  </r>
  <r>
    <n v="3658"/>
    <s v="Mr. Marmalade"/>
    <s v="Life is hard when your own imaginary friend can't make time for you."/>
    <n v="1500"/>
    <n v="1510"/>
    <n v="1.0066666666666666"/>
    <n v="75.5"/>
    <x v="0"/>
    <s v="US"/>
    <s v="USD"/>
    <n v="1404273540"/>
    <n v="1400272580"/>
    <b v="0"/>
    <n v="20"/>
    <b v="1"/>
    <s v="theater/plays"/>
    <x v="1"/>
    <s v="plays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n v="1.0203333333333333"/>
    <n v="235.46"/>
    <x v="0"/>
    <s v="US"/>
    <s v="USD"/>
    <n v="1426775940"/>
    <n v="1424414350"/>
    <b v="0"/>
    <n v="13"/>
    <b v="1"/>
    <s v="theater/plays"/>
    <x v="1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"/>
    <n v="11.36"/>
    <x v="0"/>
    <s v="GB"/>
    <s v="GBP"/>
    <n v="1419368925"/>
    <n v="1417208925"/>
    <b v="0"/>
    <n v="22"/>
    <b v="1"/>
    <s v="theater/plays"/>
    <x v="1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.1100000000000001"/>
    <n v="92.5"/>
    <x v="0"/>
    <s v="US"/>
    <s v="USD"/>
    <n v="1460260800"/>
    <n v="1458336672"/>
    <b v="0"/>
    <n v="36"/>
    <b v="1"/>
    <s v="theater/plays"/>
    <x v="1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.0142500000000001"/>
    <n v="202.85"/>
    <x v="0"/>
    <s v="CA"/>
    <s v="CAD"/>
    <n v="1427775414"/>
    <n v="1425187014"/>
    <b v="0"/>
    <n v="40"/>
    <b v="1"/>
    <s v="theater/plays"/>
    <x v="1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.04"/>
    <n v="26"/>
    <x v="0"/>
    <s v="GB"/>
    <s v="GBP"/>
    <n v="1482321030"/>
    <n v="1477133430"/>
    <b v="0"/>
    <n v="9"/>
    <b v="1"/>
    <s v="theater/plays"/>
    <x v="1"/>
    <s v="plays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n v="1.09375"/>
    <n v="46.05"/>
    <x v="0"/>
    <s v="US"/>
    <s v="USD"/>
    <n v="1466056689"/>
    <n v="1464847089"/>
    <b v="0"/>
    <n v="19"/>
    <b v="1"/>
    <s v="theater/plays"/>
    <x v="1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.1516129032258065"/>
    <n v="51"/>
    <x v="0"/>
    <s v="FR"/>
    <s v="EUR"/>
    <n v="1446062040"/>
    <n v="1445109822"/>
    <b v="0"/>
    <n v="14"/>
    <b v="1"/>
    <s v="theater/plays"/>
    <x v="1"/>
    <s v="plays"/>
    <x v="3665"/>
    <x v="3651"/>
  </r>
  <r>
    <n v="3666"/>
    <s v="Israel LÃ³pez @ Ojai Playwrights Conference"/>
    <s v="Artistic Internship @ Ojai Playwrights Conference"/>
    <n v="1200"/>
    <n v="1200"/>
    <n v="1"/>
    <n v="31.58"/>
    <x v="0"/>
    <s v="US"/>
    <s v="USD"/>
    <n v="1406185200"/>
    <n v="1404337382"/>
    <b v="0"/>
    <n v="38"/>
    <b v="1"/>
    <s v="theater/plays"/>
    <x v="1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n v="1.0317033333333334"/>
    <n v="53.36"/>
    <x v="0"/>
    <s v="GB"/>
    <s v="GBP"/>
    <n v="1437261419"/>
    <n v="1434669419"/>
    <b v="0"/>
    <n v="58"/>
    <b v="1"/>
    <s v="theater/plays"/>
    <x v="1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.0349999999999999"/>
    <n v="36.96"/>
    <x v="0"/>
    <s v="US"/>
    <s v="USD"/>
    <n v="1437676380"/>
    <n v="1435670452"/>
    <b v="0"/>
    <n v="28"/>
    <b v="1"/>
    <s v="theater/plays"/>
    <x v="1"/>
    <s v="plays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n v="1.3819999999999999"/>
    <n v="81.290000000000006"/>
    <x v="0"/>
    <s v="GB"/>
    <s v="GBP"/>
    <n v="1434039137"/>
    <n v="1431447137"/>
    <b v="0"/>
    <n v="17"/>
    <b v="1"/>
    <s v="theater/plays"/>
    <x v="1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.0954545454545455"/>
    <n v="20.079999999999998"/>
    <x v="0"/>
    <s v="GB"/>
    <s v="GBP"/>
    <n v="1433113200"/>
    <n v="1431951611"/>
    <b v="0"/>
    <n v="12"/>
    <b v="1"/>
    <s v="theater/plays"/>
    <x v="1"/>
    <s v="plays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n v="1.0085714285714287"/>
    <n v="88.25"/>
    <x v="0"/>
    <s v="US"/>
    <s v="USD"/>
    <n v="1405915140"/>
    <n v="1404140667"/>
    <b v="0"/>
    <n v="40"/>
    <b v="1"/>
    <s v="theater/plays"/>
    <x v="1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.0153333333333334"/>
    <n v="53.44"/>
    <x v="0"/>
    <s v="GB"/>
    <s v="GBP"/>
    <n v="1411771384"/>
    <n v="1409179384"/>
    <b v="0"/>
    <n v="57"/>
    <b v="1"/>
    <s v="theater/plays"/>
    <x v="1"/>
    <s v="plays"/>
    <x v="3672"/>
    <x v="3658"/>
  </r>
  <r>
    <n v="3673"/>
    <s v="CHILD Z"/>
    <s v="Zoe is a teenage girl growing up in a deeply disturbing society. If those paid to protect her aren't listening, then who is?"/>
    <n v="4000"/>
    <n v="4545"/>
    <n v="1.13625"/>
    <n v="39.869999999999997"/>
    <x v="0"/>
    <s v="GB"/>
    <s v="GBP"/>
    <n v="1415191920"/>
    <n v="1412233497"/>
    <b v="0"/>
    <n v="114"/>
    <b v="1"/>
    <s v="theater/plays"/>
    <x v="1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n v="1"/>
    <n v="145.16"/>
    <x v="0"/>
    <s v="DE"/>
    <s v="EUR"/>
    <n v="1472936229"/>
    <n v="1467752229"/>
    <b v="0"/>
    <n v="31"/>
    <b v="1"/>
    <s v="theater/plays"/>
    <x v="1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n v="1.4"/>
    <n v="23.33"/>
    <x v="0"/>
    <s v="GB"/>
    <s v="GBP"/>
    <n v="1463353200"/>
    <n v="1462285182"/>
    <b v="0"/>
    <n v="3"/>
    <b v="1"/>
    <s v="theater/plays"/>
    <x v="1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n v="1.2875000000000001"/>
    <n v="64.38"/>
    <x v="0"/>
    <s v="US"/>
    <s v="USD"/>
    <n v="1410550484"/>
    <n v="1408995284"/>
    <b v="0"/>
    <n v="16"/>
    <b v="1"/>
    <s v="theater/plays"/>
    <x v="1"/>
    <s v="plays"/>
    <x v="3676"/>
    <x v="3662"/>
  </r>
  <r>
    <n v="3677"/>
    <s v="Goldfish Memory Productions"/>
    <s v="Goldfish Memory Productions seeks at least $12,000 to begin their first 3 professional projects."/>
    <n v="12000"/>
    <n v="12348.5"/>
    <n v="1.0290416666666666"/>
    <n v="62.05"/>
    <x v="0"/>
    <s v="US"/>
    <s v="USD"/>
    <n v="1404359940"/>
    <n v="1402580818"/>
    <b v="0"/>
    <n v="199"/>
    <b v="1"/>
    <s v="theater/plays"/>
    <x v="1"/>
    <s v="plays"/>
    <x v="3677"/>
    <x v="3663"/>
  </r>
  <r>
    <n v="3678"/>
    <s v="Some big Some bang"/>
    <s v="The Ugly Collective takes Some big Some bang to the Underbelly Venues at the Edinburgh Fringe!"/>
    <n v="2000"/>
    <n v="2050"/>
    <n v="1.0249999999999999"/>
    <n v="66.13"/>
    <x v="0"/>
    <s v="GB"/>
    <s v="GBP"/>
    <n v="1433076298"/>
    <n v="1430052298"/>
    <b v="0"/>
    <n v="31"/>
    <b v="1"/>
    <s v="theater/plays"/>
    <x v="1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.101"/>
    <n v="73.400000000000006"/>
    <x v="0"/>
    <s v="US"/>
    <s v="USD"/>
    <n v="1404190740"/>
    <n v="1401214581"/>
    <b v="0"/>
    <n v="30"/>
    <b v="1"/>
    <s v="theater/plays"/>
    <x v="1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n v="1.1276666666666666"/>
    <n v="99.5"/>
    <x v="0"/>
    <s v="US"/>
    <s v="USD"/>
    <n v="1475664834"/>
    <n v="1473850434"/>
    <b v="0"/>
    <n v="34"/>
    <b v="1"/>
    <s v="theater/plays"/>
    <x v="1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.119"/>
    <n v="62.17"/>
    <x v="0"/>
    <s v="US"/>
    <s v="USD"/>
    <n v="1452872290"/>
    <n v="1452008290"/>
    <b v="0"/>
    <n v="18"/>
    <b v="1"/>
    <s v="theater/plays"/>
    <x v="1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.3919999999999999"/>
    <n v="62.33"/>
    <x v="0"/>
    <s v="US"/>
    <s v="USD"/>
    <n v="1402901940"/>
    <n v="1399998418"/>
    <b v="0"/>
    <n v="67"/>
    <b v="1"/>
    <s v="theater/plays"/>
    <x v="1"/>
    <s v="plays"/>
    <x v="3682"/>
    <x v="3668"/>
  </r>
  <r>
    <n v="3683"/>
    <s v="A Krumpus Story - World Premiere"/>
    <s v="A Krumpus Story is a dark holiday comedy for anyone who wants a little more spice in their holiday fare."/>
    <n v="3500"/>
    <n v="3880"/>
    <n v="1.1085714285714285"/>
    <n v="58.79"/>
    <x v="0"/>
    <s v="US"/>
    <s v="USD"/>
    <n v="1476931696"/>
    <n v="1474339696"/>
    <b v="0"/>
    <n v="66"/>
    <b v="1"/>
    <s v="theater/plays"/>
    <x v="1"/>
    <s v="plays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n v="1.3906666666666667"/>
    <n v="45.35"/>
    <x v="0"/>
    <s v="US"/>
    <s v="USD"/>
    <n v="1441167586"/>
    <n v="1438575586"/>
    <b v="0"/>
    <n v="23"/>
    <b v="1"/>
    <s v="theater/plays"/>
    <x v="1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n v="1.0569999999999999"/>
    <n v="41.94"/>
    <x v="0"/>
    <s v="US"/>
    <s v="USD"/>
    <n v="1400533200"/>
    <n v="1398348859"/>
    <b v="0"/>
    <n v="126"/>
    <b v="1"/>
    <s v="theater/plays"/>
    <x v="1"/>
    <s v="plays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n v="1.0142857142857142"/>
    <n v="59.17"/>
    <x v="0"/>
    <s v="US"/>
    <s v="USD"/>
    <n v="1440820740"/>
    <n v="1439567660"/>
    <b v="0"/>
    <n v="6"/>
    <b v="1"/>
    <s v="theater/plays"/>
    <x v="1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.0024500000000001"/>
    <n v="200.49"/>
    <x v="0"/>
    <s v="US"/>
    <s v="USD"/>
    <n v="1403846055"/>
    <n v="1401254055"/>
    <b v="0"/>
    <n v="25"/>
    <b v="1"/>
    <s v="theater/plays"/>
    <x v="1"/>
    <s v="plays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n v="1.0916666666666666"/>
    <n v="83.97"/>
    <x v="0"/>
    <s v="GB"/>
    <s v="GBP"/>
    <n v="1407524004"/>
    <n v="1404932004"/>
    <b v="0"/>
    <n v="39"/>
    <b v="1"/>
    <s v="theater/plays"/>
    <x v="1"/>
    <s v="plays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n v="1.1833333333333333"/>
    <n v="57.26"/>
    <x v="0"/>
    <s v="US"/>
    <s v="USD"/>
    <n v="1434925500"/>
    <n v="1432410639"/>
    <b v="0"/>
    <n v="62"/>
    <b v="1"/>
    <s v="theater/plays"/>
    <x v="1"/>
    <s v="plays"/>
    <x v="3689"/>
    <x v="3675"/>
  </r>
  <r>
    <n v="3690"/>
    <s v="We Rise"/>
    <s v="A play honoring the lives and legacies of the activists and those remembered at the 1992 ACT UP Ashes Action at The White House"/>
    <n v="1500"/>
    <n v="1800"/>
    <n v="1.2"/>
    <n v="58.06"/>
    <x v="0"/>
    <s v="US"/>
    <s v="USD"/>
    <n v="1417101683"/>
    <n v="1414506083"/>
    <b v="0"/>
    <n v="31"/>
    <b v="1"/>
    <s v="theater/plays"/>
    <x v="1"/>
    <s v="plays"/>
    <x v="3690"/>
    <x v="3676"/>
  </r>
  <r>
    <n v="3691"/>
    <s v="Most Dangerous Man in America (WEB DuBois) by Amiri  Baraka"/>
    <s v="World Premiere of last play written by Amiri Baraka"/>
    <n v="40000"/>
    <n v="51184"/>
    <n v="1.2796000000000001"/>
    <n v="186.8"/>
    <x v="0"/>
    <s v="US"/>
    <s v="USD"/>
    <n v="1425272340"/>
    <n v="1421426929"/>
    <b v="0"/>
    <n v="274"/>
    <b v="1"/>
    <s v="theater/plays"/>
    <x v="1"/>
    <s v="plays"/>
    <x v="3691"/>
    <x v="3677"/>
  </r>
  <r>
    <n v="3692"/>
    <s v="An Evening With Durang"/>
    <s v="Help us independently produce two great comedies by Christopher Durang."/>
    <n v="1000"/>
    <n v="1260"/>
    <n v="1.26"/>
    <n v="74.12"/>
    <x v="0"/>
    <s v="US"/>
    <s v="USD"/>
    <n v="1411084800"/>
    <n v="1410304179"/>
    <b v="0"/>
    <n v="17"/>
    <b v="1"/>
    <s v="theater/plays"/>
    <x v="1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n v="1.2912912912912913"/>
    <n v="30.71"/>
    <x v="0"/>
    <s v="GB"/>
    <s v="GBP"/>
    <n v="1448922600"/>
    <n v="1446352529"/>
    <b v="0"/>
    <n v="14"/>
    <b v="1"/>
    <s v="theater/plays"/>
    <x v="1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.0742857142857143"/>
    <n v="62.67"/>
    <x v="0"/>
    <s v="US"/>
    <s v="USD"/>
    <n v="1465178400"/>
    <n v="1461985967"/>
    <b v="0"/>
    <n v="60"/>
    <b v="1"/>
    <s v="theater/plays"/>
    <x v="1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n v="1.00125"/>
    <n v="121.36"/>
    <x v="0"/>
    <s v="US"/>
    <s v="USD"/>
    <n v="1421009610"/>
    <n v="1419281610"/>
    <b v="0"/>
    <n v="33"/>
    <b v="1"/>
    <s v="theater/plays"/>
    <x v="1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.55"/>
    <n v="39.74"/>
    <x v="0"/>
    <s v="GB"/>
    <s v="GBP"/>
    <n v="1423838916"/>
    <n v="1418654916"/>
    <b v="0"/>
    <n v="78"/>
    <b v="1"/>
    <s v="theater/plays"/>
    <x v="1"/>
    <s v="plays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n v="1.08"/>
    <n v="72"/>
    <x v="0"/>
    <s v="GB"/>
    <s v="GBP"/>
    <n v="1462878648"/>
    <n v="1461064248"/>
    <b v="0"/>
    <n v="30"/>
    <b v="1"/>
    <s v="theater/plays"/>
    <x v="1"/>
    <s v="plays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n v="1.1052"/>
    <n v="40.630000000000003"/>
    <x v="0"/>
    <s v="US"/>
    <s v="USD"/>
    <n v="1456946487"/>
    <n v="1454354487"/>
    <b v="0"/>
    <n v="136"/>
    <b v="1"/>
    <s v="theater/plays"/>
    <x v="1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n v="1.008"/>
    <n v="63"/>
    <x v="0"/>
    <s v="US"/>
    <s v="USD"/>
    <n v="1413383216"/>
    <n v="1410791216"/>
    <b v="0"/>
    <n v="40"/>
    <b v="1"/>
    <s v="theater/plays"/>
    <x v="1"/>
    <s v="plays"/>
    <x v="3699"/>
    <x v="3685"/>
  </r>
  <r>
    <n v="3700"/>
    <s v="Generations (Senior Project)"/>
    <s v="Help me produce the play I have written for my senior project!"/>
    <n v="500"/>
    <n v="606"/>
    <n v="1.212"/>
    <n v="33.67"/>
    <x v="0"/>
    <s v="US"/>
    <s v="USD"/>
    <n v="1412092800"/>
    <n v="1409493800"/>
    <b v="0"/>
    <n v="18"/>
    <b v="1"/>
    <s v="theater/plays"/>
    <x v="1"/>
    <s v="plays"/>
    <x v="3700"/>
    <x v="3686"/>
  </r>
  <r>
    <n v="3701"/>
    <s v="Dog Show"/>
    <s v="Part-silent film, part-thriller, Dog Show sees four actors play a community of dogs and their owners. One autumn, a killer strikes."/>
    <n v="1500"/>
    <n v="1505"/>
    <n v="1.0033333333333334"/>
    <n v="38.590000000000003"/>
    <x v="0"/>
    <s v="GB"/>
    <s v="GBP"/>
    <n v="1433422793"/>
    <n v="1430830793"/>
    <b v="0"/>
    <n v="39"/>
    <b v="1"/>
    <s v="theater/plays"/>
    <x v="1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n v="1.0916666666666666"/>
    <n v="155.94999999999999"/>
    <x v="0"/>
    <s v="GB"/>
    <s v="GBP"/>
    <n v="1468191540"/>
    <n v="1464958484"/>
    <b v="0"/>
    <n v="21"/>
    <b v="1"/>
    <s v="theater/plays"/>
    <x v="1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.2342857142857142"/>
    <n v="43.2"/>
    <x v="0"/>
    <s v="US"/>
    <s v="USD"/>
    <n v="1471071540"/>
    <n v="1467720388"/>
    <b v="0"/>
    <n v="30"/>
    <b v="1"/>
    <s v="theater/plays"/>
    <x v="1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.3633666666666666"/>
    <n v="15.15"/>
    <x v="0"/>
    <s v="GB"/>
    <s v="GBP"/>
    <n v="1464712394"/>
    <n v="1459528394"/>
    <b v="0"/>
    <n v="27"/>
    <b v="1"/>
    <s v="theater/plays"/>
    <x v="1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n v="1.0346657233816767"/>
    <n v="83.57"/>
    <x v="0"/>
    <s v="US"/>
    <s v="USD"/>
    <n v="1403546400"/>
    <n v="1401714114"/>
    <b v="0"/>
    <n v="35"/>
    <b v="1"/>
    <s v="theater/plays"/>
    <x v="1"/>
    <s v="plays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n v="1.2133333333333334"/>
    <n v="140"/>
    <x v="0"/>
    <s v="US"/>
    <s v="USD"/>
    <n v="1410558949"/>
    <n v="1409262949"/>
    <b v="0"/>
    <n v="13"/>
    <b v="1"/>
    <s v="theater/plays"/>
    <x v="1"/>
    <s v="plays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n v="1.86"/>
    <n v="80.87"/>
    <x v="0"/>
    <s v="US"/>
    <s v="USD"/>
    <n v="1469165160"/>
    <n v="1467335378"/>
    <b v="0"/>
    <n v="23"/>
    <b v="1"/>
    <s v="theater/plays"/>
    <x v="1"/>
    <s v="plays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n v="3"/>
    <n v="53.85"/>
    <x v="0"/>
    <s v="US"/>
    <s v="USD"/>
    <n v="1404444286"/>
    <n v="1403234686"/>
    <b v="0"/>
    <n v="39"/>
    <b v="1"/>
    <s v="theater/plays"/>
    <x v="1"/>
    <s v="plays"/>
    <x v="3708"/>
    <x v="3694"/>
  </r>
  <r>
    <n v="3709"/>
    <s v="The Ruby Darlings Show"/>
    <s v="The filthily talented Ruby and Darling, take you on a raunch-tastic musical discovery of life with a vagina. #sayno"/>
    <n v="1000"/>
    <n v="1082.5"/>
    <n v="1.0825"/>
    <n v="30.93"/>
    <x v="0"/>
    <s v="GB"/>
    <s v="GBP"/>
    <n v="1403715546"/>
    <n v="1401123546"/>
    <b v="0"/>
    <n v="35"/>
    <b v="1"/>
    <s v="theater/plays"/>
    <x v="1"/>
    <s v="plays"/>
    <x v="3709"/>
    <x v="3695"/>
  </r>
  <r>
    <n v="3710"/>
    <s v="&quot;Loving Alanis&quot; Rocky Mountain Regional Premier"/>
    <s v="A comedy about, life, death, men, women, and the power of a good Kegel."/>
    <n v="1300"/>
    <n v="1835"/>
    <n v="1.4115384615384616"/>
    <n v="67.959999999999994"/>
    <x v="0"/>
    <s v="US"/>
    <s v="USD"/>
    <n v="1428068988"/>
    <n v="1425908988"/>
    <b v="0"/>
    <n v="27"/>
    <b v="1"/>
    <s v="theater/plays"/>
    <x v="1"/>
    <s v="plays"/>
    <x v="3710"/>
    <x v="3696"/>
  </r>
  <r>
    <n v="3711"/>
    <s v="The Youth Shakespeare Project 2014"/>
    <s v="Two teachers and twenty kids bring one of Shakespeare's plays to life!"/>
    <n v="500"/>
    <n v="570"/>
    <n v="1.1399999999999999"/>
    <n v="27.14"/>
    <x v="0"/>
    <s v="US"/>
    <s v="USD"/>
    <n v="1402848000"/>
    <n v="1400606573"/>
    <b v="0"/>
    <n v="21"/>
    <b v="1"/>
    <s v="theater/plays"/>
    <x v="1"/>
    <s v="plays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n v="1.5373333333333334"/>
    <n v="110.87"/>
    <x v="0"/>
    <s v="US"/>
    <s v="USD"/>
    <n v="1433055540"/>
    <n v="1431230867"/>
    <b v="0"/>
    <n v="104"/>
    <b v="1"/>
    <s v="theater/plays"/>
    <x v="1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n v="1.0149999999999999"/>
    <n v="106.84"/>
    <x v="0"/>
    <s v="US"/>
    <s v="USD"/>
    <n v="1465062166"/>
    <n v="1463334166"/>
    <b v="0"/>
    <n v="19"/>
    <b v="1"/>
    <s v="theater/plays"/>
    <x v="1"/>
    <s v="plays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n v="1.0235000000000001"/>
    <n v="105.52"/>
    <x v="0"/>
    <s v="US"/>
    <s v="USD"/>
    <n v="1432612740"/>
    <n v="1429881667"/>
    <b v="0"/>
    <n v="97"/>
    <b v="1"/>
    <s v="theater/plays"/>
    <x v="1"/>
    <s v="plays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n v="1.0257142857142858"/>
    <n v="132.96"/>
    <x v="0"/>
    <s v="GB"/>
    <s v="GBP"/>
    <n v="1427806320"/>
    <n v="1422834819"/>
    <b v="0"/>
    <n v="27"/>
    <b v="1"/>
    <s v="theater/plays"/>
    <x v="1"/>
    <s v="plays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n v="1.5575000000000001"/>
    <n v="51.92"/>
    <x v="0"/>
    <s v="US"/>
    <s v="USD"/>
    <n v="1453411109"/>
    <n v="1450819109"/>
    <b v="0"/>
    <n v="24"/>
    <b v="1"/>
    <s v="theater/plays"/>
    <x v="1"/>
    <s v="plays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n v="1.0075000000000001"/>
    <n v="310"/>
    <x v="0"/>
    <s v="GB"/>
    <s v="GBP"/>
    <n v="1431204449"/>
    <n v="1428526049"/>
    <b v="0"/>
    <n v="13"/>
    <b v="1"/>
    <s v="theater/plays"/>
    <x v="1"/>
    <s v="plays"/>
    <x v="3717"/>
    <x v="3702"/>
  </r>
  <r>
    <n v="3718"/>
    <s v="PUNK ROCK"/>
    <s v="William Carlisle has the world at his feet but its weight on his shoulders. He is intelligent, articulate and fucked."/>
    <n v="500"/>
    <n v="1197"/>
    <n v="2.3940000000000001"/>
    <n v="26.02"/>
    <x v="0"/>
    <s v="GB"/>
    <s v="GBP"/>
    <n v="1425057075"/>
    <n v="1422465075"/>
    <b v="0"/>
    <n v="46"/>
    <b v="1"/>
    <s v="theater/plays"/>
    <x v="1"/>
    <s v="plays"/>
    <x v="3718"/>
    <x v="3703"/>
  </r>
  <r>
    <n v="3719"/>
    <s v="Corium"/>
    <s v="A new piece of physical theatre about love, regret and longing."/>
    <n v="200"/>
    <n v="420"/>
    <n v="2.1"/>
    <n v="105"/>
    <x v="0"/>
    <s v="GB"/>
    <s v="GBP"/>
    <n v="1434994266"/>
    <n v="1432402266"/>
    <b v="0"/>
    <n v="4"/>
    <b v="1"/>
    <s v="theater/plays"/>
    <x v="1"/>
    <s v="plays"/>
    <x v="3719"/>
    <x v="3704"/>
  </r>
  <r>
    <n v="3720"/>
    <s v="Lakotas and the American Theatre"/>
    <s v="Breaking the American Indian stereotype in the American Theatre."/>
    <n v="3300"/>
    <n v="3449"/>
    <n v="1.0451515151515152"/>
    <n v="86.23"/>
    <x v="0"/>
    <s v="US"/>
    <s v="USD"/>
    <n v="1435881006"/>
    <n v="1433980206"/>
    <b v="0"/>
    <n v="40"/>
    <b v="1"/>
    <s v="theater/plays"/>
    <x v="1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.008"/>
    <n v="114.55"/>
    <x v="0"/>
    <s v="US"/>
    <s v="USD"/>
    <n v="1415230084"/>
    <n v="1413412084"/>
    <b v="0"/>
    <n v="44"/>
    <b v="1"/>
    <s v="theater/plays"/>
    <x v="1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.1120000000000001"/>
    <n v="47.66"/>
    <x v="0"/>
    <s v="CA"/>
    <s v="CAD"/>
    <n v="1455231540"/>
    <n v="1452614847"/>
    <b v="0"/>
    <n v="35"/>
    <b v="1"/>
    <s v="theater/plays"/>
    <x v="1"/>
    <s v="plays"/>
    <x v="3722"/>
    <x v="3707"/>
  </r>
  <r>
    <n v="3723"/>
    <s v="Beauty and the Beast"/>
    <s v="Saltmine Theatre Company present Beauty and the Beast:"/>
    <n v="4500"/>
    <n v="4592"/>
    <n v="1.0204444444444445"/>
    <n v="72.89"/>
    <x v="0"/>
    <s v="GB"/>
    <s v="GBP"/>
    <n v="1417374262"/>
    <n v="1414778662"/>
    <b v="0"/>
    <n v="63"/>
    <b v="1"/>
    <s v="theater/plays"/>
    <x v="1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.0254767441860466"/>
    <n v="49.55"/>
    <x v="0"/>
    <s v="GB"/>
    <s v="GBP"/>
    <n v="1462402800"/>
    <n v="1459856860"/>
    <b v="0"/>
    <n v="89"/>
    <b v="1"/>
    <s v="theater/plays"/>
    <x v="1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.27"/>
    <n v="25.4"/>
    <x v="0"/>
    <s v="GB"/>
    <s v="GBP"/>
    <n v="1455831000"/>
    <n v="1454366467"/>
    <b v="0"/>
    <n v="15"/>
    <b v="1"/>
    <s v="theater/plays"/>
    <x v="1"/>
    <s v="plays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n v="3.3870588235294119"/>
    <n v="62.59"/>
    <x v="0"/>
    <s v="US"/>
    <s v="USD"/>
    <n v="1461963600"/>
    <n v="1459567371"/>
    <b v="0"/>
    <n v="46"/>
    <b v="1"/>
    <s v="theater/plays"/>
    <x v="1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n v="1.0075000000000001"/>
    <n v="61.06"/>
    <x v="0"/>
    <s v="US"/>
    <s v="USD"/>
    <n v="1476939300"/>
    <n v="1474273294"/>
    <b v="0"/>
    <n v="33"/>
    <b v="1"/>
    <s v="theater/plays"/>
    <x v="1"/>
    <s v="plays"/>
    <x v="3727"/>
    <x v="3712"/>
  </r>
  <r>
    <n v="3728"/>
    <s v="Bare Bones Shakespeare 2015-16 Season"/>
    <s v="Bare Bones Shakespeare's first season will start with a DFW school touring show: Romeo and Juliet."/>
    <n v="20000"/>
    <n v="1862"/>
    <n v="9.3100000000000002E-2"/>
    <n v="60.06"/>
    <x v="2"/>
    <s v="US"/>
    <s v="USD"/>
    <n v="1439957176"/>
    <n v="1437365176"/>
    <b v="0"/>
    <n v="31"/>
    <b v="0"/>
    <s v="theater/plays"/>
    <x v="1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2400000000000006E-2"/>
    <n v="72.400000000000006"/>
    <x v="2"/>
    <s v="US"/>
    <s v="USD"/>
    <n v="1427082912"/>
    <n v="1423198512"/>
    <b v="0"/>
    <n v="5"/>
    <b v="0"/>
    <s v="theater/plays"/>
    <x v="1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0.1"/>
    <n v="100"/>
    <x v="2"/>
    <s v="US"/>
    <s v="USD"/>
    <n v="1439828159"/>
    <n v="1437236159"/>
    <b v="0"/>
    <n v="1"/>
    <b v="0"/>
    <s v="theater/plays"/>
    <x v="1"/>
    <s v="plays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n v="0.11272727272727273"/>
    <n v="51.67"/>
    <x v="2"/>
    <s v="US"/>
    <s v="USD"/>
    <n v="1420860180"/>
    <n v="1418234646"/>
    <b v="0"/>
    <n v="12"/>
    <b v="0"/>
    <s v="theater/plays"/>
    <x v="1"/>
    <s v="plays"/>
    <x v="3731"/>
    <x v="3716"/>
  </r>
  <r>
    <n v="3732"/>
    <s v="Elektra Bekent - Afstudeervoorstelling"/>
    <s v="Mijn solo voorstelling gaat over Elektra (Sophokles) en hoe zij als jongere alles beleeft en meemaakt!"/>
    <n v="850"/>
    <n v="131"/>
    <n v="0.15411764705882353"/>
    <n v="32.75"/>
    <x v="2"/>
    <s v="NL"/>
    <s v="EUR"/>
    <n v="1422100800"/>
    <n v="1416932133"/>
    <b v="0"/>
    <n v="4"/>
    <b v="0"/>
    <s v="theater/plays"/>
    <x v="1"/>
    <s v="plays"/>
    <x v="3732"/>
    <x v="3717"/>
  </r>
  <r>
    <n v="3733"/>
    <s v="laughter in the hood"/>
    <s v="want to donate tickets to residents who live in the community that cant afford the 35.00 price of ticket"/>
    <n v="1500"/>
    <n v="0"/>
    <n v="0"/>
    <s v="N/A"/>
    <x v="2"/>
    <s v="US"/>
    <s v="USD"/>
    <n v="1429396200"/>
    <n v="1428539708"/>
    <b v="0"/>
    <n v="0"/>
    <b v="0"/>
    <s v="theater/plays"/>
    <x v="1"/>
    <s v="plays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n v="0.28466666666666668"/>
    <n v="61"/>
    <x v="2"/>
    <s v="US"/>
    <s v="USD"/>
    <n v="1432589896"/>
    <n v="1427405896"/>
    <b v="0"/>
    <n v="7"/>
    <b v="0"/>
    <s v="theater/plays"/>
    <x v="1"/>
    <s v="plays"/>
    <x v="3734"/>
    <x v="3719"/>
  </r>
  <r>
    <n v="3735"/>
    <s v="Women Beware Women"/>
    <s v="Young Actor's taking on a Jacobean tragedy. Family, betrayal, love, lust, sex and death."/>
    <n v="150"/>
    <n v="20"/>
    <n v="0.13333333333333333"/>
    <n v="10"/>
    <x v="2"/>
    <s v="GB"/>
    <s v="GBP"/>
    <n v="1432831089"/>
    <n v="1430239089"/>
    <b v="0"/>
    <n v="2"/>
    <b v="0"/>
    <s v="theater/plays"/>
    <x v="1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n v="6.6666666666666671E-3"/>
    <n v="10"/>
    <x v="2"/>
    <s v="GB"/>
    <s v="GBP"/>
    <n v="1427133600"/>
    <n v="1423847093"/>
    <b v="0"/>
    <n v="1"/>
    <b v="0"/>
    <s v="theater/plays"/>
    <x v="1"/>
    <s v="plays"/>
    <x v="3736"/>
    <x v="3721"/>
  </r>
  <r>
    <n v="3737"/>
    <s v="Measure For Measure"/>
    <s v="The ASU Theatre and Shakespeare Club presents Measure For Measure directed by Jordyn Ochser."/>
    <n v="700"/>
    <n v="150"/>
    <n v="0.21428571428571427"/>
    <n v="37.5"/>
    <x v="2"/>
    <s v="US"/>
    <s v="USD"/>
    <n v="1447311540"/>
    <n v="1445358903"/>
    <b v="0"/>
    <n v="4"/>
    <b v="0"/>
    <s v="theater/plays"/>
    <x v="1"/>
    <s v="plays"/>
    <x v="3737"/>
    <x v="3722"/>
  </r>
  <r>
    <n v="3738"/>
    <s v="'GULF' - a new play by PIVOT THEATRE"/>
    <s v="A filmic, fast-paced exploration of trust, making its debut at Camden People's Theatre this July."/>
    <n v="1500"/>
    <n v="270"/>
    <n v="0.18"/>
    <n v="45"/>
    <x v="2"/>
    <s v="GB"/>
    <s v="GBP"/>
    <n v="1405461600"/>
    <n v="1403562705"/>
    <b v="0"/>
    <n v="6"/>
    <b v="0"/>
    <s v="theater/plays"/>
    <x v="1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0.20125000000000001"/>
    <n v="100.63"/>
    <x v="2"/>
    <s v="GB"/>
    <s v="GBP"/>
    <n v="1468752468"/>
    <n v="1467024468"/>
    <b v="0"/>
    <n v="8"/>
    <b v="0"/>
    <s v="theater/plays"/>
    <x v="1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n v="0.17899999999999999"/>
    <n v="25.57"/>
    <x v="2"/>
    <s v="US"/>
    <s v="USD"/>
    <n v="1407808438"/>
    <n v="1405217355"/>
    <b v="0"/>
    <n v="14"/>
    <b v="0"/>
    <s v="theater/plays"/>
    <x v="1"/>
    <s v="plays"/>
    <x v="3740"/>
    <x v="3725"/>
  </r>
  <r>
    <n v="3741"/>
    <s v="Open House Theater"/>
    <s v="A small community with a love for theater would like to continue. Help the children of this community continue."/>
    <n v="20000"/>
    <n v="0"/>
    <n v="0"/>
    <s v="N/A"/>
    <x v="2"/>
    <s v="US"/>
    <s v="USD"/>
    <n v="1450389950"/>
    <n v="1447797950"/>
    <b v="0"/>
    <n v="0"/>
    <b v="0"/>
    <s v="theater/plays"/>
    <x v="1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n v="0.02"/>
    <n v="25"/>
    <x v="2"/>
    <s v="US"/>
    <s v="USD"/>
    <n v="1409980144"/>
    <n v="1407388144"/>
    <b v="0"/>
    <n v="4"/>
    <b v="0"/>
    <s v="theater/plays"/>
    <x v="1"/>
    <s v="plays"/>
    <x v="3742"/>
    <x v="3727"/>
  </r>
  <r>
    <n v="3743"/>
    <s v="Down the Mississippi"/>
    <s v="I'm taking the Adventures of Huckleberry Finn puppet show down the Mississippi River!"/>
    <n v="2200"/>
    <n v="0"/>
    <n v="0"/>
    <s v="N/A"/>
    <x v="2"/>
    <s v="US"/>
    <s v="USD"/>
    <n v="1404406964"/>
    <n v="1401814964"/>
    <b v="0"/>
    <n v="0"/>
    <b v="0"/>
    <s v="theater/plays"/>
    <x v="1"/>
    <s v="plays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n v="0"/>
    <s v="N/A"/>
    <x v="2"/>
    <s v="US"/>
    <s v="USD"/>
    <n v="1404532740"/>
    <n v="1401823952"/>
    <b v="0"/>
    <n v="0"/>
    <b v="0"/>
    <s v="theater/plays"/>
    <x v="1"/>
    <s v="plays"/>
    <x v="3744"/>
    <x v="3729"/>
  </r>
  <r>
    <n v="3745"/>
    <s v="Tyke Theatre Web Show"/>
    <s v="Tyke wants to expand her puppet theater show to weekly online web shows and is looking for backers."/>
    <n v="100"/>
    <n v="10"/>
    <n v="0.1"/>
    <n v="10"/>
    <x v="2"/>
    <s v="US"/>
    <s v="USD"/>
    <n v="1407689102"/>
    <n v="1405097102"/>
    <b v="0"/>
    <n v="1"/>
    <b v="0"/>
    <s v="theater/plays"/>
    <x v="1"/>
    <s v="plays"/>
    <x v="3745"/>
    <x v="3730"/>
  </r>
  <r>
    <n v="3746"/>
    <s v="Stage Play Production - &quot;I Love You to Death&quot;"/>
    <s v="Generational curses CAN be broken...right?"/>
    <n v="8500"/>
    <n v="202"/>
    <n v="2.3764705882352941E-2"/>
    <n v="202"/>
    <x v="2"/>
    <s v="US"/>
    <s v="USD"/>
    <n v="1475918439"/>
    <n v="1473326439"/>
    <b v="0"/>
    <n v="1"/>
    <b v="0"/>
    <s v="theater/plays"/>
    <x v="1"/>
    <s v="plays"/>
    <x v="3746"/>
    <x v="3731"/>
  </r>
  <r>
    <n v="3747"/>
    <s v="Counting Stars"/>
    <s v="The world premiere of an astonishing new play by acclaimed writer Atiha Sen Gupta."/>
    <n v="2500"/>
    <n v="25"/>
    <n v="0.01"/>
    <n v="25"/>
    <x v="2"/>
    <s v="GB"/>
    <s v="GBP"/>
    <n v="1436137140"/>
    <n v="1433833896"/>
    <b v="0"/>
    <n v="1"/>
    <b v="0"/>
    <s v="theater/plays"/>
    <x v="1"/>
    <s v="plays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n v="1.0351999999999999"/>
    <n v="99.54"/>
    <x v="0"/>
    <s v="US"/>
    <s v="USD"/>
    <n v="1455602340"/>
    <n v="1453827436"/>
    <b v="0"/>
    <n v="52"/>
    <b v="1"/>
    <s v="theater/musical"/>
    <x v="1"/>
    <s v="musical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n v="1.05"/>
    <n v="75"/>
    <x v="0"/>
    <s v="US"/>
    <s v="USD"/>
    <n v="1461902340"/>
    <n v="1459220588"/>
    <b v="0"/>
    <n v="7"/>
    <b v="1"/>
    <s v="theater/musical"/>
    <x v="1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.0044999999999999"/>
    <n v="215.25"/>
    <x v="0"/>
    <s v="US"/>
    <s v="USD"/>
    <n v="1423555140"/>
    <n v="1421105608"/>
    <b v="0"/>
    <n v="28"/>
    <b v="1"/>
    <s v="theater/musical"/>
    <x v="1"/>
    <s v="musical"/>
    <x v="3750"/>
    <x v="3735"/>
  </r>
  <r>
    <n v="3751"/>
    <s v="GGC Productions 2016"/>
    <s v="I will be performing in TWO productions to kick off the 2016 season. NEED HELP TO FUND THESE GREAT SHOWS!"/>
    <n v="1000"/>
    <n v="1326"/>
    <n v="1.3260000000000001"/>
    <n v="120.55"/>
    <x v="0"/>
    <s v="US"/>
    <s v="USD"/>
    <n v="1459641073"/>
    <n v="1454460673"/>
    <b v="0"/>
    <n v="11"/>
    <b v="1"/>
    <s v="theater/musical"/>
    <x v="1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.1299999999999999"/>
    <n v="37.67"/>
    <x v="0"/>
    <s v="GB"/>
    <s v="GBP"/>
    <n v="1476651600"/>
    <n v="1473189335"/>
    <b v="0"/>
    <n v="15"/>
    <b v="1"/>
    <s v="theater/musical"/>
    <x v="1"/>
    <s v="musical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n v="1.0334000000000001"/>
    <n v="172.23"/>
    <x v="0"/>
    <s v="US"/>
    <s v="USD"/>
    <n v="1433289600"/>
    <n v="1430768800"/>
    <b v="0"/>
    <n v="30"/>
    <b v="1"/>
    <s v="theater/musical"/>
    <x v="1"/>
    <s v="musical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n v="1.2"/>
    <n v="111.11"/>
    <x v="0"/>
    <s v="US"/>
    <s v="USD"/>
    <n v="1406350740"/>
    <n v="1403125737"/>
    <b v="0"/>
    <n v="27"/>
    <b v="1"/>
    <s v="theater/musical"/>
    <x v="1"/>
    <s v="musical"/>
    <x v="3754"/>
    <x v="3739"/>
  </r>
  <r>
    <n v="3755"/>
    <s v="Retro Rhapsody"/>
    <s v="We have formed an innovative company that aims to create musical comedic performances suitable for a range of venues."/>
    <n v="550"/>
    <n v="713"/>
    <n v="1.2963636363636364"/>
    <n v="25.46"/>
    <x v="0"/>
    <s v="GB"/>
    <s v="GBP"/>
    <n v="1460753307"/>
    <n v="1458161307"/>
    <b v="0"/>
    <n v="28"/>
    <b v="1"/>
    <s v="theater/musical"/>
    <x v="1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.0111111111111111"/>
    <n v="267.64999999999998"/>
    <x v="0"/>
    <s v="US"/>
    <s v="USD"/>
    <n v="1402515198"/>
    <n v="1399923198"/>
    <b v="0"/>
    <n v="17"/>
    <b v="1"/>
    <s v="theater/musical"/>
    <x v="1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.0851428571428572"/>
    <n v="75.959999999999994"/>
    <x v="0"/>
    <s v="US"/>
    <s v="USD"/>
    <n v="1417465515"/>
    <n v="1415737515"/>
    <b v="0"/>
    <n v="50"/>
    <b v="1"/>
    <s v="theater/musical"/>
    <x v="1"/>
    <s v="musical"/>
    <x v="3757"/>
    <x v="3742"/>
  </r>
  <r>
    <n v="3758"/>
    <s v="Luigi's Ladies"/>
    <s v="LUIGI'S LADIES: an original one-woman musical comedy"/>
    <n v="1500"/>
    <n v="1535"/>
    <n v="1.0233333333333334"/>
    <n v="59.04"/>
    <x v="0"/>
    <s v="US"/>
    <s v="USD"/>
    <n v="1400475600"/>
    <n v="1397819938"/>
    <b v="0"/>
    <n v="26"/>
    <b v="1"/>
    <s v="theater/musical"/>
    <x v="1"/>
    <s v="musical"/>
    <x v="3758"/>
    <x v="3743"/>
  </r>
  <r>
    <n v="3759"/>
    <s v="Pared Down Productions"/>
    <s v="A production company specializing in small-scale musicals"/>
    <n v="4000"/>
    <n v="4409.7700000000004"/>
    <n v="1.1024425000000002"/>
    <n v="50.11"/>
    <x v="0"/>
    <s v="US"/>
    <s v="USD"/>
    <n v="1440556553"/>
    <n v="1435372553"/>
    <b v="0"/>
    <n v="88"/>
    <b v="1"/>
    <s v="theater/musical"/>
    <x v="1"/>
    <s v="musical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n v="1.010154"/>
    <n v="55.5"/>
    <x v="0"/>
    <s v="US"/>
    <s v="USD"/>
    <n v="1399293386"/>
    <n v="1397133386"/>
    <b v="0"/>
    <n v="91"/>
    <b v="1"/>
    <s v="theater/musical"/>
    <x v="1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n v="1"/>
    <n v="166.67"/>
    <x v="0"/>
    <s v="GB"/>
    <s v="GBP"/>
    <n v="1439247600"/>
    <n v="1434625937"/>
    <b v="0"/>
    <n v="3"/>
    <b v="1"/>
    <s v="theater/musical"/>
    <x v="1"/>
    <s v="musical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n v="1.0624"/>
    <n v="47.43"/>
    <x v="0"/>
    <s v="GB"/>
    <s v="GBP"/>
    <n v="1438543889"/>
    <n v="1436383889"/>
    <b v="0"/>
    <n v="28"/>
    <b v="1"/>
    <s v="theater/musical"/>
    <x v="1"/>
    <s v="musical"/>
    <x v="3762"/>
    <x v="3747"/>
  </r>
  <r>
    <n v="3763"/>
    <s v="[title of show] â€” The Chicago Storefront Premiere"/>
    <s v="A musical about two guys writing a musical about...two guys writing a musical."/>
    <n v="5000"/>
    <n v="5000"/>
    <n v="1"/>
    <n v="64.94"/>
    <x v="0"/>
    <s v="US"/>
    <s v="USD"/>
    <n v="1427907626"/>
    <n v="1425319226"/>
    <b v="0"/>
    <n v="77"/>
    <b v="1"/>
    <s v="theater/musical"/>
    <x v="1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n v="1"/>
    <n v="55.56"/>
    <x v="0"/>
    <s v="US"/>
    <s v="USD"/>
    <n v="1464482160"/>
    <n v="1462824832"/>
    <b v="0"/>
    <n v="27"/>
    <b v="1"/>
    <s v="theater/musical"/>
    <x v="1"/>
    <s v="musical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n v="1.1345714285714286"/>
    <n v="74.22"/>
    <x v="0"/>
    <s v="US"/>
    <s v="USD"/>
    <n v="1406745482"/>
    <n v="1404153482"/>
    <b v="0"/>
    <n v="107"/>
    <b v="1"/>
    <s v="theater/musical"/>
    <x v="1"/>
    <s v="musical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n v="1.0265010000000001"/>
    <n v="106.93"/>
    <x v="0"/>
    <s v="US"/>
    <s v="USD"/>
    <n v="1404360045"/>
    <n v="1401336045"/>
    <b v="0"/>
    <n v="96"/>
    <b v="1"/>
    <s v="theater/musical"/>
    <x v="1"/>
    <s v="musical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n v="1.1675"/>
    <n v="41.7"/>
    <x v="0"/>
    <s v="US"/>
    <s v="USD"/>
    <n v="1425185940"/>
    <n v="1423960097"/>
    <b v="0"/>
    <n v="56"/>
    <b v="1"/>
    <s v="theater/musical"/>
    <x v="1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.0765274999999999"/>
    <n v="74.239999999999995"/>
    <x v="0"/>
    <s v="US"/>
    <s v="USD"/>
    <n v="1402594090"/>
    <n v="1400002090"/>
    <b v="0"/>
    <n v="58"/>
    <b v="1"/>
    <s v="theater/musical"/>
    <x v="1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"/>
    <n v="73.33"/>
    <x v="0"/>
    <s v="US"/>
    <s v="USD"/>
    <n v="1460730079"/>
    <n v="1458138079"/>
    <b v="0"/>
    <n v="15"/>
    <b v="1"/>
    <s v="theater/musical"/>
    <x v="1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n v="1"/>
    <n v="100"/>
    <x v="0"/>
    <s v="GB"/>
    <s v="GBP"/>
    <n v="1434234010"/>
    <n v="1431642010"/>
    <b v="0"/>
    <n v="20"/>
    <b v="1"/>
    <s v="theater/musical"/>
    <x v="1"/>
    <s v="musical"/>
    <x v="3770"/>
    <x v="3754"/>
  </r>
  <r>
    <n v="3771"/>
    <s v="COME OUT SWINGIN'!"/>
    <s v="I would like to make a demo recording of six songs from COME OUT SWINGIN'!"/>
    <n v="1000"/>
    <n v="1460"/>
    <n v="1.46"/>
    <n v="38.42"/>
    <x v="0"/>
    <s v="US"/>
    <s v="USD"/>
    <n v="1463529600"/>
    <n v="1462307652"/>
    <b v="0"/>
    <n v="38"/>
    <b v="1"/>
    <s v="theater/musical"/>
    <x v="1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n v="1.1020000000000001"/>
    <n v="166.97"/>
    <x v="0"/>
    <s v="US"/>
    <s v="USD"/>
    <n v="1480399200"/>
    <n v="1478616506"/>
    <b v="0"/>
    <n v="33"/>
    <b v="1"/>
    <s v="theater/musical"/>
    <x v="1"/>
    <s v="musical"/>
    <x v="3772"/>
    <x v="3756"/>
  </r>
  <r>
    <n v="3773"/>
    <s v="Dundee: A Hip-Hopera"/>
    <s v="A dramatic hip-hopera, inspired from monologues written by the performers."/>
    <n v="5000"/>
    <n v="5410"/>
    <n v="1.0820000000000001"/>
    <n v="94.91"/>
    <x v="0"/>
    <s v="US"/>
    <s v="USD"/>
    <n v="1479175680"/>
    <n v="1476317247"/>
    <b v="0"/>
    <n v="57"/>
    <b v="1"/>
    <s v="theater/musical"/>
    <x v="1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n v="1"/>
    <n v="100"/>
    <x v="0"/>
    <s v="CA"/>
    <s v="CAD"/>
    <n v="1428606055"/>
    <n v="1427223655"/>
    <b v="0"/>
    <n v="25"/>
    <b v="1"/>
    <s v="theater/musical"/>
    <x v="1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.0024999999999999"/>
    <n v="143.21"/>
    <x v="0"/>
    <s v="US"/>
    <s v="USD"/>
    <n v="1428552000"/>
    <n v="1426199843"/>
    <b v="0"/>
    <n v="14"/>
    <b v="1"/>
    <s v="theater/musical"/>
    <x v="1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.0671250000000001"/>
    <n v="90.82"/>
    <x v="0"/>
    <s v="US"/>
    <s v="USD"/>
    <n v="1406854800"/>
    <n v="1403599778"/>
    <b v="0"/>
    <n v="94"/>
    <b v="1"/>
    <s v="theater/musical"/>
    <x v="1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n v="1.4319999999999999"/>
    <n v="48.54"/>
    <x v="0"/>
    <s v="US"/>
    <s v="USD"/>
    <n v="1411790400"/>
    <n v="1409884821"/>
    <b v="0"/>
    <n v="59"/>
    <b v="1"/>
    <s v="theater/musical"/>
    <x v="1"/>
    <s v="musical"/>
    <x v="3777"/>
    <x v="3761"/>
  </r>
  <r>
    <n v="3778"/>
    <s v="Give a Puppet a Hand"/>
    <s v="Sponsor an AVENUE Q puppet for The Barn Players April 2015 production."/>
    <n v="2400"/>
    <n v="2521"/>
    <n v="1.0504166666666668"/>
    <n v="70.03"/>
    <x v="0"/>
    <s v="US"/>
    <s v="USD"/>
    <n v="1423942780"/>
    <n v="1418758780"/>
    <b v="0"/>
    <n v="36"/>
    <b v="1"/>
    <s v="theater/musical"/>
    <x v="1"/>
    <s v="musical"/>
    <x v="3778"/>
    <x v="3762"/>
  </r>
  <r>
    <n v="3779"/>
    <s v="&quot;The Last Adam&quot; A New Musical, NYC reading"/>
    <s v="A fresh, re-telling of the Jesus story for a new generation."/>
    <n v="15000"/>
    <n v="15597"/>
    <n v="1.0398000000000001"/>
    <n v="135.63"/>
    <x v="0"/>
    <s v="US"/>
    <s v="USD"/>
    <n v="1459010340"/>
    <n v="1456421940"/>
    <b v="0"/>
    <n v="115"/>
    <b v="1"/>
    <s v="theater/musical"/>
    <x v="1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n v="1.2"/>
    <n v="100"/>
    <x v="0"/>
    <s v="US"/>
    <s v="USD"/>
    <n v="1436817960"/>
    <n v="1433999785"/>
    <b v="0"/>
    <n v="30"/>
    <b v="1"/>
    <s v="theater/musical"/>
    <x v="1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.0966666666666667"/>
    <n v="94.9"/>
    <x v="0"/>
    <s v="US"/>
    <s v="USD"/>
    <n v="1410210685"/>
    <n v="1408050685"/>
    <b v="0"/>
    <n v="52"/>
    <b v="1"/>
    <s v="theater/musical"/>
    <x v="1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.0175000000000001"/>
    <n v="75.37"/>
    <x v="0"/>
    <s v="GB"/>
    <s v="GBP"/>
    <n v="1469401200"/>
    <n v="1466887297"/>
    <b v="0"/>
    <n v="27"/>
    <b v="1"/>
    <s v="theater/musical"/>
    <x v="1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.2891666666666666"/>
    <n v="64.459999999999994"/>
    <x v="0"/>
    <s v="US"/>
    <s v="USD"/>
    <n v="1458057600"/>
    <n v="1455938520"/>
    <b v="0"/>
    <n v="24"/>
    <b v="1"/>
    <s v="theater/musical"/>
    <x v="1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.1499999999999999"/>
    <n v="115"/>
    <x v="0"/>
    <s v="CA"/>
    <s v="CAD"/>
    <n v="1468193532"/>
    <n v="1465601532"/>
    <b v="0"/>
    <n v="10"/>
    <b v="1"/>
    <s v="theater/musical"/>
    <x v="1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.5075000000000001"/>
    <n v="100.5"/>
    <x v="0"/>
    <s v="GB"/>
    <s v="GBP"/>
    <n v="1470132180"/>
    <n v="1467040769"/>
    <b v="0"/>
    <n v="30"/>
    <b v="1"/>
    <s v="theater/musical"/>
    <x v="1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n v="1.1096666666666666"/>
    <n v="93.77"/>
    <x v="0"/>
    <s v="US"/>
    <s v="USD"/>
    <n v="1464310475"/>
    <n v="1461718475"/>
    <b v="0"/>
    <n v="71"/>
    <b v="1"/>
    <s v="theater/musical"/>
    <x v="1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n v="1.0028571428571429"/>
    <n v="35.1"/>
    <x v="0"/>
    <s v="US"/>
    <s v="USD"/>
    <n v="1436587140"/>
    <n v="1434113406"/>
    <b v="0"/>
    <n v="10"/>
    <b v="1"/>
    <s v="theater/musical"/>
    <x v="1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6.6666666666666671E-3"/>
    <n v="500"/>
    <x v="2"/>
    <s v="US"/>
    <s v="USD"/>
    <n v="1450887480"/>
    <n v="1448469719"/>
    <b v="0"/>
    <n v="1"/>
    <b v="0"/>
    <s v="theater/musical"/>
    <x v="1"/>
    <s v="musical"/>
    <x v="3788"/>
    <x v="3771"/>
  </r>
  <r>
    <n v="3789"/>
    <s v="Austen a New Musical Play"/>
    <s v="This fabulous new play explores the little known love life of England's most famous romantic novelist, Jane Austen."/>
    <n v="3550"/>
    <n v="116"/>
    <n v="3.267605633802817E-2"/>
    <n v="29"/>
    <x v="2"/>
    <s v="GB"/>
    <s v="GBP"/>
    <n v="1434395418"/>
    <n v="1431630618"/>
    <b v="0"/>
    <n v="4"/>
    <b v="0"/>
    <s v="theater/musical"/>
    <x v="1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s v="N/A"/>
    <x v="2"/>
    <s v="US"/>
    <s v="USD"/>
    <n v="1479834023"/>
    <n v="1477238423"/>
    <b v="0"/>
    <n v="0"/>
    <b v="0"/>
    <s v="theater/musical"/>
    <x v="1"/>
    <s v="musical"/>
    <x v="3790"/>
    <x v="3773"/>
  </r>
  <r>
    <n v="3791"/>
    <s v="Spin! at The Cumming Playhouse"/>
    <s v="Spin! is an original musical comedy-drama presented by Blue Palm Productions."/>
    <n v="1500"/>
    <n v="0"/>
    <n v="0"/>
    <s v="N/A"/>
    <x v="2"/>
    <s v="US"/>
    <s v="USD"/>
    <n v="1404664592"/>
    <n v="1399480592"/>
    <b v="0"/>
    <n v="0"/>
    <b v="0"/>
    <s v="theater/musical"/>
    <x v="1"/>
    <s v="musical"/>
    <x v="3791"/>
    <x v="3774"/>
  </r>
  <r>
    <n v="3792"/>
    <s v="BorikÃ©n: The Show"/>
    <s v="A cultural and historic journey through Puerto Rico's music and dance!"/>
    <n v="12500"/>
    <n v="35"/>
    <n v="2.8E-3"/>
    <n v="17.5"/>
    <x v="2"/>
    <s v="US"/>
    <s v="USD"/>
    <n v="1436957022"/>
    <n v="1434365022"/>
    <b v="0"/>
    <n v="2"/>
    <b v="0"/>
    <s v="theater/musical"/>
    <x v="1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0.59657142857142853"/>
    <n v="174"/>
    <x v="2"/>
    <s v="US"/>
    <s v="USD"/>
    <n v="1418769129"/>
    <n v="1416954729"/>
    <b v="0"/>
    <n v="24"/>
    <b v="0"/>
    <s v="theater/musical"/>
    <x v="1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0.01"/>
    <n v="50"/>
    <x v="2"/>
    <s v="GB"/>
    <s v="GBP"/>
    <n v="1433685354"/>
    <n v="1431093354"/>
    <b v="0"/>
    <n v="1"/>
    <b v="0"/>
    <s v="theater/musical"/>
    <x v="1"/>
    <s v="musical"/>
    <x v="3794"/>
    <x v="3777"/>
  </r>
  <r>
    <n v="3795"/>
    <s v="Duodeca"/>
    <s v="Poppin Productions are currently entering the development stage of their very first production -  &quot;Duodeca&quot;."/>
    <n v="600"/>
    <n v="10"/>
    <n v="1.6666666666666666E-2"/>
    <n v="5"/>
    <x v="2"/>
    <s v="GB"/>
    <s v="GBP"/>
    <n v="1440801000"/>
    <n v="1437042490"/>
    <b v="0"/>
    <n v="2"/>
    <b v="0"/>
    <s v="theater/musical"/>
    <x v="1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n v="4.4444444444444447E-5"/>
    <n v="1"/>
    <x v="2"/>
    <s v="US"/>
    <s v="USD"/>
    <n v="1484354556"/>
    <n v="1479170556"/>
    <b v="0"/>
    <n v="1"/>
    <b v="0"/>
    <s v="theater/musical"/>
    <x v="1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0.89666666666666661"/>
    <n v="145.41"/>
    <x v="2"/>
    <s v="US"/>
    <s v="USD"/>
    <n v="1429564165"/>
    <n v="1426972165"/>
    <b v="0"/>
    <n v="37"/>
    <b v="0"/>
    <s v="theater/musical"/>
    <x v="1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642857142857143E-2"/>
    <n v="205"/>
    <x v="2"/>
    <s v="US"/>
    <s v="USD"/>
    <n v="1407691248"/>
    <n v="1405099248"/>
    <b v="0"/>
    <n v="5"/>
    <b v="0"/>
    <s v="theater/musical"/>
    <x v="1"/>
    <s v="musical"/>
    <x v="3798"/>
    <x v="3781"/>
  </r>
  <r>
    <n v="3799"/>
    <s v="A Story Once Told"/>
    <s v="An original musical on it's way to the stage in Minneapolis, MN. Feel free to ask any questions."/>
    <n v="10000"/>
    <n v="402"/>
    <n v="4.02E-2"/>
    <n v="100.5"/>
    <x v="2"/>
    <s v="US"/>
    <s v="USD"/>
    <n v="1457734843"/>
    <n v="1455142843"/>
    <b v="0"/>
    <n v="4"/>
    <b v="0"/>
    <s v="theater/musical"/>
    <x v="1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n v="4.0045454545454544E-2"/>
    <n v="55.06"/>
    <x v="2"/>
    <s v="US"/>
    <s v="USD"/>
    <n v="1420952340"/>
    <n v="1418146883"/>
    <b v="0"/>
    <n v="16"/>
    <b v="0"/>
    <s v="theater/musical"/>
    <x v="1"/>
    <s v="musical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n v="8.5199999999999998E-2"/>
    <n v="47.33"/>
    <x v="2"/>
    <s v="US"/>
    <s v="USD"/>
    <n v="1420215216"/>
    <n v="1417536816"/>
    <b v="0"/>
    <n v="9"/>
    <b v="0"/>
    <s v="theater/musical"/>
    <x v="1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n v="0"/>
    <s v="N/A"/>
    <x v="2"/>
    <s v="US"/>
    <s v="USD"/>
    <n v="1445482906"/>
    <n v="1442890906"/>
    <b v="0"/>
    <n v="0"/>
    <b v="0"/>
    <s v="theater/musical"/>
    <x v="1"/>
    <s v="musical"/>
    <x v="3802"/>
    <x v="3785"/>
  </r>
  <r>
    <n v="3803"/>
    <s v="Benjamin Button the Musical Concept Album"/>
    <s v="A fully orchestrated concept album of Benjamin Button the Musical!"/>
    <n v="12000"/>
    <n v="2358"/>
    <n v="0.19650000000000001"/>
    <n v="58.95"/>
    <x v="2"/>
    <s v="US"/>
    <s v="USD"/>
    <n v="1457133568"/>
    <n v="1454541568"/>
    <b v="0"/>
    <n v="40"/>
    <b v="0"/>
    <s v="theater/musical"/>
    <x v="1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s v="N/A"/>
    <x v="2"/>
    <s v="US"/>
    <s v="USD"/>
    <n v="1469948400"/>
    <n v="1465172024"/>
    <b v="0"/>
    <n v="0"/>
    <b v="0"/>
    <s v="theater/musical"/>
    <x v="1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n v="2.0000000000000002E-5"/>
    <n v="1.5"/>
    <x v="2"/>
    <s v="US"/>
    <s v="USD"/>
    <n v="1411852640"/>
    <n v="1406668640"/>
    <b v="0"/>
    <n v="2"/>
    <b v="0"/>
    <s v="theater/musical"/>
    <x v="1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6.6666666666666664E-4"/>
    <n v="5"/>
    <x v="2"/>
    <s v="AU"/>
    <s v="AUD"/>
    <n v="1404022381"/>
    <n v="1402294381"/>
    <b v="0"/>
    <n v="1"/>
    <b v="0"/>
    <s v="theater/musical"/>
    <x v="1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0.30333333333333334"/>
    <n v="50.56"/>
    <x v="2"/>
    <s v="US"/>
    <s v="USD"/>
    <n v="1428097739"/>
    <n v="1427492939"/>
    <b v="0"/>
    <n v="9"/>
    <b v="0"/>
    <s v="theater/musical"/>
    <x v="1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n v="1"/>
    <n v="41.67"/>
    <x v="0"/>
    <s v="GB"/>
    <s v="GBP"/>
    <n v="1429955619"/>
    <n v="1424775219"/>
    <b v="0"/>
    <n v="24"/>
    <b v="1"/>
    <s v="theater/plays"/>
    <x v="1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.0125"/>
    <n v="53.29"/>
    <x v="0"/>
    <s v="GB"/>
    <s v="GBP"/>
    <n v="1406761200"/>
    <n v="1402403907"/>
    <b v="0"/>
    <n v="38"/>
    <b v="1"/>
    <s v="theater/plays"/>
    <x v="1"/>
    <s v="plays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n v="1.2173333333333334"/>
    <n v="70.23"/>
    <x v="0"/>
    <s v="US"/>
    <s v="USD"/>
    <n v="1426965758"/>
    <n v="1424377358"/>
    <b v="0"/>
    <n v="26"/>
    <b v="1"/>
    <s v="theater/plays"/>
    <x v="1"/>
    <s v="plays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n v="3.3"/>
    <n v="43.42"/>
    <x v="0"/>
    <s v="GB"/>
    <s v="GBP"/>
    <n v="1464692400"/>
    <n v="1461769373"/>
    <b v="0"/>
    <n v="19"/>
    <b v="1"/>
    <s v="theater/plays"/>
    <x v="1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.0954999999999999"/>
    <n v="199.18"/>
    <x v="0"/>
    <s v="CA"/>
    <s v="CAD"/>
    <n v="1433131140"/>
    <n v="1429120908"/>
    <b v="0"/>
    <n v="11"/>
    <b v="1"/>
    <s v="theater/plays"/>
    <x v="1"/>
    <s v="plays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n v="1.0095190476190474"/>
    <n v="78.52"/>
    <x v="0"/>
    <s v="US"/>
    <s v="USD"/>
    <n v="1465940580"/>
    <n v="1462603021"/>
    <b v="0"/>
    <n v="27"/>
    <b v="1"/>
    <s v="theater/plays"/>
    <x v="1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.4013333333333333"/>
    <n v="61.82"/>
    <x v="0"/>
    <s v="US"/>
    <s v="USD"/>
    <n v="1427860740"/>
    <n v="1424727712"/>
    <b v="0"/>
    <n v="34"/>
    <b v="1"/>
    <s v="theater/plays"/>
    <x v="1"/>
    <s v="plays"/>
    <x v="3814"/>
    <x v="3532"/>
  </r>
  <r>
    <n v="3815"/>
    <s v="The Canterbury Shakespeare Festival - first season"/>
    <s v="Come and help us make the Canterbury Shakespeare Festival a reality"/>
    <n v="1000"/>
    <n v="1000.01"/>
    <n v="1.0000100000000001"/>
    <n v="50"/>
    <x v="0"/>
    <s v="GB"/>
    <s v="GBP"/>
    <n v="1440111600"/>
    <n v="1437545657"/>
    <b v="0"/>
    <n v="20"/>
    <b v="1"/>
    <s v="theater/plays"/>
    <x v="1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.19238"/>
    <n v="48.34"/>
    <x v="0"/>
    <s v="US"/>
    <s v="USD"/>
    <n v="1405614823"/>
    <n v="1403022823"/>
    <b v="0"/>
    <n v="37"/>
    <b v="1"/>
    <s v="theater/plays"/>
    <x v="1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.0725"/>
    <n v="107.25"/>
    <x v="0"/>
    <s v="US"/>
    <s v="USD"/>
    <n v="1445659140"/>
    <n v="1444236216"/>
    <b v="0"/>
    <n v="20"/>
    <b v="1"/>
    <s v="theater/plays"/>
    <x v="1"/>
    <s v="plays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n v="2.2799999999999998"/>
    <n v="57"/>
    <x v="0"/>
    <s v="US"/>
    <s v="USD"/>
    <n v="1426187582"/>
    <n v="1423599182"/>
    <b v="0"/>
    <n v="10"/>
    <b v="1"/>
    <s v="theater/plays"/>
    <x v="1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.0640000000000001"/>
    <n v="40.92"/>
    <x v="0"/>
    <s v="US"/>
    <s v="USD"/>
    <n v="1437166920"/>
    <n v="1435554104"/>
    <b v="0"/>
    <n v="26"/>
    <b v="1"/>
    <s v="theater/plays"/>
    <x v="1"/>
    <s v="plays"/>
    <x v="3819"/>
    <x v="3800"/>
  </r>
  <r>
    <n v="3820"/>
    <s v="TUSENTACK THEATRE"/>
    <s v="Tusentack Theatre is a professional theatre company providing opportunities to adults who access Mental Health Services."/>
    <n v="300"/>
    <n v="430"/>
    <n v="1.4333333333333333"/>
    <n v="21.5"/>
    <x v="0"/>
    <s v="GB"/>
    <s v="GBP"/>
    <n v="1436110717"/>
    <n v="1433518717"/>
    <b v="0"/>
    <n v="20"/>
    <b v="1"/>
    <s v="theater/plays"/>
    <x v="1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.0454285714285714"/>
    <n v="79.540000000000006"/>
    <x v="0"/>
    <s v="US"/>
    <s v="USD"/>
    <n v="1451881207"/>
    <n v="1449116407"/>
    <b v="0"/>
    <n v="46"/>
    <b v="1"/>
    <s v="theater/plays"/>
    <x v="1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n v="1.1002000000000001"/>
    <n v="72.38"/>
    <x v="0"/>
    <s v="DE"/>
    <s v="EUR"/>
    <n v="1453244340"/>
    <n v="1448136417"/>
    <b v="0"/>
    <n v="76"/>
    <b v="1"/>
    <s v="theater/plays"/>
    <x v="1"/>
    <s v="plays"/>
    <x v="3822"/>
    <x v="3803"/>
  </r>
  <r>
    <n v="3823"/>
    <s v="FEED"/>
    <s v="Feed, a new play by Garrett Markgraf (based on the novel by M.T. Anderson), Directed by Anna Marck at Oakland University."/>
    <n v="2500"/>
    <n v="2650"/>
    <n v="1.06"/>
    <n v="64.63"/>
    <x v="0"/>
    <s v="US"/>
    <s v="USD"/>
    <n v="1437364740"/>
    <n v="1434405044"/>
    <b v="0"/>
    <n v="41"/>
    <b v="1"/>
    <s v="theater/plays"/>
    <x v="1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n v="1.08"/>
    <n v="38.57"/>
    <x v="0"/>
    <s v="GB"/>
    <s v="GBP"/>
    <n v="1470058860"/>
    <n v="1469026903"/>
    <b v="0"/>
    <n v="7"/>
    <b v="1"/>
    <s v="theater/plays"/>
    <x v="1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.0542"/>
    <n v="107.57"/>
    <x v="0"/>
    <s v="US"/>
    <s v="USD"/>
    <n v="1434505214"/>
    <n v="1432690814"/>
    <b v="0"/>
    <n v="49"/>
    <b v="1"/>
    <s v="theater/plays"/>
    <x v="1"/>
    <s v="plays"/>
    <x v="3825"/>
    <x v="3806"/>
  </r>
  <r>
    <n v="3826"/>
    <s v="DAY OF THE DOG by Blue Sparrow Theatre Company"/>
    <s v="This is the story about the Westons. One family who live with mental illness on a daily basis."/>
    <n v="600"/>
    <n v="715"/>
    <n v="1.1916666666666667"/>
    <n v="27.5"/>
    <x v="0"/>
    <s v="GB"/>
    <s v="GBP"/>
    <n v="1430993394"/>
    <n v="1428401394"/>
    <b v="0"/>
    <n v="26"/>
    <b v="1"/>
    <s v="theater/plays"/>
    <x v="1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n v="1.5266666666666666"/>
    <n v="70.459999999999994"/>
    <x v="0"/>
    <s v="GB"/>
    <s v="GBP"/>
    <n v="1427414400"/>
    <n v="1422656201"/>
    <b v="0"/>
    <n v="65"/>
    <b v="1"/>
    <s v="theater/plays"/>
    <x v="1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n v="1"/>
    <n v="178.57"/>
    <x v="0"/>
    <s v="US"/>
    <s v="USD"/>
    <n v="1420033187"/>
    <n v="1414845587"/>
    <b v="0"/>
    <n v="28"/>
    <b v="1"/>
    <s v="theater/plays"/>
    <x v="1"/>
    <s v="plays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n v="1.002"/>
    <n v="62.63"/>
    <x v="0"/>
    <s v="US"/>
    <s v="USD"/>
    <n v="1472676371"/>
    <n v="1470948371"/>
    <b v="0"/>
    <n v="8"/>
    <b v="1"/>
    <s v="theater/plays"/>
    <x v="1"/>
    <s v="plays"/>
    <x v="3829"/>
    <x v="3810"/>
  </r>
  <r>
    <n v="3830"/>
    <s v="Run Away"/>
    <s v="The Aeon Theatre company is producing another original play by Parker Hale at the Manhattan Reportory Theatre"/>
    <n v="100"/>
    <n v="225"/>
    <n v="2.25"/>
    <n v="75"/>
    <x v="0"/>
    <s v="US"/>
    <s v="USD"/>
    <n v="1464371211"/>
    <n v="1463161611"/>
    <b v="0"/>
    <n v="3"/>
    <b v="1"/>
    <s v="theater/plays"/>
    <x v="1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.0602199999999999"/>
    <n v="58.9"/>
    <x v="0"/>
    <s v="US"/>
    <s v="USD"/>
    <n v="1415222545"/>
    <n v="1413404545"/>
    <b v="0"/>
    <n v="9"/>
    <b v="1"/>
    <s v="theater/plays"/>
    <x v="1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.0466666666666666"/>
    <n v="139.56"/>
    <x v="0"/>
    <s v="US"/>
    <s v="USD"/>
    <n v="1455936335"/>
    <n v="1452048335"/>
    <b v="0"/>
    <n v="9"/>
    <b v="1"/>
    <s v="theater/plays"/>
    <x v="1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.1666666666666667"/>
    <n v="70"/>
    <x v="0"/>
    <s v="CA"/>
    <s v="CAD"/>
    <n v="1417460940"/>
    <n v="1416516972"/>
    <b v="0"/>
    <n v="20"/>
    <b v="1"/>
    <s v="theater/plays"/>
    <x v="1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n v="1.0903333333333334"/>
    <n v="57.39"/>
    <x v="0"/>
    <s v="GB"/>
    <s v="GBP"/>
    <n v="1434624067"/>
    <n v="1432032067"/>
    <b v="0"/>
    <n v="57"/>
    <b v="1"/>
    <s v="theater/plays"/>
    <x v="1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.6"/>
    <n v="40"/>
    <x v="0"/>
    <s v="GB"/>
    <s v="GBP"/>
    <n v="1461278208"/>
    <n v="1459463808"/>
    <b v="0"/>
    <n v="8"/>
    <b v="1"/>
    <s v="theater/plays"/>
    <x v="1"/>
    <s v="plays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n v="1.125"/>
    <n v="64.290000000000006"/>
    <x v="0"/>
    <s v="US"/>
    <s v="USD"/>
    <n v="1470197340"/>
    <n v="1467497652"/>
    <b v="0"/>
    <n v="14"/>
    <b v="1"/>
    <s v="theater/plays"/>
    <x v="1"/>
    <s v="plays"/>
    <x v="3836"/>
    <x v="3817"/>
  </r>
  <r>
    <n v="3837"/>
    <s v="Farcical Elements Presents Boeing-Boeing"/>
    <s v="A high-flying French farce with the thrust of a well-tuned jet engine"/>
    <n v="2000"/>
    <n v="2042"/>
    <n v="1.0209999999999999"/>
    <n v="120.12"/>
    <x v="0"/>
    <s v="GB"/>
    <s v="GBP"/>
    <n v="1435947758"/>
    <n v="1432837358"/>
    <b v="0"/>
    <n v="17"/>
    <b v="1"/>
    <s v="theater/plays"/>
    <x v="1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.00824"/>
    <n v="1008.24"/>
    <x v="0"/>
    <s v="SE"/>
    <s v="SEK"/>
    <n v="1432314209"/>
    <n v="1429722209"/>
    <b v="0"/>
    <n v="100"/>
    <b v="1"/>
    <s v="theater/plays"/>
    <x v="1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.0125"/>
    <n v="63.28"/>
    <x v="0"/>
    <s v="US"/>
    <s v="USD"/>
    <n v="1438226724"/>
    <n v="1433042724"/>
    <b v="0"/>
    <n v="32"/>
    <b v="1"/>
    <s v="theater/plays"/>
    <x v="1"/>
    <s v="plays"/>
    <x v="3839"/>
    <x v="3820"/>
  </r>
  <r>
    <n v="3840"/>
    <s v="Tonight I'll be April"/>
    <s v="A gritty play looking at a modern day relationship, highlighting issues of mental health and abuse suffered by men."/>
    <n v="1"/>
    <n v="65"/>
    <n v="65"/>
    <n v="21.67"/>
    <x v="0"/>
    <s v="GB"/>
    <s v="GBP"/>
    <n v="1459180229"/>
    <n v="1457023829"/>
    <b v="0"/>
    <n v="3"/>
    <b v="1"/>
    <s v="theater/plays"/>
    <x v="1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8.72E-2"/>
    <n v="25.65"/>
    <x v="2"/>
    <s v="US"/>
    <s v="USD"/>
    <n v="1405882287"/>
    <n v="1400698287"/>
    <b v="1"/>
    <n v="34"/>
    <b v="0"/>
    <s v="theater/plays"/>
    <x v="1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0.21940000000000001"/>
    <n v="47.7"/>
    <x v="2"/>
    <s v="GB"/>
    <s v="GBP"/>
    <n v="1399809052"/>
    <n v="1397217052"/>
    <b v="1"/>
    <n v="23"/>
    <b v="0"/>
    <s v="theater/plays"/>
    <x v="1"/>
    <s v="plays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n v="0.21299999999999999"/>
    <n v="56.05"/>
    <x v="2"/>
    <s v="US"/>
    <s v="USD"/>
    <n v="1401587064"/>
    <n v="1399427064"/>
    <b v="1"/>
    <n v="19"/>
    <b v="0"/>
    <s v="theater/plays"/>
    <x v="1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0.41489795918367345"/>
    <n v="81.319999999999993"/>
    <x v="2"/>
    <s v="US"/>
    <s v="USD"/>
    <n v="1401778740"/>
    <n v="1399474134"/>
    <b v="1"/>
    <n v="50"/>
    <b v="0"/>
    <s v="theater/plays"/>
    <x v="1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n v="2.1049999999999999E-2"/>
    <n v="70.17"/>
    <x v="2"/>
    <s v="US"/>
    <s v="USD"/>
    <n v="1443711774"/>
    <n v="1441119774"/>
    <b v="1"/>
    <n v="12"/>
    <b v="0"/>
    <s v="theater/plays"/>
    <x v="1"/>
    <s v="plays"/>
    <x v="3845"/>
    <x v="3826"/>
  </r>
  <r>
    <n v="3846"/>
    <s v="My Insane Shakespeare"/>
    <s v="My Insane Shakespeare. An original play by Arthur Elbakyan premiering October 13th at United Solo, New York City."/>
    <n v="7000"/>
    <n v="189"/>
    <n v="2.7E-2"/>
    <n v="23.63"/>
    <x v="2"/>
    <s v="US"/>
    <s v="USD"/>
    <n v="1412405940"/>
    <n v="1409721542"/>
    <b v="1"/>
    <n v="8"/>
    <b v="0"/>
    <s v="theater/plays"/>
    <x v="1"/>
    <s v="plays"/>
    <x v="3846"/>
    <x v="3827"/>
  </r>
  <r>
    <n v="3847"/>
    <s v="Madame X"/>
    <s v="The production of the original play &quot;Madame X&quot; by Amanda Davison. Inspired by the painting by John Singer Sargent."/>
    <n v="10500"/>
    <n v="1697"/>
    <n v="0.16161904761904761"/>
    <n v="188.56"/>
    <x v="2"/>
    <s v="US"/>
    <s v="USD"/>
    <n v="1437283391"/>
    <n v="1433395391"/>
    <b v="1"/>
    <n v="9"/>
    <b v="0"/>
    <s v="theater/plays"/>
    <x v="1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0.16376923076923078"/>
    <n v="49.51"/>
    <x v="2"/>
    <s v="US"/>
    <s v="USD"/>
    <n v="1445196989"/>
    <n v="1442604989"/>
    <b v="1"/>
    <n v="43"/>
    <b v="0"/>
    <s v="theater/plays"/>
    <x v="1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n v="7.0433333333333334E-2"/>
    <n v="75.459999999999994"/>
    <x v="2"/>
    <s v="DE"/>
    <s v="EUR"/>
    <n v="1434047084"/>
    <n v="1431455084"/>
    <b v="1"/>
    <n v="28"/>
    <b v="0"/>
    <s v="theater/plays"/>
    <x v="1"/>
    <s v="plays"/>
    <x v="3849"/>
    <x v="3830"/>
  </r>
  <r>
    <n v="3850"/>
    <s v="The Vagina Monologues 2015"/>
    <s v="V-Day is a global activist movement to end violence against women and girls."/>
    <n v="1000"/>
    <n v="38"/>
    <n v="3.7999999999999999E-2"/>
    <n v="9.5"/>
    <x v="2"/>
    <s v="US"/>
    <s v="USD"/>
    <n v="1420081143"/>
    <n v="1417489143"/>
    <b v="1"/>
    <n v="4"/>
    <b v="0"/>
    <s v="theater/plays"/>
    <x v="1"/>
    <s v="plays"/>
    <x v="3850"/>
    <x v="3831"/>
  </r>
  <r>
    <n v="3851"/>
    <s v="Waving Goodbye"/>
    <s v="A play about the horrible choices we have to make every day. Should we take a risk, or take the road most travelled?"/>
    <n v="2500"/>
    <n v="852"/>
    <n v="0.34079999999999999"/>
    <n v="35.5"/>
    <x v="2"/>
    <s v="GB"/>
    <s v="GBP"/>
    <n v="1437129179"/>
    <n v="1434537179"/>
    <b v="1"/>
    <n v="24"/>
    <b v="0"/>
    <s v="theater/plays"/>
    <x v="1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n v="2E-3"/>
    <n v="10"/>
    <x v="2"/>
    <s v="US"/>
    <s v="USD"/>
    <n v="1427427276"/>
    <n v="1425270876"/>
    <b v="0"/>
    <n v="2"/>
    <b v="0"/>
    <s v="theater/plays"/>
    <x v="1"/>
    <s v="plays"/>
    <x v="3852"/>
    <x v="3833"/>
  </r>
  <r>
    <n v="3853"/>
    <s v="The Original Laughter Therapist"/>
    <s v="A dose of One-woman &quot;Dramedy&quot; to cure those daily blues is just what the doctor ordered!"/>
    <n v="100000"/>
    <n v="26"/>
    <n v="2.5999999999999998E-4"/>
    <n v="13"/>
    <x v="2"/>
    <s v="US"/>
    <s v="USD"/>
    <n v="1409602178"/>
    <n v="1406578178"/>
    <b v="0"/>
    <n v="2"/>
    <b v="0"/>
    <s v="theater/plays"/>
    <x v="1"/>
    <s v="plays"/>
    <x v="3853"/>
    <x v="3834"/>
  </r>
  <r>
    <n v="3854"/>
    <s v="The Case Of Soghomon Tehlirian"/>
    <s v="A play dedicated to the 100th anniversary of the Armenian Genocide."/>
    <n v="11000"/>
    <n v="1788"/>
    <n v="0.16254545454545455"/>
    <n v="89.4"/>
    <x v="2"/>
    <s v="US"/>
    <s v="USD"/>
    <n v="1431206058"/>
    <n v="1428614058"/>
    <b v="0"/>
    <n v="20"/>
    <b v="0"/>
    <s v="theater/plays"/>
    <x v="1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.5000000000000001E-2"/>
    <n v="25"/>
    <x v="2"/>
    <s v="US"/>
    <s v="USD"/>
    <n v="1427408271"/>
    <n v="1424819871"/>
    <b v="0"/>
    <n v="1"/>
    <b v="0"/>
    <s v="theater/plays"/>
    <x v="1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2.0000000000000001E-4"/>
    <n v="1"/>
    <x v="2"/>
    <s v="US"/>
    <s v="USD"/>
    <n v="1425833403"/>
    <n v="1423245003"/>
    <b v="0"/>
    <n v="1"/>
    <b v="0"/>
    <s v="theater/plays"/>
    <x v="1"/>
    <s v="plays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n v="5.1999999999999998E-2"/>
    <n v="65"/>
    <x v="2"/>
    <s v="US"/>
    <s v="USD"/>
    <n v="1406913120"/>
    <n v="1404927690"/>
    <b v="0"/>
    <n v="4"/>
    <b v="0"/>
    <s v="theater/plays"/>
    <x v="1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0.02"/>
    <n v="10"/>
    <x v="2"/>
    <s v="GB"/>
    <s v="GBP"/>
    <n v="1432328400"/>
    <n v="1430734844"/>
    <b v="0"/>
    <n v="1"/>
    <b v="0"/>
    <s v="theater/plays"/>
    <x v="1"/>
    <s v="plays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n v="4.0000000000000002E-4"/>
    <n v="1"/>
    <x v="2"/>
    <s v="US"/>
    <s v="USD"/>
    <n v="1403730000"/>
    <n v="1401485207"/>
    <b v="0"/>
    <n v="1"/>
    <b v="0"/>
    <s v="theater/plays"/>
    <x v="1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0.17666666666666667"/>
    <n v="81.540000000000006"/>
    <x v="2"/>
    <s v="US"/>
    <s v="USD"/>
    <n v="1407858710"/>
    <n v="1405266710"/>
    <b v="0"/>
    <n v="13"/>
    <b v="0"/>
    <s v="theater/plays"/>
    <x v="1"/>
    <s v="plays"/>
    <x v="3860"/>
    <x v="3841"/>
  </r>
  <r>
    <n v="3861"/>
    <s v="READY OR NOT HERE I COME"/>
    <s v="THE COMING OF THE LORD!"/>
    <n v="2000"/>
    <n v="100"/>
    <n v="0.05"/>
    <n v="100"/>
    <x v="2"/>
    <s v="US"/>
    <s v="USD"/>
    <n v="1415828820"/>
    <n v="1412258977"/>
    <b v="0"/>
    <n v="1"/>
    <b v="0"/>
    <s v="theater/plays"/>
    <x v="1"/>
    <s v="plays"/>
    <x v="3861"/>
    <x v="3842"/>
  </r>
  <r>
    <n v="3862"/>
    <s v="The Container Play"/>
    <s v="The hit immersive theatre experience of England comes to Corpus Christi!"/>
    <n v="7500"/>
    <n v="1"/>
    <n v="1.3333333333333334E-4"/>
    <n v="1"/>
    <x v="2"/>
    <s v="US"/>
    <s v="USD"/>
    <n v="1473699540"/>
    <n v="1472451356"/>
    <b v="0"/>
    <n v="1"/>
    <b v="0"/>
    <s v="theater/plays"/>
    <x v="1"/>
    <s v="plays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n v="0"/>
    <s v="N/A"/>
    <x v="2"/>
    <s v="US"/>
    <s v="USD"/>
    <n v="1446739905"/>
    <n v="1441552305"/>
    <b v="0"/>
    <n v="0"/>
    <b v="0"/>
    <s v="theater/plays"/>
    <x v="1"/>
    <s v="plays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n v="1.2E-2"/>
    <n v="20"/>
    <x v="2"/>
    <s v="US"/>
    <s v="USD"/>
    <n v="1447799054"/>
    <n v="1445203454"/>
    <b v="0"/>
    <n v="3"/>
    <b v="0"/>
    <s v="theater/plays"/>
    <x v="1"/>
    <s v="plays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n v="0.26937422295897223"/>
    <n v="46.43"/>
    <x v="2"/>
    <s v="CA"/>
    <s v="CAD"/>
    <n v="1409376600"/>
    <n v="1405957098"/>
    <b v="0"/>
    <n v="14"/>
    <b v="0"/>
    <s v="theater/plays"/>
    <x v="1"/>
    <s v="plays"/>
    <x v="3865"/>
    <x v="3846"/>
  </r>
  <r>
    <n v="3866"/>
    <s v="a feminine ending, brought to you by the East End Theatre Co"/>
    <s v="A funny, moving, witty piece about a girl, her oboe, and her dreams."/>
    <n v="2000"/>
    <n v="11"/>
    <n v="5.4999999999999997E-3"/>
    <n v="5.5"/>
    <x v="2"/>
    <s v="US"/>
    <s v="USD"/>
    <n v="1458703740"/>
    <n v="1454453021"/>
    <b v="0"/>
    <n v="2"/>
    <b v="0"/>
    <s v="theater/plays"/>
    <x v="1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n v="0.1255"/>
    <n v="50.2"/>
    <x v="2"/>
    <s v="US"/>
    <s v="USD"/>
    <n v="1466278339"/>
    <n v="1463686339"/>
    <b v="0"/>
    <n v="5"/>
    <b v="0"/>
    <s v="theater/plays"/>
    <x v="1"/>
    <s v="plays"/>
    <x v="3867"/>
    <x v="3848"/>
  </r>
  <r>
    <n v="3868"/>
    <s v="1000 words (Canceled)"/>
    <s v="New collection of music by Scott Evan Davis!"/>
    <n v="5000"/>
    <n v="10"/>
    <n v="2E-3"/>
    <n v="10"/>
    <x v="1"/>
    <s v="GB"/>
    <s v="GBP"/>
    <n v="1410191405"/>
    <n v="1408031405"/>
    <b v="0"/>
    <n v="1"/>
    <b v="0"/>
    <s v="theater/musical"/>
    <x v="1"/>
    <s v="musical"/>
    <x v="3868"/>
    <x v="3849"/>
  </r>
  <r>
    <n v="3869"/>
    <s v="The Masturbation Musical (Canceled)"/>
    <s v="A Musical about 3 women who pursue their Pleasure and end up finding themselves."/>
    <n v="13111"/>
    <n v="452"/>
    <n v="3.44748684310884E-2"/>
    <n v="30.13"/>
    <x v="1"/>
    <s v="US"/>
    <s v="USD"/>
    <n v="1426302660"/>
    <n v="1423761792"/>
    <b v="0"/>
    <n v="15"/>
    <b v="0"/>
    <s v="theater/musical"/>
    <x v="1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0.15"/>
    <n v="150"/>
    <x v="1"/>
    <s v="US"/>
    <s v="USD"/>
    <n v="1404360478"/>
    <n v="1401768478"/>
    <b v="0"/>
    <n v="10"/>
    <b v="0"/>
    <s v="theater/musical"/>
    <x v="1"/>
    <s v="musical"/>
    <x v="3870"/>
    <x v="3851"/>
  </r>
  <r>
    <n v="3871"/>
    <s v="Pocket Monsters: A Musical Parody (Canceled)"/>
    <s v="Our musical is finally ready to come to life, and we're raising funds to help make that happen!"/>
    <n v="1500"/>
    <n v="40"/>
    <n v="2.6666666666666668E-2"/>
    <n v="13.33"/>
    <x v="1"/>
    <s v="US"/>
    <s v="USD"/>
    <n v="1490809450"/>
    <n v="1485629050"/>
    <b v="0"/>
    <n v="3"/>
    <b v="0"/>
    <s v="theater/musical"/>
    <x v="1"/>
    <s v="musical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n v="0"/>
    <s v="N/A"/>
    <x v="1"/>
    <s v="US"/>
    <s v="USD"/>
    <n v="1439522996"/>
    <n v="1435202996"/>
    <b v="0"/>
    <n v="0"/>
    <b v="0"/>
    <s v="theater/musical"/>
    <x v="1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s v="N/A"/>
    <x v="1"/>
    <s v="US"/>
    <s v="USD"/>
    <n v="1444322535"/>
    <n v="1441730535"/>
    <b v="0"/>
    <n v="0"/>
    <b v="0"/>
    <s v="theater/musical"/>
    <x v="1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s v="N/A"/>
    <x v="1"/>
    <s v="NZ"/>
    <s v="NZD"/>
    <n v="1422061200"/>
    <n v="1420244622"/>
    <b v="0"/>
    <n v="0"/>
    <b v="0"/>
    <s v="theater/musical"/>
    <x v="1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s v="N/A"/>
    <x v="1"/>
    <s v="DK"/>
    <s v="DKK"/>
    <n v="1472896800"/>
    <n v="1472804365"/>
    <b v="0"/>
    <n v="0"/>
    <b v="0"/>
    <s v="theater/musical"/>
    <x v="1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0.52794871794871789"/>
    <n v="44.76"/>
    <x v="1"/>
    <s v="GB"/>
    <s v="GBP"/>
    <n v="1454425128"/>
    <n v="1451833128"/>
    <b v="0"/>
    <n v="46"/>
    <b v="0"/>
    <s v="theater/musical"/>
    <x v="1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n v="4.9639999999999997E-2"/>
    <n v="88.64"/>
    <x v="1"/>
    <s v="US"/>
    <s v="USD"/>
    <n v="1481213752"/>
    <n v="1478621752"/>
    <b v="0"/>
    <n v="14"/>
    <b v="0"/>
    <s v="theater/musical"/>
    <x v="1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n v="5.5555555555555556E-4"/>
    <n v="10"/>
    <x v="1"/>
    <s v="US"/>
    <s v="USD"/>
    <n v="1435636740"/>
    <n v="1433014746"/>
    <b v="0"/>
    <n v="1"/>
    <b v="0"/>
    <s v="theater/musical"/>
    <x v="1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n v="0"/>
    <s v="N/A"/>
    <x v="1"/>
    <s v="GB"/>
    <s v="GBP"/>
    <n v="1422218396"/>
    <n v="1419626396"/>
    <b v="0"/>
    <n v="0"/>
    <b v="0"/>
    <s v="theater/musical"/>
    <x v="1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n v="0.13066666666666665"/>
    <n v="57.65"/>
    <x v="1"/>
    <s v="GB"/>
    <s v="GBP"/>
    <n v="1406761200"/>
    <n v="1403724820"/>
    <b v="0"/>
    <n v="17"/>
    <b v="0"/>
    <s v="theater/musical"/>
    <x v="1"/>
    <s v="musical"/>
    <x v="3880"/>
    <x v="3792"/>
  </r>
  <r>
    <n v="3881"/>
    <s v="My Real Mother's Name is... (Canceled)"/>
    <s v="A musical journey coming to the Blue Venue at the 2017 Orlando Fringe Festival!"/>
    <n v="500"/>
    <n v="25"/>
    <n v="0.05"/>
    <n v="25"/>
    <x v="1"/>
    <s v="US"/>
    <s v="USD"/>
    <n v="1487550399"/>
    <n v="1484958399"/>
    <b v="0"/>
    <n v="1"/>
    <b v="0"/>
    <s v="theater/musical"/>
    <x v="1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s v="N/A"/>
    <x v="1"/>
    <s v="AU"/>
    <s v="AUD"/>
    <n v="1454281380"/>
    <n v="1451950570"/>
    <b v="0"/>
    <n v="0"/>
    <b v="0"/>
    <s v="theater/musical"/>
    <x v="1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s v="N/A"/>
    <x v="1"/>
    <s v="GB"/>
    <s v="GBP"/>
    <n v="1409668069"/>
    <n v="1407076069"/>
    <b v="0"/>
    <n v="0"/>
    <b v="0"/>
    <s v="theater/musical"/>
    <x v="1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s v="N/A"/>
    <x v="1"/>
    <s v="US"/>
    <s v="USD"/>
    <n v="1427479192"/>
    <n v="1425322792"/>
    <b v="0"/>
    <n v="0"/>
    <b v="0"/>
    <s v="theater/musical"/>
    <x v="1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s v="N/A"/>
    <x v="1"/>
    <s v="US"/>
    <s v="USD"/>
    <n v="1462834191"/>
    <n v="1460242191"/>
    <b v="0"/>
    <n v="0"/>
    <b v="0"/>
    <s v="theater/musical"/>
    <x v="1"/>
    <s v="musical"/>
    <x v="3885"/>
    <x v="3865"/>
  </r>
  <r>
    <n v="3886"/>
    <s v="a (Canceled)"/>
    <n v="1"/>
    <n v="10000"/>
    <n v="0"/>
    <n v="0"/>
    <s v="N/A"/>
    <x v="1"/>
    <s v="AU"/>
    <s v="AUD"/>
    <n v="1418275702"/>
    <n v="1415683702"/>
    <b v="0"/>
    <n v="0"/>
    <b v="0"/>
    <s v="theater/musical"/>
    <x v="1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500000000000002E-2"/>
    <n v="17.5"/>
    <x v="1"/>
    <s v="US"/>
    <s v="USD"/>
    <n v="1430517600"/>
    <n v="1426538129"/>
    <b v="0"/>
    <n v="2"/>
    <b v="0"/>
    <s v="theater/musical"/>
    <x v="1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n v="0.27100000000000002"/>
    <n v="38.71"/>
    <x v="2"/>
    <s v="GB"/>
    <s v="GBP"/>
    <n v="1488114358"/>
    <n v="1485522358"/>
    <b v="0"/>
    <n v="14"/>
    <b v="0"/>
    <s v="theater/plays"/>
    <x v="1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n v="1.4749999999999999E-2"/>
    <n v="13.11"/>
    <x v="2"/>
    <s v="US"/>
    <s v="USD"/>
    <n v="1420413960"/>
    <n v="1417651630"/>
    <b v="0"/>
    <n v="9"/>
    <b v="0"/>
    <s v="theater/plays"/>
    <x v="1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n v="0.16826666666666668"/>
    <n v="315.5"/>
    <x v="2"/>
    <s v="US"/>
    <s v="USD"/>
    <n v="1439662344"/>
    <n v="1434478344"/>
    <b v="0"/>
    <n v="8"/>
    <b v="0"/>
    <s v="theater/plays"/>
    <x v="1"/>
    <s v="plays"/>
    <x v="3890"/>
    <x v="3870"/>
  </r>
  <r>
    <n v="3891"/>
    <s v="Out of the Box: A Mime Story"/>
    <s v="A comedy about a mime who dreams of becoming a stand up comedian."/>
    <n v="800"/>
    <n v="260"/>
    <n v="0.32500000000000001"/>
    <n v="37.14"/>
    <x v="2"/>
    <s v="US"/>
    <s v="USD"/>
    <n v="1427086740"/>
    <n v="1424488244"/>
    <b v="0"/>
    <n v="7"/>
    <b v="0"/>
    <s v="theater/plays"/>
    <x v="1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s v="N/A"/>
    <x v="2"/>
    <s v="US"/>
    <s v="USD"/>
    <n v="1408863600"/>
    <n v="1408203557"/>
    <b v="0"/>
    <n v="0"/>
    <b v="0"/>
    <s v="theater/plays"/>
    <x v="1"/>
    <s v="plays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n v="0.2155"/>
    <n v="128.27000000000001"/>
    <x v="2"/>
    <s v="US"/>
    <s v="USD"/>
    <n v="1404194400"/>
    <n v="1400600840"/>
    <b v="0"/>
    <n v="84"/>
    <b v="0"/>
    <s v="theater/plays"/>
    <x v="1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n v="3.4666666666666665E-2"/>
    <n v="47.27"/>
    <x v="2"/>
    <s v="US"/>
    <s v="USD"/>
    <n v="1481000340"/>
    <n v="1478386812"/>
    <b v="0"/>
    <n v="11"/>
    <b v="0"/>
    <s v="theater/plays"/>
    <x v="1"/>
    <s v="plays"/>
    <x v="3894"/>
    <x v="3874"/>
  </r>
  <r>
    <n v="3895"/>
    <s v="Vestige"/>
    <s v="A Transgender makeup artist calls into question the loyalty of her best friend in a 1980's circus while dealing with her dying mother."/>
    <n v="1000"/>
    <n v="50"/>
    <n v="0.05"/>
    <n v="50"/>
    <x v="2"/>
    <s v="US"/>
    <s v="USD"/>
    <n v="1425103218"/>
    <n v="1422424818"/>
    <b v="0"/>
    <n v="1"/>
    <b v="0"/>
    <s v="theater/plays"/>
    <x v="1"/>
    <s v="plays"/>
    <x v="3895"/>
    <x v="3875"/>
  </r>
  <r>
    <n v="3896"/>
    <s v="Yorick and Company"/>
    <s v="Yorick and Co. is a comedy about a struggling theatre company whose mysterious benefactor starts haunting the show!"/>
    <n v="1600"/>
    <n v="170"/>
    <n v="0.10625"/>
    <n v="42.5"/>
    <x v="2"/>
    <s v="US"/>
    <s v="USD"/>
    <n v="1402979778"/>
    <n v="1401770178"/>
    <b v="0"/>
    <n v="4"/>
    <b v="0"/>
    <s v="theater/plays"/>
    <x v="1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0.17599999999999999"/>
    <n v="44"/>
    <x v="2"/>
    <s v="NZ"/>
    <s v="NZD"/>
    <n v="1420750683"/>
    <n v="1418158683"/>
    <b v="0"/>
    <n v="10"/>
    <b v="0"/>
    <s v="theater/plays"/>
    <x v="1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0.3256"/>
    <n v="50.88"/>
    <x v="2"/>
    <s v="GB"/>
    <s v="GBP"/>
    <n v="1439827200"/>
    <n v="1436355270"/>
    <b v="0"/>
    <n v="16"/>
    <b v="0"/>
    <s v="theater/plays"/>
    <x v="1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n v="1.2500000000000001E-2"/>
    <n v="62.5"/>
    <x v="2"/>
    <s v="US"/>
    <s v="USD"/>
    <n v="1407868561"/>
    <n v="1406140561"/>
    <b v="0"/>
    <n v="2"/>
    <b v="0"/>
    <s v="theater/plays"/>
    <x v="1"/>
    <s v="plays"/>
    <x v="3899"/>
    <x v="3879"/>
  </r>
  <r>
    <n v="3900"/>
    <s v="HUB Theatre Group presents John Logan's RED"/>
    <s v="HUB Theatre Group collaborates with local artists to present John Logan's RED to the community."/>
    <n v="2500"/>
    <n v="135"/>
    <n v="5.3999999999999999E-2"/>
    <n v="27"/>
    <x v="2"/>
    <s v="US"/>
    <s v="USD"/>
    <n v="1433988791"/>
    <n v="1431396791"/>
    <b v="0"/>
    <n v="5"/>
    <b v="0"/>
    <s v="theater/plays"/>
    <x v="1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8.3333333333333332E-3"/>
    <n v="25"/>
    <x v="2"/>
    <s v="US"/>
    <s v="USD"/>
    <n v="1450554599"/>
    <n v="1447098599"/>
    <b v="0"/>
    <n v="1"/>
    <b v="0"/>
    <s v="theater/plays"/>
    <x v="1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0.48833333333333334"/>
    <n v="47.26"/>
    <x v="2"/>
    <s v="GB"/>
    <s v="GBP"/>
    <n v="1479125642"/>
    <n v="1476962042"/>
    <b v="0"/>
    <n v="31"/>
    <b v="0"/>
    <s v="theater/plays"/>
    <x v="1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n v="0"/>
    <s v="N/A"/>
    <x v="2"/>
    <s v="US"/>
    <s v="USD"/>
    <n v="1439581080"/>
    <n v="1435709765"/>
    <b v="0"/>
    <n v="0"/>
    <b v="0"/>
    <s v="theater/plays"/>
    <x v="1"/>
    <s v="plays"/>
    <x v="3903"/>
    <x v="3883"/>
  </r>
  <r>
    <n v="3904"/>
    <s v="Black America from Prophets to Pimps"/>
    <s v="A play that will cover 4000 years of black history."/>
    <n v="10000"/>
    <n v="3"/>
    <n v="2.9999999999999997E-4"/>
    <n v="1.5"/>
    <x v="2"/>
    <s v="US"/>
    <s v="USD"/>
    <n v="1429074240"/>
    <n v="1427866200"/>
    <b v="0"/>
    <n v="2"/>
    <b v="0"/>
    <s v="theater/plays"/>
    <x v="1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0.11533333333333333"/>
    <n v="24.71"/>
    <x v="2"/>
    <s v="GB"/>
    <s v="GBP"/>
    <n v="1434063600"/>
    <n v="1430405903"/>
    <b v="0"/>
    <n v="7"/>
    <b v="0"/>
    <s v="theater/plays"/>
    <x v="1"/>
    <s v="plays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n v="0.67333333333333334"/>
    <n v="63.13"/>
    <x v="2"/>
    <s v="GB"/>
    <s v="GBP"/>
    <n v="1435325100"/>
    <n v="1432072893"/>
    <b v="0"/>
    <n v="16"/>
    <b v="0"/>
    <s v="theater/plays"/>
    <x v="1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n v="0.153"/>
    <n v="38.25"/>
    <x v="2"/>
    <s v="US"/>
    <s v="USD"/>
    <n v="1414354080"/>
    <n v="1411587606"/>
    <b v="0"/>
    <n v="4"/>
    <b v="0"/>
    <s v="theater/plays"/>
    <x v="1"/>
    <s v="plays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n v="8.666666666666667E-2"/>
    <n v="16.25"/>
    <x v="2"/>
    <s v="US"/>
    <s v="USD"/>
    <n v="1406603696"/>
    <n v="1405307696"/>
    <b v="0"/>
    <n v="4"/>
    <b v="0"/>
    <s v="theater/plays"/>
    <x v="1"/>
    <s v="plays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n v="2.2499999999999998E-3"/>
    <n v="33.75"/>
    <x v="2"/>
    <s v="US"/>
    <s v="USD"/>
    <n v="1410424642"/>
    <n v="1407832642"/>
    <b v="0"/>
    <n v="4"/>
    <b v="0"/>
    <s v="theater/plays"/>
    <x v="1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n v="3.0833333333333334E-2"/>
    <n v="61.67"/>
    <x v="2"/>
    <s v="US"/>
    <s v="USD"/>
    <n v="1441649397"/>
    <n v="1439057397"/>
    <b v="0"/>
    <n v="3"/>
    <b v="0"/>
    <s v="theater/plays"/>
    <x v="1"/>
    <s v="plays"/>
    <x v="3910"/>
    <x v="3890"/>
  </r>
  <r>
    <n v="3911"/>
    <s v="Ministers of Grace"/>
    <s v="â€˜Ministers of Graceâ€™ imagines what the movie Ghostbusters would be like if written by William Shakespeare."/>
    <n v="8000"/>
    <n v="2993"/>
    <n v="0.37412499999999999"/>
    <n v="83.14"/>
    <x v="2"/>
    <s v="US"/>
    <s v="USD"/>
    <n v="1417033777"/>
    <n v="1414438177"/>
    <b v="0"/>
    <n v="36"/>
    <b v="0"/>
    <s v="theater/plays"/>
    <x v="1"/>
    <s v="plays"/>
    <x v="3911"/>
    <x v="3891"/>
  </r>
  <r>
    <n v="3912"/>
    <s v="JoLee Productions"/>
    <s v="Producing &amp; directing Jake's Women by Neil Simon opening July 9 and running through July 26 for Sonoma Arts Live"/>
    <n v="15000"/>
    <n v="1"/>
    <n v="6.666666666666667E-5"/>
    <n v="1"/>
    <x v="2"/>
    <s v="US"/>
    <s v="USD"/>
    <n v="1429936500"/>
    <n v="1424759330"/>
    <b v="0"/>
    <n v="1"/>
    <b v="0"/>
    <s v="theater/plays"/>
    <x v="1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0.1"/>
    <n v="142.86000000000001"/>
    <x v="2"/>
    <s v="US"/>
    <s v="USD"/>
    <n v="1448863449"/>
    <n v="1446267849"/>
    <b v="0"/>
    <n v="7"/>
    <b v="0"/>
    <s v="theater/plays"/>
    <x v="1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0.36359999999999998"/>
    <n v="33.67"/>
    <x v="2"/>
    <s v="GB"/>
    <s v="GBP"/>
    <n v="1431298740"/>
    <n v="1429558756"/>
    <b v="0"/>
    <n v="27"/>
    <b v="0"/>
    <s v="theater/plays"/>
    <x v="1"/>
    <s v="plays"/>
    <x v="3914"/>
    <x v="3894"/>
  </r>
  <r>
    <n v="3915"/>
    <s v="Hardcross"/>
    <s v="Following the enormous success of Hardcross, we are looking for new ways to bring this wonderful play to a wider audience."/>
    <n v="1500"/>
    <n v="5"/>
    <n v="3.3333333333333335E-3"/>
    <n v="5"/>
    <x v="2"/>
    <s v="GB"/>
    <s v="GBP"/>
    <n v="1464824309"/>
    <n v="1462232309"/>
    <b v="0"/>
    <n v="1"/>
    <b v="0"/>
    <s v="theater/plays"/>
    <x v="1"/>
    <s v="plays"/>
    <x v="3915"/>
    <x v="3895"/>
  </r>
  <r>
    <n v="3916"/>
    <s v="Final exam"/>
    <s v="We're a small group of University students who need a little help making our final exam production the best product possible."/>
    <n v="2000"/>
    <n v="0"/>
    <n v="0"/>
    <s v="N/A"/>
    <x v="2"/>
    <s v="DK"/>
    <s v="DKK"/>
    <n v="1464952752"/>
    <n v="1462360752"/>
    <b v="0"/>
    <n v="0"/>
    <b v="0"/>
    <s v="theater/plays"/>
    <x v="1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n v="2.8571428571428571E-3"/>
    <n v="10"/>
    <x v="2"/>
    <s v="GB"/>
    <s v="GBP"/>
    <n v="1410439161"/>
    <n v="1407847161"/>
    <b v="0"/>
    <n v="1"/>
    <b v="0"/>
    <s v="theater/plays"/>
    <x v="1"/>
    <s v="plays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n v="2E-3"/>
    <n v="40"/>
    <x v="2"/>
    <s v="GB"/>
    <s v="GBP"/>
    <n v="1407168000"/>
    <n v="1406131023"/>
    <b v="0"/>
    <n v="3"/>
    <b v="0"/>
    <s v="theater/plays"/>
    <x v="1"/>
    <s v="plays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n v="1.7999999999999999E-2"/>
    <n v="30"/>
    <x v="2"/>
    <s v="GB"/>
    <s v="GBP"/>
    <n v="1453075200"/>
    <n v="1450628773"/>
    <b v="0"/>
    <n v="3"/>
    <b v="0"/>
    <s v="theater/plays"/>
    <x v="1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n v="5.3999999999999999E-2"/>
    <n v="45"/>
    <x v="2"/>
    <s v="GB"/>
    <s v="GBP"/>
    <n v="1479032260"/>
    <n v="1476436660"/>
    <b v="0"/>
    <n v="3"/>
    <b v="0"/>
    <s v="theater/plays"/>
    <x v="1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s v="N/A"/>
    <x v="2"/>
    <s v="GB"/>
    <s v="GBP"/>
    <n v="1414346400"/>
    <n v="1413291655"/>
    <b v="0"/>
    <n v="0"/>
    <b v="0"/>
    <s v="theater/plays"/>
    <x v="1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333333333333327E-2"/>
    <n v="10.17"/>
    <x v="2"/>
    <s v="US"/>
    <s v="USD"/>
    <n v="1425337200"/>
    <n v="1421432810"/>
    <b v="0"/>
    <n v="6"/>
    <b v="0"/>
    <s v="theater/plays"/>
    <x v="1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n v="0.12034782608695652"/>
    <n v="81.41"/>
    <x v="2"/>
    <s v="GB"/>
    <s v="GBP"/>
    <n v="1428622271"/>
    <n v="1426203071"/>
    <b v="0"/>
    <n v="17"/>
    <b v="0"/>
    <s v="theater/plays"/>
    <x v="1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0.15266666666666667"/>
    <n v="57.25"/>
    <x v="2"/>
    <s v="US"/>
    <s v="USD"/>
    <n v="1403823722"/>
    <n v="1401231722"/>
    <b v="0"/>
    <n v="40"/>
    <b v="0"/>
    <s v="theater/plays"/>
    <x v="1"/>
    <s v="plays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n v="0.1"/>
    <n v="5"/>
    <x v="2"/>
    <s v="US"/>
    <s v="USD"/>
    <n v="1406753639"/>
    <n v="1404161639"/>
    <b v="0"/>
    <n v="3"/>
    <b v="0"/>
    <s v="theater/plays"/>
    <x v="1"/>
    <s v="plays"/>
    <x v="3925"/>
    <x v="3905"/>
  </r>
  <r>
    <n v="3926"/>
    <s v="Caryl Churchill's 'Top Girls' - NSW HSC Text"/>
    <s v="Producing syllabus-relevant theatre targeted to HSC students on the NSW Central Coast"/>
    <n v="5000"/>
    <n v="15"/>
    <n v="3.0000000000000001E-3"/>
    <n v="15"/>
    <x v="2"/>
    <s v="AU"/>
    <s v="AUD"/>
    <n v="1419645748"/>
    <n v="1417053748"/>
    <b v="0"/>
    <n v="1"/>
    <b v="0"/>
    <s v="theater/plays"/>
    <x v="1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0.01"/>
    <n v="12.5"/>
    <x v="2"/>
    <s v="GB"/>
    <s v="GBP"/>
    <n v="1407565504"/>
    <n v="1404973504"/>
    <b v="0"/>
    <n v="2"/>
    <b v="0"/>
    <s v="theater/plays"/>
    <x v="1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n v="0.13020000000000001"/>
    <n v="93"/>
    <x v="2"/>
    <s v="US"/>
    <s v="USD"/>
    <n v="1444971540"/>
    <n v="1442593427"/>
    <b v="0"/>
    <n v="7"/>
    <b v="0"/>
    <s v="theater/plays"/>
    <x v="1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265E-2"/>
    <n v="32.36"/>
    <x v="2"/>
    <s v="US"/>
    <s v="USD"/>
    <n v="1474228265"/>
    <n v="1471636265"/>
    <b v="0"/>
    <n v="14"/>
    <b v="0"/>
    <s v="theater/plays"/>
    <x v="1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n v="0"/>
    <s v="N/A"/>
    <x v="2"/>
    <s v="AU"/>
    <s v="AUD"/>
    <n v="1459490400"/>
    <n v="1457078868"/>
    <b v="0"/>
    <n v="0"/>
    <b v="0"/>
    <s v="theater/plays"/>
    <x v="1"/>
    <s v="plays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n v="0"/>
    <s v="N/A"/>
    <x v="2"/>
    <s v="US"/>
    <s v="USD"/>
    <n v="1441510707"/>
    <n v="1439350707"/>
    <b v="0"/>
    <n v="0"/>
    <b v="0"/>
    <s v="theater/plays"/>
    <x v="1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8.3333333333333331E-5"/>
    <n v="1"/>
    <x v="2"/>
    <s v="US"/>
    <s v="USD"/>
    <n v="1458097364"/>
    <n v="1455508964"/>
    <b v="0"/>
    <n v="1"/>
    <b v="0"/>
    <s v="theater/plays"/>
    <x v="1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n v="0.15742857142857142"/>
    <n v="91.83"/>
    <x v="2"/>
    <s v="US"/>
    <s v="USD"/>
    <n v="1468716180"/>
    <n v="1466205262"/>
    <b v="0"/>
    <n v="12"/>
    <b v="0"/>
    <s v="theater/plays"/>
    <x v="1"/>
    <s v="plays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n v="0.11"/>
    <n v="45.83"/>
    <x v="2"/>
    <s v="US"/>
    <s v="USD"/>
    <n v="1443704400"/>
    <n v="1439827639"/>
    <b v="0"/>
    <n v="12"/>
    <b v="0"/>
    <s v="theater/plays"/>
    <x v="1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0.43833333333333335"/>
    <n v="57.17"/>
    <x v="2"/>
    <s v="GB"/>
    <s v="GBP"/>
    <n v="1443973546"/>
    <n v="1438789546"/>
    <b v="0"/>
    <n v="23"/>
    <b v="0"/>
    <s v="theater/plays"/>
    <x v="1"/>
    <s v="plays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n v="0"/>
    <s v="N/A"/>
    <x v="2"/>
    <s v="US"/>
    <s v="USD"/>
    <n v="1480576720"/>
    <n v="1477981120"/>
    <b v="0"/>
    <n v="0"/>
    <b v="0"/>
    <s v="theater/plays"/>
    <x v="1"/>
    <s v="plays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n v="0.86135181975736563"/>
    <n v="248.5"/>
    <x v="2"/>
    <s v="US"/>
    <s v="USD"/>
    <n v="1468249760"/>
    <n v="1465830560"/>
    <b v="0"/>
    <n v="10"/>
    <b v="0"/>
    <s v="theater/plays"/>
    <x v="1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n v="0.12196620583717357"/>
    <n v="79.400000000000006"/>
    <x v="2"/>
    <s v="US"/>
    <s v="USD"/>
    <n v="1435441454"/>
    <n v="1432763054"/>
    <b v="0"/>
    <n v="5"/>
    <b v="0"/>
    <s v="theater/plays"/>
    <x v="1"/>
    <s v="plays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n v="1E-3"/>
    <n v="5"/>
    <x v="2"/>
    <s v="AU"/>
    <s v="AUD"/>
    <n v="1412656200"/>
    <n v="1412328979"/>
    <b v="0"/>
    <n v="1"/>
    <b v="0"/>
    <s v="theater/plays"/>
    <x v="1"/>
    <s v="plays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n v="2.2000000000000001E-3"/>
    <n v="5.5"/>
    <x v="2"/>
    <s v="US"/>
    <s v="USD"/>
    <n v="1420199351"/>
    <n v="1416311351"/>
    <b v="0"/>
    <n v="2"/>
    <b v="0"/>
    <s v="theater/plays"/>
    <x v="1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9.0909090909090905E-3"/>
    <n v="25"/>
    <x v="2"/>
    <s v="US"/>
    <s v="USD"/>
    <n v="1416877200"/>
    <n v="1414505137"/>
    <b v="0"/>
    <n v="2"/>
    <b v="0"/>
    <s v="theater/plays"/>
    <x v="1"/>
    <s v="plays"/>
    <x v="3941"/>
    <x v="3921"/>
  </r>
  <r>
    <n v="3942"/>
    <s v="Epic Proportions"/>
    <s v="In the 30's, two brothers, Benny and Phil, who go to the Arizona desert to be extras in a huge Biblical epic. Riotous comedy!"/>
    <n v="1200"/>
    <n v="0"/>
    <n v="0"/>
    <s v="N/A"/>
    <x v="2"/>
    <s v="US"/>
    <s v="USD"/>
    <n v="1434490914"/>
    <n v="1429306914"/>
    <b v="0"/>
    <n v="0"/>
    <b v="0"/>
    <s v="theater/plays"/>
    <x v="1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0.35639999999999999"/>
    <n v="137.08000000000001"/>
    <x v="2"/>
    <s v="US"/>
    <s v="USD"/>
    <n v="1446483000"/>
    <n v="1443811268"/>
    <b v="0"/>
    <n v="13"/>
    <b v="0"/>
    <s v="theater/plays"/>
    <x v="1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s v="N/A"/>
    <x v="2"/>
    <s v="US"/>
    <s v="USD"/>
    <n v="1440690875"/>
    <n v="1438098875"/>
    <b v="0"/>
    <n v="0"/>
    <b v="0"/>
    <s v="theater/plays"/>
    <x v="1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2.5000000000000001E-3"/>
    <n v="5"/>
    <x v="2"/>
    <s v="US"/>
    <s v="USD"/>
    <n v="1431717268"/>
    <n v="1429125268"/>
    <b v="0"/>
    <n v="1"/>
    <b v="0"/>
    <s v="theater/plays"/>
    <x v="1"/>
    <s v="plays"/>
    <x v="3945"/>
    <x v="3925"/>
  </r>
  <r>
    <n v="3946"/>
    <s v="DR. Mecurio's Mythical Marvels &amp; Beastiry"/>
    <s v="Dr. Mecurio's is an original work of fantasy designed and written for the stage."/>
    <n v="6000"/>
    <n v="195"/>
    <n v="3.2500000000000001E-2"/>
    <n v="39"/>
    <x v="2"/>
    <s v="US"/>
    <s v="USD"/>
    <n v="1425110400"/>
    <n v="1422388822"/>
    <b v="0"/>
    <n v="5"/>
    <b v="0"/>
    <s v="theater/plays"/>
    <x v="1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n v="3.3666666666666664E-2"/>
    <n v="50.5"/>
    <x v="2"/>
    <s v="US"/>
    <s v="USD"/>
    <n v="1475378744"/>
    <n v="1472786744"/>
    <b v="0"/>
    <n v="2"/>
    <b v="0"/>
    <s v="theater/plays"/>
    <x v="1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s v="N/A"/>
    <x v="2"/>
    <s v="AU"/>
    <s v="AUD"/>
    <n v="1410076123"/>
    <n v="1404892123"/>
    <b v="0"/>
    <n v="0"/>
    <b v="0"/>
    <s v="theater/plays"/>
    <x v="1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0.15770000000000001"/>
    <n v="49.28"/>
    <x v="2"/>
    <s v="AU"/>
    <s v="AUD"/>
    <n v="1423623221"/>
    <n v="1421031221"/>
    <b v="0"/>
    <n v="32"/>
    <b v="0"/>
    <s v="theater/plays"/>
    <x v="1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n v="6.2500000000000003E-3"/>
    <n v="25"/>
    <x v="2"/>
    <s v="US"/>
    <s v="USD"/>
    <n v="1460140500"/>
    <n v="1457628680"/>
    <b v="0"/>
    <n v="1"/>
    <b v="0"/>
    <s v="theater/plays"/>
    <x v="1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5.0000000000000004E-6"/>
    <n v="1"/>
    <x v="2"/>
    <s v="IE"/>
    <s v="EUR"/>
    <n v="1462301342"/>
    <n v="1457120942"/>
    <b v="0"/>
    <n v="1"/>
    <b v="0"/>
    <s v="theater/plays"/>
    <x v="1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9.6153846153846159E-4"/>
    <n v="25"/>
    <x v="2"/>
    <s v="US"/>
    <s v="USD"/>
    <n v="1445885890"/>
    <n v="1440701890"/>
    <b v="0"/>
    <n v="1"/>
    <b v="0"/>
    <s v="theater/plays"/>
    <x v="1"/>
    <s v="plays"/>
    <x v="3952"/>
    <x v="3932"/>
  </r>
  <r>
    <n v="3953"/>
    <s v="A Time Pirate's Love"/>
    <s v="Actors and actresses are needed to help me create a stage play. A stage play needs to be adapted from the book I wrote."/>
    <n v="17600"/>
    <n v="0"/>
    <n v="0"/>
    <s v="N/A"/>
    <x v="2"/>
    <s v="US"/>
    <s v="USD"/>
    <n v="1469834940"/>
    <n v="1467162586"/>
    <b v="0"/>
    <n v="0"/>
    <b v="0"/>
    <s v="theater/plays"/>
    <x v="1"/>
    <s v="plays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n v="0"/>
    <s v="N/A"/>
    <x v="2"/>
    <s v="CA"/>
    <s v="CAD"/>
    <n v="1405352264"/>
    <n v="1400168264"/>
    <b v="0"/>
    <n v="0"/>
    <b v="0"/>
    <s v="theater/plays"/>
    <x v="1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0.24285714285714285"/>
    <n v="53.13"/>
    <x v="2"/>
    <s v="US"/>
    <s v="USD"/>
    <n v="1448745741"/>
    <n v="1446150141"/>
    <b v="0"/>
    <n v="8"/>
    <b v="0"/>
    <s v="theater/plays"/>
    <x v="1"/>
    <s v="plays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n v="0"/>
    <s v="N/A"/>
    <x v="2"/>
    <s v="US"/>
    <s v="USD"/>
    <n v="1461543600"/>
    <n v="1459203727"/>
    <b v="0"/>
    <n v="0"/>
    <b v="0"/>
    <s v="theater/plays"/>
    <x v="1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n v="2.5000000000000001E-4"/>
    <n v="7"/>
    <x v="2"/>
    <s v="US"/>
    <s v="USD"/>
    <n v="1468020354"/>
    <n v="1464045954"/>
    <b v="0"/>
    <n v="1"/>
    <b v="0"/>
    <s v="theater/plays"/>
    <x v="1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n v="0.32050000000000001"/>
    <n v="40.06"/>
    <x v="2"/>
    <s v="US"/>
    <s v="USD"/>
    <n v="1406988000"/>
    <n v="1403822912"/>
    <b v="0"/>
    <n v="16"/>
    <b v="0"/>
    <s v="theater/plays"/>
    <x v="1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0.24333333333333335"/>
    <n v="24.33"/>
    <x v="2"/>
    <s v="US"/>
    <s v="USD"/>
    <n v="1411930556"/>
    <n v="1409338556"/>
    <b v="0"/>
    <n v="12"/>
    <b v="0"/>
    <s v="theater/plays"/>
    <x v="1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n v="1.4999999999999999E-2"/>
    <n v="11.25"/>
    <x v="2"/>
    <s v="US"/>
    <s v="USD"/>
    <n v="1451852256"/>
    <n v="1449260256"/>
    <b v="0"/>
    <n v="4"/>
    <b v="0"/>
    <s v="theater/plays"/>
    <x v="1"/>
    <s v="plays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n v="4.1999999999999997E-3"/>
    <n v="10.5"/>
    <x v="2"/>
    <s v="GB"/>
    <s v="GBP"/>
    <n v="1399584210"/>
    <n v="1397683410"/>
    <b v="0"/>
    <n v="2"/>
    <b v="0"/>
    <s v="theater/plays"/>
    <x v="1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14285714285714E-2"/>
    <n v="15"/>
    <x v="2"/>
    <s v="GB"/>
    <s v="GBP"/>
    <n v="1448722494"/>
    <n v="1446562494"/>
    <b v="0"/>
    <n v="3"/>
    <b v="0"/>
    <s v="theater/plays"/>
    <x v="1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s v="N/A"/>
    <x v="2"/>
    <s v="CA"/>
    <s v="CAD"/>
    <n v="1447821717"/>
    <n v="1445226117"/>
    <b v="0"/>
    <n v="0"/>
    <b v="0"/>
    <s v="theater/plays"/>
    <x v="1"/>
    <s v="plays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n v="6.3E-2"/>
    <n v="42"/>
    <x v="2"/>
    <s v="US"/>
    <s v="USD"/>
    <n v="1429460386"/>
    <n v="1424279986"/>
    <b v="0"/>
    <n v="3"/>
    <b v="0"/>
    <s v="theater/plays"/>
    <x v="1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0.14249999999999999"/>
    <n v="71.25"/>
    <x v="2"/>
    <s v="US"/>
    <s v="USD"/>
    <n v="1460608780"/>
    <n v="1455428380"/>
    <b v="0"/>
    <n v="4"/>
    <b v="0"/>
    <s v="theater/plays"/>
    <x v="1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n v="6.0000000000000001E-3"/>
    <n v="22.5"/>
    <x v="2"/>
    <s v="US"/>
    <s v="USD"/>
    <n v="1406170740"/>
    <n v="1402506278"/>
    <b v="0"/>
    <n v="2"/>
    <b v="0"/>
    <s v="theater/plays"/>
    <x v="1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0.2411764705882353"/>
    <n v="41"/>
    <x v="2"/>
    <s v="US"/>
    <s v="USD"/>
    <n v="1488783507"/>
    <n v="1486191507"/>
    <b v="0"/>
    <n v="10"/>
    <b v="0"/>
    <s v="theater/plays"/>
    <x v="1"/>
    <s v="plays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n v="0.10539999999999999"/>
    <n v="47.91"/>
    <x v="2"/>
    <s v="US"/>
    <s v="USD"/>
    <n v="1463945673"/>
    <n v="1458761673"/>
    <b v="0"/>
    <n v="11"/>
    <b v="0"/>
    <s v="theater/plays"/>
    <x v="1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690265486725665E-2"/>
    <n v="35.17"/>
    <x v="2"/>
    <s v="US"/>
    <s v="USD"/>
    <n v="1472442900"/>
    <n v="1471638646"/>
    <b v="0"/>
    <n v="6"/>
    <b v="0"/>
    <s v="theater/plays"/>
    <x v="1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7.3333333333333334E-4"/>
    <n v="5.5"/>
    <x v="2"/>
    <s v="US"/>
    <s v="USD"/>
    <n v="1460925811"/>
    <n v="1458333811"/>
    <b v="0"/>
    <n v="2"/>
    <b v="0"/>
    <s v="theater/plays"/>
    <x v="1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n v="9.7142857142857135E-3"/>
    <n v="22.67"/>
    <x v="2"/>
    <s v="US"/>
    <s v="USD"/>
    <n v="1405947126"/>
    <n v="1403355126"/>
    <b v="0"/>
    <n v="6"/>
    <b v="0"/>
    <s v="theater/plays"/>
    <x v="1"/>
    <s v="plays"/>
    <x v="3971"/>
    <x v="3951"/>
  </r>
  <r>
    <n v="3972"/>
    <s v="Valkyrie Theatre Company"/>
    <s v="We're a horror based theatre company in Oklahoma City beginning our first season of shows."/>
    <n v="1000"/>
    <n v="211"/>
    <n v="0.21099999999999999"/>
    <n v="26.38"/>
    <x v="2"/>
    <s v="US"/>
    <s v="USD"/>
    <n v="1423186634"/>
    <n v="1418002634"/>
    <b v="0"/>
    <n v="8"/>
    <b v="0"/>
    <s v="theater/plays"/>
    <x v="1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0.78100000000000003"/>
    <n v="105.54"/>
    <x v="2"/>
    <s v="US"/>
    <s v="USD"/>
    <n v="1462766400"/>
    <n v="1460219110"/>
    <b v="0"/>
    <n v="37"/>
    <b v="0"/>
    <s v="theater/plays"/>
    <x v="1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n v="0.32"/>
    <n v="29.09"/>
    <x v="2"/>
    <s v="GB"/>
    <s v="GBP"/>
    <n v="1464872848"/>
    <n v="1462280848"/>
    <b v="0"/>
    <n v="11"/>
    <b v="0"/>
    <s v="theater/plays"/>
    <x v="1"/>
    <s v="plays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n v="0"/>
    <s v="N/A"/>
    <x v="2"/>
    <s v="US"/>
    <s v="USD"/>
    <n v="1468442898"/>
    <n v="1465850898"/>
    <b v="0"/>
    <n v="0"/>
    <b v="0"/>
    <s v="theater/plays"/>
    <x v="1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0.47692307692307695"/>
    <n v="62"/>
    <x v="2"/>
    <s v="US"/>
    <s v="USD"/>
    <n v="1406876400"/>
    <n v="1405024561"/>
    <b v="0"/>
    <n v="10"/>
    <b v="0"/>
    <s v="theater/plays"/>
    <x v="1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n v="1.4500000000000001E-2"/>
    <n v="217.5"/>
    <x v="2"/>
    <s v="US"/>
    <s v="USD"/>
    <n v="1469213732"/>
    <n v="1466621732"/>
    <b v="0"/>
    <n v="6"/>
    <b v="0"/>
    <s v="theater/plays"/>
    <x v="1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n v="0.107"/>
    <n v="26.75"/>
    <x v="2"/>
    <s v="US"/>
    <s v="USD"/>
    <n v="1422717953"/>
    <n v="1417533953"/>
    <b v="0"/>
    <n v="8"/>
    <b v="0"/>
    <s v="theater/plays"/>
    <x v="1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8333333333333333E-2"/>
    <n v="18.329999999999998"/>
    <x v="2"/>
    <s v="GB"/>
    <s v="GBP"/>
    <n v="1427659200"/>
    <n v="1425678057"/>
    <b v="0"/>
    <n v="6"/>
    <b v="0"/>
    <s v="theater/plays"/>
    <x v="1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0.18"/>
    <n v="64.290000000000006"/>
    <x v="2"/>
    <s v="US"/>
    <s v="USD"/>
    <n v="1404570147"/>
    <n v="1401978147"/>
    <b v="0"/>
    <n v="7"/>
    <b v="0"/>
    <s v="theater/plays"/>
    <x v="1"/>
    <s v="plays"/>
    <x v="3980"/>
    <x v="3960"/>
  </r>
  <r>
    <n v="3981"/>
    <s v="BEIRUT, LADY OF LEBANON"/>
    <s v="A Theatrical Production Celebrating the Lebanese Culture and the Human Spirit in Time of War."/>
    <n v="30000"/>
    <n v="1225"/>
    <n v="4.0833333333333333E-2"/>
    <n v="175"/>
    <x v="2"/>
    <s v="US"/>
    <s v="USD"/>
    <n v="1468729149"/>
    <n v="1463545149"/>
    <b v="0"/>
    <n v="7"/>
    <b v="0"/>
    <s v="theater/plays"/>
    <x v="1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0.2"/>
    <n v="34"/>
    <x v="2"/>
    <s v="GB"/>
    <s v="GBP"/>
    <n v="1436297180"/>
    <n v="1431113180"/>
    <b v="0"/>
    <n v="5"/>
    <b v="0"/>
    <s v="theater/plays"/>
    <x v="1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0.34802513464991025"/>
    <n v="84.28"/>
    <x v="2"/>
    <s v="US"/>
    <s v="USD"/>
    <n v="1400569140"/>
    <n v="1397854356"/>
    <b v="0"/>
    <n v="46"/>
    <b v="0"/>
    <s v="theater/plays"/>
    <x v="1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n v="6.3333333333333339E-2"/>
    <n v="9.5"/>
    <x v="2"/>
    <s v="GB"/>
    <s v="GBP"/>
    <n v="1415404800"/>
    <n v="1412809644"/>
    <b v="0"/>
    <n v="10"/>
    <b v="0"/>
    <s v="theater/plays"/>
    <x v="1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0.32050000000000001"/>
    <n v="33.74"/>
    <x v="2"/>
    <s v="US"/>
    <s v="USD"/>
    <n v="1456002300"/>
    <n v="1454173120"/>
    <b v="0"/>
    <n v="19"/>
    <b v="0"/>
    <s v="theater/plays"/>
    <x v="1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n v="9.7600000000000006E-2"/>
    <n v="37.54"/>
    <x v="2"/>
    <s v="GB"/>
    <s v="GBP"/>
    <n v="1462539840"/>
    <n v="1460034594"/>
    <b v="0"/>
    <n v="13"/>
    <b v="0"/>
    <s v="theater/plays"/>
    <x v="1"/>
    <s v="plays"/>
    <x v="3986"/>
    <x v="3966"/>
  </r>
  <r>
    <n v="3987"/>
    <s v="Write Now 5"/>
    <s v="Write Now 5 is a new writing festival in south east London promoting new work from emerging playwrights."/>
    <n v="400"/>
    <n v="151"/>
    <n v="0.3775"/>
    <n v="11.62"/>
    <x v="2"/>
    <s v="GB"/>
    <s v="GBP"/>
    <n v="1400278290"/>
    <n v="1399414290"/>
    <b v="0"/>
    <n v="13"/>
    <b v="0"/>
    <s v="theater/plays"/>
    <x v="1"/>
    <s v="plays"/>
    <x v="3987"/>
    <x v="3967"/>
  </r>
  <r>
    <n v="3988"/>
    <s v="Folk-Tales: What Stories Do Your Folks Tell?"/>
    <s v="An evening of of stories based both in myth and truth."/>
    <n v="1500"/>
    <n v="32"/>
    <n v="2.1333333333333333E-2"/>
    <n v="8"/>
    <x v="2"/>
    <s v="US"/>
    <s v="USD"/>
    <n v="1440813413"/>
    <n v="1439517413"/>
    <b v="0"/>
    <n v="4"/>
    <b v="0"/>
    <s v="theater/plays"/>
    <x v="1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n v="0"/>
    <s v="N/A"/>
    <x v="2"/>
    <s v="US"/>
    <s v="USD"/>
    <n v="1447009181"/>
    <n v="1444413581"/>
    <b v="0"/>
    <n v="0"/>
    <b v="0"/>
    <s v="theater/plays"/>
    <x v="1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1818181818181817E-2"/>
    <n v="23"/>
    <x v="2"/>
    <s v="GB"/>
    <s v="GBP"/>
    <n v="1456934893"/>
    <n v="1454342893"/>
    <b v="0"/>
    <n v="3"/>
    <b v="0"/>
    <s v="theater/plays"/>
    <x v="1"/>
    <s v="plays"/>
    <x v="3990"/>
    <x v="3970"/>
  </r>
  <r>
    <n v="3991"/>
    <s v="NTACTheatre - North Texas Actor's Collaborative Theatre"/>
    <s v="North Texas first actor-driven theatre company needs your help"/>
    <n v="500"/>
    <n v="100"/>
    <n v="0.2"/>
    <n v="100"/>
    <x v="2"/>
    <s v="US"/>
    <s v="USD"/>
    <n v="1433086082"/>
    <n v="1430494082"/>
    <b v="0"/>
    <n v="1"/>
    <b v="0"/>
    <s v="theater/plays"/>
    <x v="1"/>
    <s v="plays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n v="5.4100000000000002E-2"/>
    <n v="60.11"/>
    <x v="2"/>
    <s v="US"/>
    <s v="USD"/>
    <n v="1449876859"/>
    <n v="1444689259"/>
    <b v="0"/>
    <n v="9"/>
    <b v="0"/>
    <s v="theater/plays"/>
    <x v="1"/>
    <s v="plays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n v="6.0000000000000002E-5"/>
    <n v="3"/>
    <x v="2"/>
    <s v="US"/>
    <s v="USD"/>
    <n v="1431549912"/>
    <n v="1428957912"/>
    <b v="0"/>
    <n v="1"/>
    <b v="0"/>
    <s v="theater/plays"/>
    <x v="1"/>
    <s v="plays"/>
    <x v="3993"/>
    <x v="3973"/>
  </r>
  <r>
    <n v="3994"/>
    <s v="Poles Apart - A Play in 2 Acts"/>
    <s v="Is Henson willing to dare risk a theatrical speaking tour of his North Pole adventures...and more?"/>
    <n v="2000"/>
    <n v="5"/>
    <n v="2.5000000000000001E-3"/>
    <n v="5"/>
    <x v="2"/>
    <s v="US"/>
    <s v="USD"/>
    <n v="1405761690"/>
    <n v="1403169690"/>
    <b v="0"/>
    <n v="1"/>
    <b v="0"/>
    <s v="theater/plays"/>
    <x v="1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0.35"/>
    <n v="17.5"/>
    <x v="2"/>
    <s v="GB"/>
    <s v="GBP"/>
    <n v="1423913220"/>
    <n v="1421339077"/>
    <b v="0"/>
    <n v="4"/>
    <b v="0"/>
    <s v="theater/plays"/>
    <x v="1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n v="0.16566666666666666"/>
    <n v="29.24"/>
    <x v="2"/>
    <s v="US"/>
    <s v="USD"/>
    <n v="1416499440"/>
    <n v="1415341464"/>
    <b v="0"/>
    <n v="17"/>
    <b v="0"/>
    <s v="theater/plays"/>
    <x v="1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n v="0"/>
    <s v="N/A"/>
    <x v="2"/>
    <s v="GB"/>
    <s v="GBP"/>
    <n v="1428222221"/>
    <n v="1425633821"/>
    <b v="0"/>
    <n v="0"/>
    <b v="0"/>
    <s v="theater/plays"/>
    <x v="1"/>
    <s v="plays"/>
    <x v="3997"/>
    <x v="3977"/>
  </r>
  <r>
    <n v="3998"/>
    <s v="Forsaken Angels-A New Play"/>
    <s v="Forsaken Angels, a powerful new play by William Leary, author of DCMTA's Best Of 2014 Play Masquerade."/>
    <n v="1250"/>
    <n v="715"/>
    <n v="0.57199999999999995"/>
    <n v="59.58"/>
    <x v="2"/>
    <s v="US"/>
    <s v="USD"/>
    <n v="1427580426"/>
    <n v="1424992026"/>
    <b v="0"/>
    <n v="12"/>
    <b v="0"/>
    <s v="theater/plays"/>
    <x v="1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0.16514285714285715"/>
    <n v="82.57"/>
    <x v="2"/>
    <s v="US"/>
    <s v="USD"/>
    <n v="1409514709"/>
    <n v="1406058798"/>
    <b v="0"/>
    <n v="14"/>
    <b v="0"/>
    <s v="theater/plays"/>
    <x v="1"/>
    <s v="plays"/>
    <x v="3999"/>
    <x v="3979"/>
  </r>
  <r>
    <n v="4000"/>
    <s v="The Escorts"/>
    <s v="An Enticing Trip into the World of Assisted Dying"/>
    <n v="8000"/>
    <n v="10"/>
    <n v="1.25E-3"/>
    <n v="10"/>
    <x v="2"/>
    <s v="US"/>
    <s v="USD"/>
    <n v="1462631358"/>
    <n v="1457450958"/>
    <b v="0"/>
    <n v="1"/>
    <b v="0"/>
    <s v="theater/plays"/>
    <x v="1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0.3775"/>
    <n v="32.36"/>
    <x v="2"/>
    <s v="GB"/>
    <s v="GBP"/>
    <n v="1488394800"/>
    <n v="1486681708"/>
    <b v="0"/>
    <n v="14"/>
    <b v="0"/>
    <s v="theater/plays"/>
    <x v="1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n v="1.84E-2"/>
    <n v="5.75"/>
    <x v="2"/>
    <s v="US"/>
    <s v="USD"/>
    <n v="1411779761"/>
    <n v="1409187761"/>
    <b v="0"/>
    <n v="4"/>
    <b v="0"/>
    <s v="theater/plays"/>
    <x v="1"/>
    <s v="plays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n v="0.10050000000000001"/>
    <n v="100.5"/>
    <x v="2"/>
    <s v="US"/>
    <s v="USD"/>
    <n v="1424009147"/>
    <n v="1421417147"/>
    <b v="0"/>
    <n v="2"/>
    <b v="0"/>
    <s v="theater/plays"/>
    <x v="1"/>
    <s v="plays"/>
    <x v="4003"/>
    <x v="3982"/>
  </r>
  <r>
    <n v="4004"/>
    <s v="South Florida Tours"/>
    <s v="Help Launch The Queen Into South Florida!"/>
    <n v="500"/>
    <n v="1"/>
    <n v="2E-3"/>
    <n v="1"/>
    <x v="2"/>
    <s v="US"/>
    <s v="USD"/>
    <n v="1412740457"/>
    <n v="1410148457"/>
    <b v="0"/>
    <n v="1"/>
    <b v="0"/>
    <s v="theater/plays"/>
    <x v="1"/>
    <s v="plays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n v="1.3333333333333334E-2"/>
    <n v="20"/>
    <x v="2"/>
    <s v="US"/>
    <s v="USD"/>
    <n v="1413832985"/>
    <n v="1408648985"/>
    <b v="0"/>
    <n v="2"/>
    <b v="0"/>
    <s v="theater/plays"/>
    <x v="1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6.666666666666667E-5"/>
    <n v="2"/>
    <x v="2"/>
    <s v="US"/>
    <s v="USD"/>
    <n v="1455647587"/>
    <n v="1453487587"/>
    <b v="0"/>
    <n v="1"/>
    <b v="0"/>
    <s v="theater/plays"/>
    <x v="1"/>
    <s v="plays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n v="2.5000000000000001E-3"/>
    <n v="5"/>
    <x v="2"/>
    <s v="US"/>
    <s v="USD"/>
    <n v="1409070480"/>
    <n v="1406572381"/>
    <b v="0"/>
    <n v="1"/>
    <b v="0"/>
    <s v="theater/plays"/>
    <x v="1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0.06"/>
    <n v="15"/>
    <x v="2"/>
    <s v="GB"/>
    <s v="GBP"/>
    <n v="1437606507"/>
    <n v="1435014507"/>
    <b v="0"/>
    <n v="4"/>
    <b v="0"/>
    <s v="theater/plays"/>
    <x v="1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8860103626943004E-2"/>
    <n v="25"/>
    <x v="2"/>
    <s v="GB"/>
    <s v="GBP"/>
    <n v="1410281360"/>
    <n v="1406825360"/>
    <b v="0"/>
    <n v="3"/>
    <b v="0"/>
    <s v="theater/plays"/>
    <x v="1"/>
    <s v="plays"/>
    <x v="4009"/>
    <x v="3988"/>
  </r>
  <r>
    <n v="4010"/>
    <s v="The Connection Play 2014"/>
    <s v="JUNTO Productions is proud to present our first production, the premiere of The Connection, a play by Jeffrey Paul."/>
    <n v="7200"/>
    <n v="1742"/>
    <n v="0.24194444444444443"/>
    <n v="45.84"/>
    <x v="2"/>
    <s v="US"/>
    <s v="USD"/>
    <n v="1414348166"/>
    <n v="1412879366"/>
    <b v="0"/>
    <n v="38"/>
    <b v="0"/>
    <s v="theater/plays"/>
    <x v="1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n v="7.5999999999999998E-2"/>
    <n v="4.75"/>
    <x v="2"/>
    <s v="GB"/>
    <s v="GBP"/>
    <n v="1422450278"/>
    <n v="1419858278"/>
    <b v="0"/>
    <n v="4"/>
    <b v="0"/>
    <s v="theater/plays"/>
    <x v="1"/>
    <s v="plays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n v="0"/>
    <s v="N/A"/>
    <x v="2"/>
    <s v="GB"/>
    <s v="GBP"/>
    <n v="1430571849"/>
    <n v="1427979849"/>
    <b v="0"/>
    <n v="0"/>
    <b v="0"/>
    <s v="theater/plays"/>
    <x v="1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n v="1.2999999999999999E-2"/>
    <n v="13"/>
    <x v="2"/>
    <s v="US"/>
    <s v="USD"/>
    <n v="1424070823"/>
    <n v="1421478823"/>
    <b v="0"/>
    <n v="2"/>
    <b v="0"/>
    <s v="theater/plays"/>
    <x v="1"/>
    <s v="plays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n v="0"/>
    <s v="N/A"/>
    <x v="2"/>
    <s v="US"/>
    <s v="USD"/>
    <n v="1457157269"/>
    <n v="1455861269"/>
    <b v="0"/>
    <n v="0"/>
    <b v="0"/>
    <s v="theater/plays"/>
    <x v="1"/>
    <s v="plays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n v="1.4285714285714287E-4"/>
    <n v="1"/>
    <x v="2"/>
    <s v="US"/>
    <s v="USD"/>
    <n v="1437331463"/>
    <n v="1434739463"/>
    <b v="0"/>
    <n v="1"/>
    <b v="0"/>
    <s v="theater/plays"/>
    <x v="1"/>
    <s v="plays"/>
    <x v="4015"/>
    <x v="3994"/>
  </r>
  <r>
    <n v="4016"/>
    <s v="MENTAL Play"/>
    <s v="A new play and project exploring challenges faced by young adults struggling with mental health issues in contemporary Britain."/>
    <n v="500"/>
    <n v="70"/>
    <n v="0.14000000000000001"/>
    <n v="10"/>
    <x v="2"/>
    <s v="GB"/>
    <s v="GBP"/>
    <n v="1410987400"/>
    <n v="1408395400"/>
    <b v="0"/>
    <n v="7"/>
    <b v="0"/>
    <s v="theater/plays"/>
    <x v="1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500000000000001E-2"/>
    <n v="52.5"/>
    <x v="2"/>
    <s v="US"/>
    <s v="USD"/>
    <n v="1409846874"/>
    <n v="1407254874"/>
    <b v="0"/>
    <n v="2"/>
    <b v="0"/>
    <s v="theater/plays"/>
    <x v="1"/>
    <s v="plays"/>
    <x v="4017"/>
    <x v="3996"/>
  </r>
  <r>
    <n v="4018"/>
    <s v="Time Please Fringe"/>
    <s v="Funding for a production of Time Please at the Brighton Fringe 2017... and beyond."/>
    <n v="1500"/>
    <n v="130"/>
    <n v="8.666666666666667E-2"/>
    <n v="32.5"/>
    <x v="2"/>
    <s v="GB"/>
    <s v="GBP"/>
    <n v="1475877108"/>
    <n v="1473285108"/>
    <b v="0"/>
    <n v="4"/>
    <b v="0"/>
    <s v="theater/plays"/>
    <x v="1"/>
    <s v="plays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n v="8.2857142857142851E-3"/>
    <n v="7.25"/>
    <x v="2"/>
    <s v="US"/>
    <s v="USD"/>
    <n v="1460737680"/>
    <n v="1455725596"/>
    <b v="0"/>
    <n v="4"/>
    <b v="0"/>
    <s v="theater/plays"/>
    <x v="1"/>
    <s v="plays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n v="0.16666666666666666"/>
    <n v="33.33"/>
    <x v="2"/>
    <s v="US"/>
    <s v="USD"/>
    <n v="1427168099"/>
    <n v="1424579699"/>
    <b v="0"/>
    <n v="3"/>
    <b v="0"/>
    <s v="theater/plays"/>
    <x v="1"/>
    <s v="plays"/>
    <x v="4020"/>
    <x v="3999"/>
  </r>
  <r>
    <n v="4021"/>
    <s v="Angels in Houston"/>
    <s v="Help a group of actors end bigotry in Houston, TX by supporting a  full production of Angels in America."/>
    <n v="15000"/>
    <n v="125"/>
    <n v="8.3333333333333332E-3"/>
    <n v="62.5"/>
    <x v="2"/>
    <s v="US"/>
    <s v="USD"/>
    <n v="1414360358"/>
    <n v="1409176358"/>
    <b v="0"/>
    <n v="2"/>
    <b v="0"/>
    <s v="theater/plays"/>
    <x v="1"/>
    <s v="plays"/>
    <x v="4021"/>
    <x v="4000"/>
  </r>
  <r>
    <n v="4022"/>
    <s v="The Merchant of Venice as Shakespeare Heard It"/>
    <s v="Help us produce a video of the first Original Pronunciation Merchant of Venice."/>
    <n v="18000"/>
    <n v="12521"/>
    <n v="0.69561111111111107"/>
    <n v="63.56"/>
    <x v="2"/>
    <s v="US"/>
    <s v="USD"/>
    <n v="1422759240"/>
    <n v="1418824867"/>
    <b v="0"/>
    <n v="197"/>
    <b v="0"/>
    <s v="theater/plays"/>
    <x v="1"/>
    <s v="plays"/>
    <x v="4022"/>
    <x v="4001"/>
  </r>
  <r>
    <n v="4023"/>
    <s v="Forgive &amp; Forget"/>
    <s v="An original gospel stage play that explores the pain and hurt caused by those who struggle to forgive others!"/>
    <n v="7000"/>
    <n v="0"/>
    <n v="0"/>
    <s v="N/A"/>
    <x v="2"/>
    <s v="US"/>
    <s v="USD"/>
    <n v="1458860363"/>
    <n v="1454975963"/>
    <b v="0"/>
    <n v="0"/>
    <b v="0"/>
    <s v="theater/plays"/>
    <x v="1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500000000000001E-2"/>
    <n v="10"/>
    <x v="2"/>
    <s v="US"/>
    <s v="USD"/>
    <n v="1441037097"/>
    <n v="1438445097"/>
    <b v="0"/>
    <n v="1"/>
    <b v="0"/>
    <s v="theater/plays"/>
    <x v="1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0.05"/>
    <n v="62.5"/>
    <x v="2"/>
    <s v="FR"/>
    <s v="EUR"/>
    <n v="1437889336"/>
    <n v="1432705336"/>
    <b v="0"/>
    <n v="4"/>
    <b v="0"/>
    <s v="theater/plays"/>
    <x v="1"/>
    <s v="plays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n v="0"/>
    <s v="N/A"/>
    <x v="2"/>
    <s v="US"/>
    <s v="USD"/>
    <n v="1449247439"/>
    <n v="1444059839"/>
    <b v="0"/>
    <n v="0"/>
    <b v="0"/>
    <s v="theater/plays"/>
    <x v="1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66666666666667E-2"/>
    <n v="30.71"/>
    <x v="2"/>
    <s v="US"/>
    <s v="USD"/>
    <n v="1487811600"/>
    <n v="1486077481"/>
    <b v="0"/>
    <n v="7"/>
    <b v="0"/>
    <s v="theater/plays"/>
    <x v="1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n v="0.28050000000000003"/>
    <n v="51"/>
    <x v="2"/>
    <s v="US"/>
    <s v="USD"/>
    <n v="1402007500"/>
    <n v="1399415500"/>
    <b v="0"/>
    <n v="11"/>
    <b v="0"/>
    <s v="theater/plays"/>
    <x v="1"/>
    <s v="plays"/>
    <x v="4028"/>
    <x v="4007"/>
  </r>
  <r>
    <n v="4029"/>
    <s v="Next 2 the Stage"/>
    <s v="A theater complex that educates as we entertain.  We will provide shows that inspire and theater classes that motivate."/>
    <n v="20000"/>
    <n v="0"/>
    <n v="0"/>
    <s v="N/A"/>
    <x v="2"/>
    <s v="US"/>
    <s v="USD"/>
    <n v="1450053370"/>
    <n v="1447461370"/>
    <b v="0"/>
    <n v="0"/>
    <b v="0"/>
    <s v="theater/plays"/>
    <x v="1"/>
    <s v="plays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n v="0.16"/>
    <n v="66.67"/>
    <x v="2"/>
    <s v="US"/>
    <s v="USD"/>
    <n v="1454525340"/>
    <n v="1452008599"/>
    <b v="0"/>
    <n v="6"/>
    <b v="0"/>
    <s v="theater/plays"/>
    <x v="1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s v="N/A"/>
    <x v="2"/>
    <s v="US"/>
    <s v="USD"/>
    <n v="1418914964"/>
    <n v="1414591364"/>
    <b v="0"/>
    <n v="0"/>
    <b v="0"/>
    <s v="theater/plays"/>
    <x v="1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287037037037035E-2"/>
    <n v="59"/>
    <x v="2"/>
    <s v="US"/>
    <s v="USD"/>
    <n v="1450211116"/>
    <n v="1445023516"/>
    <b v="0"/>
    <n v="7"/>
    <b v="0"/>
    <s v="theater/plays"/>
    <x v="1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0.25698702928870293"/>
    <n v="65.34"/>
    <x v="2"/>
    <s v="GB"/>
    <s v="GBP"/>
    <n v="1475398800"/>
    <n v="1472711224"/>
    <b v="0"/>
    <n v="94"/>
    <b v="0"/>
    <s v="theater/plays"/>
    <x v="1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814814814814815E-2"/>
    <n v="100"/>
    <x v="2"/>
    <s v="US"/>
    <s v="USD"/>
    <n v="1428097450"/>
    <n v="1425509050"/>
    <b v="0"/>
    <n v="2"/>
    <b v="0"/>
    <s v="theater/plays"/>
    <x v="1"/>
    <s v="plays"/>
    <x v="4034"/>
    <x v="4013"/>
  </r>
  <r>
    <n v="4035"/>
    <s v="The Lost Boy"/>
    <s v="&quot;Stories are where you go to look for the truth of your own life.&quot; (Frank Delaney)"/>
    <n v="10000"/>
    <n v="3685"/>
    <n v="0.36849999999999999"/>
    <n v="147.4"/>
    <x v="2"/>
    <s v="US"/>
    <s v="USD"/>
    <n v="1413925887"/>
    <n v="1411333887"/>
    <b v="0"/>
    <n v="25"/>
    <b v="0"/>
    <s v="theater/plays"/>
    <x v="1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0.47049999999999997"/>
    <n v="166.06"/>
    <x v="2"/>
    <s v="US"/>
    <s v="USD"/>
    <n v="1404253800"/>
    <n v="1402784964"/>
    <b v="0"/>
    <n v="17"/>
    <b v="0"/>
    <s v="theater/plays"/>
    <x v="1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n v="0.11428571428571428"/>
    <n v="40"/>
    <x v="2"/>
    <s v="US"/>
    <s v="USD"/>
    <n v="1464099900"/>
    <n v="1462585315"/>
    <b v="0"/>
    <n v="2"/>
    <b v="0"/>
    <s v="theater/plays"/>
    <x v="1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0.12039999999999999"/>
    <n v="75.25"/>
    <x v="2"/>
    <s v="US"/>
    <s v="USD"/>
    <n v="1413573010"/>
    <n v="1408389010"/>
    <b v="0"/>
    <n v="4"/>
    <b v="0"/>
    <s v="theater/plays"/>
    <x v="1"/>
    <s v="plays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n v="0.6"/>
    <n v="60"/>
    <x v="2"/>
    <s v="US"/>
    <s v="USD"/>
    <n v="1448949540"/>
    <n v="1446048367"/>
    <b v="0"/>
    <n v="5"/>
    <b v="0"/>
    <s v="theater/plays"/>
    <x v="1"/>
    <s v="plays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n v="0.3125"/>
    <n v="1250"/>
    <x v="2"/>
    <s v="US"/>
    <s v="USD"/>
    <n v="1437188400"/>
    <n v="1432100004"/>
    <b v="0"/>
    <n v="2"/>
    <b v="0"/>
    <s v="theater/plays"/>
    <x v="1"/>
    <s v="plays"/>
    <x v="4040"/>
    <x v="4019"/>
  </r>
  <r>
    <n v="4041"/>
    <s v="In the Land of Gold"/>
    <s v="A bold, colouful, vibrant play centred around the last remaining monarchy of Africa."/>
    <n v="5000"/>
    <n v="21"/>
    <n v="4.1999999999999997E-3"/>
    <n v="10.5"/>
    <x v="2"/>
    <s v="GB"/>
    <s v="GBP"/>
    <n v="1473160954"/>
    <n v="1467976954"/>
    <b v="0"/>
    <n v="2"/>
    <b v="0"/>
    <s v="theater/plays"/>
    <x v="1"/>
    <s v="plays"/>
    <x v="4041"/>
    <x v="4020"/>
  </r>
  <r>
    <n v="4042"/>
    <s v="Messages"/>
    <s v="Acting group and production for inner city youth, about inner city youth. The problems and stuation that they see everyday."/>
    <n v="10000"/>
    <n v="21"/>
    <n v="2.0999999999999999E-3"/>
    <n v="7"/>
    <x v="2"/>
    <s v="US"/>
    <s v="USD"/>
    <n v="1421781360"/>
    <n v="1419213664"/>
    <b v="0"/>
    <n v="3"/>
    <b v="0"/>
    <s v="theater/plays"/>
    <x v="1"/>
    <s v="plays"/>
    <x v="4042"/>
    <x v="4021"/>
  </r>
  <r>
    <n v="4043"/>
    <s v="Not making potato salad here!"/>
    <s v="This could be my last play, need to bring my son out to see it before it's over.  Need to fly him here from BC"/>
    <n v="300"/>
    <n v="0"/>
    <n v="0"/>
    <s v="N/A"/>
    <x v="2"/>
    <s v="CA"/>
    <s v="CAD"/>
    <n v="1416524325"/>
    <n v="1415228325"/>
    <b v="0"/>
    <n v="0"/>
    <b v="0"/>
    <s v="theater/plays"/>
    <x v="1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n v="0.375"/>
    <n v="56.25"/>
    <x v="2"/>
    <s v="US"/>
    <s v="USD"/>
    <n v="1428642000"/>
    <n v="1426050982"/>
    <b v="0"/>
    <n v="4"/>
    <b v="0"/>
    <s v="theater/plays"/>
    <x v="1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n v="2.0000000000000001E-4"/>
    <n v="1"/>
    <x v="2"/>
    <s v="AU"/>
    <s v="AUD"/>
    <n v="1408596589"/>
    <n v="1406004589"/>
    <b v="0"/>
    <n v="1"/>
    <b v="0"/>
    <s v="theater/plays"/>
    <x v="1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142857142857142E-2"/>
    <n v="38.33"/>
    <x v="2"/>
    <s v="US"/>
    <s v="USD"/>
    <n v="1413992210"/>
    <n v="1411400210"/>
    <b v="0"/>
    <n v="12"/>
    <b v="0"/>
    <s v="theater/plays"/>
    <x v="1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9E-2"/>
    <n v="27.5"/>
    <x v="2"/>
    <s v="US"/>
    <s v="USD"/>
    <n v="1420938000"/>
    <n v="1418862743"/>
    <b v="0"/>
    <n v="4"/>
    <b v="0"/>
    <s v="theater/plays"/>
    <x v="1"/>
    <s v="plays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n v="0.17652941176470588"/>
    <n v="32.979999999999997"/>
    <x v="2"/>
    <s v="GB"/>
    <s v="GBP"/>
    <n v="1460373187"/>
    <n v="1457352787"/>
    <b v="0"/>
    <n v="91"/>
    <b v="0"/>
    <s v="theater/plays"/>
    <x v="1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8.0000000000000004E-4"/>
    <n v="16"/>
    <x v="2"/>
    <s v="US"/>
    <s v="USD"/>
    <n v="1436914815"/>
    <n v="1434322815"/>
    <b v="0"/>
    <n v="1"/>
    <b v="0"/>
    <s v="theater/plays"/>
    <x v="1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n v="6.6666666666666664E-4"/>
    <n v="1"/>
    <x v="2"/>
    <s v="US"/>
    <s v="USD"/>
    <n v="1414077391"/>
    <n v="1411485391"/>
    <b v="0"/>
    <n v="1"/>
    <b v="0"/>
    <s v="theater/plays"/>
    <x v="1"/>
    <s v="plays"/>
    <x v="4050"/>
    <x v="4029"/>
  </r>
  <r>
    <n v="4051"/>
    <s v="Phantom of the Kun Opera"/>
    <s v="It is a heart-breaking life story of Wu family who tries to preserve the gem of Chinese Kun Opera through generations."/>
    <n v="500"/>
    <n v="0"/>
    <n v="0"/>
    <s v="N/A"/>
    <x v="2"/>
    <s v="US"/>
    <s v="USD"/>
    <n v="1399618380"/>
    <n v="1399058797"/>
    <b v="0"/>
    <n v="0"/>
    <b v="0"/>
    <s v="theater/plays"/>
    <x v="1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n v="0.37533333333333335"/>
    <n v="86.62"/>
    <x v="2"/>
    <s v="US"/>
    <s v="USD"/>
    <n v="1413234316"/>
    <n v="1408050316"/>
    <b v="0"/>
    <n v="13"/>
    <b v="0"/>
    <s v="theater/plays"/>
    <x v="1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0.22"/>
    <n v="55"/>
    <x v="2"/>
    <s v="GB"/>
    <s v="GBP"/>
    <n v="1416081600"/>
    <n v="1413477228"/>
    <b v="0"/>
    <n v="2"/>
    <b v="0"/>
    <s v="theater/plays"/>
    <x v="1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s v="N/A"/>
    <x v="2"/>
    <s v="US"/>
    <s v="USD"/>
    <n v="1475294400"/>
    <n v="1472674285"/>
    <b v="0"/>
    <n v="0"/>
    <b v="0"/>
    <s v="theater/plays"/>
    <x v="1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0.1762"/>
    <n v="41.95"/>
    <x v="2"/>
    <s v="GB"/>
    <s v="GBP"/>
    <n v="1403192031"/>
    <n v="1400600031"/>
    <b v="0"/>
    <n v="21"/>
    <b v="0"/>
    <s v="theater/plays"/>
    <x v="1"/>
    <s v="plays"/>
    <x v="4055"/>
    <x v="4034"/>
  </r>
  <r>
    <n v="4056"/>
    <s v="American Pride"/>
    <s v="American Pride is a play centered on the Poetry of one Iraq War veteran, and follows her journey through war and back home."/>
    <n v="1500"/>
    <n v="795"/>
    <n v="0.53"/>
    <n v="88.33"/>
    <x v="2"/>
    <s v="US"/>
    <s v="USD"/>
    <n v="1467575940"/>
    <n v="1465856639"/>
    <b v="0"/>
    <n v="9"/>
    <b v="0"/>
    <s v="theater/plays"/>
    <x v="1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0.22142857142857142"/>
    <n v="129.16999999999999"/>
    <x v="2"/>
    <s v="GB"/>
    <s v="GBP"/>
    <n v="1448492400"/>
    <n v="1446506080"/>
    <b v="0"/>
    <n v="6"/>
    <b v="0"/>
    <s v="theater/plays"/>
    <x v="1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n v="2.5333333333333333E-2"/>
    <n v="23.75"/>
    <x v="2"/>
    <s v="US"/>
    <s v="USD"/>
    <n v="1459483140"/>
    <n v="1458178044"/>
    <b v="0"/>
    <n v="4"/>
    <b v="0"/>
    <s v="theater/plays"/>
    <x v="1"/>
    <s v="plays"/>
    <x v="4058"/>
    <x v="3268"/>
  </r>
  <r>
    <n v="4059"/>
    <s v="The Million Dollar Shot"/>
    <s v="A very Canadian children's play inspired by the tradition of British pantomimes like Aladdin, and the Nutcracker."/>
    <n v="10000"/>
    <n v="250"/>
    <n v="2.5000000000000001E-2"/>
    <n v="35.71"/>
    <x v="2"/>
    <s v="CA"/>
    <s v="CAD"/>
    <n v="1410836400"/>
    <n v="1408116152"/>
    <b v="0"/>
    <n v="7"/>
    <b v="0"/>
    <s v="theater/plays"/>
    <x v="1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n v="2.8500000000000001E-2"/>
    <n v="57"/>
    <x v="2"/>
    <s v="CA"/>
    <s v="CAD"/>
    <n v="1403539200"/>
    <n v="1400604056"/>
    <b v="0"/>
    <n v="5"/>
    <b v="0"/>
    <s v="theater/plays"/>
    <x v="1"/>
    <s v="plays"/>
    <x v="4060"/>
    <x v="4038"/>
  </r>
  <r>
    <n v="4061"/>
    <s v="PRODUCE the Stage Play SKYLAR'S SYNDROME by Gavin Kayner"/>
    <s v="SKYLAR'S SYNDROME is a tremendous psychodrama by master playwright Gavin Kayner!"/>
    <n v="525"/>
    <n v="0"/>
    <n v="0"/>
    <s v="N/A"/>
    <x v="2"/>
    <s v="US"/>
    <s v="USD"/>
    <n v="1461205423"/>
    <n v="1456025023"/>
    <b v="0"/>
    <n v="0"/>
    <b v="0"/>
    <s v="theater/plays"/>
    <x v="1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4500000000000001E-2"/>
    <n v="163.33000000000001"/>
    <x v="2"/>
    <s v="US"/>
    <s v="USD"/>
    <n v="1467481468"/>
    <n v="1464889468"/>
    <b v="0"/>
    <n v="3"/>
    <b v="0"/>
    <s v="theater/plays"/>
    <x v="1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n v="1.4210526315789474E-2"/>
    <n v="15"/>
    <x v="2"/>
    <s v="GB"/>
    <s v="GBP"/>
    <n v="1403886084"/>
    <n v="1401294084"/>
    <b v="0"/>
    <n v="9"/>
    <b v="0"/>
    <s v="theater/plays"/>
    <x v="1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0.1925"/>
    <n v="64.17"/>
    <x v="2"/>
    <s v="AU"/>
    <s v="AUD"/>
    <n v="1430316426"/>
    <n v="1427724426"/>
    <b v="0"/>
    <n v="6"/>
    <b v="0"/>
    <s v="theater/plays"/>
    <x v="1"/>
    <s v="plays"/>
    <x v="4064"/>
    <x v="4042"/>
  </r>
  <r>
    <n v="4065"/>
    <s v="A Midsummer's Night's Dream"/>
    <s v="A classical/ fantasy version of midsummers done by professionally trained actors in Tulsa!"/>
    <n v="4000"/>
    <n v="27"/>
    <n v="6.7499999999999999E-3"/>
    <n v="6.75"/>
    <x v="2"/>
    <s v="US"/>
    <s v="USD"/>
    <n v="1407883811"/>
    <n v="1405291811"/>
    <b v="0"/>
    <n v="4"/>
    <b v="0"/>
    <s v="theater/plays"/>
    <x v="1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1.6666666666666668E-3"/>
    <n v="25"/>
    <x v="2"/>
    <s v="US"/>
    <s v="USD"/>
    <n v="1463619388"/>
    <n v="1461027388"/>
    <b v="0"/>
    <n v="1"/>
    <b v="0"/>
    <s v="theater/plays"/>
    <x v="1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0.60899999999999999"/>
    <n v="179.12"/>
    <x v="2"/>
    <s v="US"/>
    <s v="USD"/>
    <n v="1443408550"/>
    <n v="1439952550"/>
    <b v="0"/>
    <n v="17"/>
    <b v="0"/>
    <s v="theater/plays"/>
    <x v="1"/>
    <s v="plays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n v="0.01"/>
    <n v="34.950000000000003"/>
    <x v="2"/>
    <s v="US"/>
    <s v="USD"/>
    <n v="1484348700"/>
    <n v="1481756855"/>
    <b v="0"/>
    <n v="1"/>
    <b v="0"/>
    <s v="theater/plays"/>
    <x v="1"/>
    <s v="plays"/>
    <x v="4068"/>
    <x v="4046"/>
  </r>
  <r>
    <n v="4069"/>
    <s v="The Pendulum Swings"/>
    <s v="'The Pendulum Swings' is a three-act dark comedy that sees Frank and Michael await their execution on Death Row."/>
    <n v="1250"/>
    <n v="430"/>
    <n v="0.34399999999999997"/>
    <n v="33.08"/>
    <x v="2"/>
    <s v="GB"/>
    <s v="GBP"/>
    <n v="1425124800"/>
    <n v="1421596356"/>
    <b v="0"/>
    <n v="13"/>
    <b v="0"/>
    <s v="theater/plays"/>
    <x v="1"/>
    <s v="plays"/>
    <x v="4069"/>
    <x v="4047"/>
  </r>
  <r>
    <n v="4070"/>
    <s v="Southern Utah University: V-Day 2015"/>
    <s v="V-Day Southern Utah University 2015 and Second Studio Players presents: The Vagina Monologues"/>
    <n v="1000"/>
    <n v="165"/>
    <n v="0.16500000000000001"/>
    <n v="27.5"/>
    <x v="2"/>
    <s v="US"/>
    <s v="USD"/>
    <n v="1425178800"/>
    <n v="1422374420"/>
    <b v="0"/>
    <n v="6"/>
    <b v="0"/>
    <s v="theater/plays"/>
    <x v="1"/>
    <s v="plays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n v="0"/>
    <s v="N/A"/>
    <x v="2"/>
    <s v="MX"/>
    <s v="MXN"/>
    <n v="1482779931"/>
    <n v="1480187931"/>
    <b v="0"/>
    <n v="0"/>
    <b v="0"/>
    <s v="theater/plays"/>
    <x v="1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4.0000000000000001E-3"/>
    <n v="2"/>
    <x v="2"/>
    <s v="GB"/>
    <s v="GBP"/>
    <n v="1408646111"/>
    <n v="1403462111"/>
    <b v="0"/>
    <n v="2"/>
    <b v="0"/>
    <s v="theater/plays"/>
    <x v="1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571428571428572E-2"/>
    <n v="18.5"/>
    <x v="2"/>
    <s v="US"/>
    <s v="USD"/>
    <n v="1431144000"/>
    <n v="1426407426"/>
    <b v="0"/>
    <n v="2"/>
    <b v="0"/>
    <s v="theater/plays"/>
    <x v="1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n v="0.26727272727272727"/>
    <n v="35"/>
    <x v="2"/>
    <s v="GB"/>
    <s v="GBP"/>
    <n v="1446732975"/>
    <n v="1444137375"/>
    <b v="0"/>
    <n v="21"/>
    <b v="0"/>
    <s v="theater/plays"/>
    <x v="1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0.28799999999999998"/>
    <n v="44.31"/>
    <x v="2"/>
    <s v="GB"/>
    <s v="GBP"/>
    <n v="1404149280"/>
    <n v="1400547969"/>
    <b v="0"/>
    <n v="13"/>
    <b v="0"/>
    <s v="theater/plays"/>
    <x v="1"/>
    <s v="plays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n v="0"/>
    <s v="N/A"/>
    <x v="2"/>
    <s v="US"/>
    <s v="USD"/>
    <n v="1413921060"/>
    <n v="1411499149"/>
    <b v="0"/>
    <n v="0"/>
    <b v="0"/>
    <s v="theater/plays"/>
    <x v="1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8999999999999996E-2"/>
    <n v="222.5"/>
    <x v="2"/>
    <s v="US"/>
    <s v="USD"/>
    <n v="1482339794"/>
    <n v="1479747794"/>
    <b v="0"/>
    <n v="6"/>
    <b v="0"/>
    <s v="theater/plays"/>
    <x v="1"/>
    <s v="plays"/>
    <x v="4077"/>
    <x v="4055"/>
  </r>
  <r>
    <n v="4078"/>
    <s v="Theatre Memoire"/>
    <s v="Theatre Memoire are a High Wycombe based theatre company. Performing plays about multi-culturalism and interconectedness."/>
    <n v="250"/>
    <n v="0"/>
    <n v="0"/>
    <s v="N/A"/>
    <x v="2"/>
    <s v="GB"/>
    <s v="GBP"/>
    <n v="1485543242"/>
    <n v="1482951242"/>
    <b v="0"/>
    <n v="0"/>
    <b v="0"/>
    <s v="theater/plays"/>
    <x v="1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1.6666666666666668E-3"/>
    <n v="5"/>
    <x v="2"/>
    <s v="US"/>
    <s v="USD"/>
    <n v="1466375521"/>
    <n v="1463783521"/>
    <b v="0"/>
    <n v="1"/>
    <b v="0"/>
    <s v="theater/plays"/>
    <x v="1"/>
    <s v="plays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n v="0"/>
    <s v="N/A"/>
    <x v="2"/>
    <s v="US"/>
    <s v="USD"/>
    <n v="1465930440"/>
    <n v="1463849116"/>
    <b v="0"/>
    <n v="0"/>
    <b v="0"/>
    <s v="theater/plays"/>
    <x v="1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n v="0.15737410071942445"/>
    <n v="29.17"/>
    <x v="2"/>
    <s v="US"/>
    <s v="USD"/>
    <n v="1425819425"/>
    <n v="1423231025"/>
    <b v="0"/>
    <n v="12"/>
    <b v="0"/>
    <s v="theater/plays"/>
    <x v="1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n v="0.02"/>
    <n v="1.5"/>
    <x v="2"/>
    <s v="US"/>
    <s v="USD"/>
    <n v="1447542000"/>
    <n v="1446179553"/>
    <b v="0"/>
    <n v="2"/>
    <b v="0"/>
    <s v="theater/plays"/>
    <x v="1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n v="0.21685714285714286"/>
    <n v="126.5"/>
    <x v="2"/>
    <s v="US"/>
    <s v="USD"/>
    <n v="1452795416"/>
    <n v="1450203416"/>
    <b v="0"/>
    <n v="6"/>
    <b v="0"/>
    <s v="theater/plays"/>
    <x v="1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n v="3.3333333333333335E-3"/>
    <n v="10"/>
    <x v="2"/>
    <s v="IT"/>
    <s v="EUR"/>
    <n v="1476008906"/>
    <n v="1473416906"/>
    <b v="0"/>
    <n v="1"/>
    <b v="0"/>
    <s v="theater/plays"/>
    <x v="1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2.8571428571428571E-3"/>
    <n v="10"/>
    <x v="2"/>
    <s v="US"/>
    <s v="USD"/>
    <n v="1427169540"/>
    <n v="1424701775"/>
    <b v="0"/>
    <n v="1"/>
    <b v="0"/>
    <s v="theater/plays"/>
    <x v="1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n v="4.7E-2"/>
    <n v="9.4"/>
    <x v="2"/>
    <s v="US"/>
    <s v="USD"/>
    <n v="1448078400"/>
    <n v="1445985299"/>
    <b v="0"/>
    <n v="5"/>
    <b v="0"/>
    <s v="theater/plays"/>
    <x v="1"/>
    <s v="plays"/>
    <x v="4086"/>
    <x v="4064"/>
  </r>
  <r>
    <n v="4087"/>
    <s v="Stage Production &quot;The Nail Shop&quot;"/>
    <s v="Comedy Stage Play"/>
    <n v="9600"/>
    <n v="0"/>
    <n v="0"/>
    <s v="N/A"/>
    <x v="2"/>
    <s v="US"/>
    <s v="USD"/>
    <n v="1468777786"/>
    <n v="1466185786"/>
    <b v="0"/>
    <n v="0"/>
    <b v="0"/>
    <s v="theater/plays"/>
    <x v="1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n v="0.108"/>
    <n v="72"/>
    <x v="2"/>
    <s v="GB"/>
    <s v="GBP"/>
    <n v="1421403960"/>
    <n v="1418827324"/>
    <b v="0"/>
    <n v="3"/>
    <b v="0"/>
    <s v="theater/plays"/>
    <x v="1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000000000000001E-2"/>
    <n v="30"/>
    <x v="2"/>
    <s v="US"/>
    <s v="USD"/>
    <n v="1433093700"/>
    <n v="1430242488"/>
    <b v="0"/>
    <n v="8"/>
    <b v="0"/>
    <s v="theater/plays"/>
    <x v="1"/>
    <s v="plays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n v="3.2000000000000001E-2"/>
    <n v="10.67"/>
    <x v="2"/>
    <s v="US"/>
    <s v="USD"/>
    <n v="1438959600"/>
    <n v="1437754137"/>
    <b v="0"/>
    <n v="3"/>
    <b v="0"/>
    <s v="theater/plays"/>
    <x v="1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0.1275"/>
    <n v="25.5"/>
    <x v="2"/>
    <s v="US"/>
    <s v="USD"/>
    <n v="1421410151"/>
    <n v="1418818151"/>
    <b v="0"/>
    <n v="8"/>
    <b v="0"/>
    <s v="theater/plays"/>
    <x v="1"/>
    <s v="plays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n v="1.8181818181818181E-4"/>
    <n v="20"/>
    <x v="2"/>
    <s v="US"/>
    <s v="USD"/>
    <n v="1428205247"/>
    <n v="1423024847"/>
    <b v="0"/>
    <n v="1"/>
    <b v="0"/>
    <s v="theater/plays"/>
    <x v="1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E-2"/>
    <n v="15"/>
    <x v="2"/>
    <s v="GB"/>
    <s v="GBP"/>
    <n v="1440272093"/>
    <n v="1435088093"/>
    <b v="0"/>
    <n v="4"/>
    <b v="0"/>
    <s v="theater/plays"/>
    <x v="1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n v="0.36499999999999999"/>
    <n v="91.25"/>
    <x v="2"/>
    <s v="US"/>
    <s v="USD"/>
    <n v="1413953940"/>
    <n v="1410141900"/>
    <b v="0"/>
    <n v="8"/>
    <b v="0"/>
    <s v="theater/plays"/>
    <x v="1"/>
    <s v="plays"/>
    <x v="4094"/>
    <x v="4072"/>
  </r>
  <r>
    <n v="4095"/>
    <s v="LOPE ENAMORADO"/>
    <s v="Proyecto teatral dirigido por MartÃ­n Acosta que habla y reflexiona sobre el amor y su naturaleza."/>
    <n v="30000"/>
    <n v="800"/>
    <n v="2.6666666666666668E-2"/>
    <n v="800"/>
    <x v="2"/>
    <s v="MX"/>
    <s v="MXN"/>
    <n v="1482108350"/>
    <n v="1479516350"/>
    <b v="0"/>
    <n v="1"/>
    <b v="0"/>
    <s v="theater/plays"/>
    <x v="1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0.11428571428571428"/>
    <n v="80"/>
    <x v="2"/>
    <s v="GB"/>
    <s v="GBP"/>
    <n v="1488271860"/>
    <n v="1484484219"/>
    <b v="0"/>
    <n v="5"/>
    <b v="0"/>
    <s v="theater/plays"/>
    <x v="1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s v="N/A"/>
    <x v="2"/>
    <s v="GB"/>
    <s v="GBP"/>
    <n v="1454284500"/>
    <n v="1449431237"/>
    <b v="0"/>
    <n v="0"/>
    <b v="0"/>
    <s v="theater/plays"/>
    <x v="1"/>
    <s v="plays"/>
    <x v="4097"/>
    <x v="4075"/>
  </r>
  <r>
    <n v="4098"/>
    <s v="Life is simple"/>
    <s v="Community Youth play, written by and performed by the youth about finding joy in the simple things in life"/>
    <n v="75000"/>
    <n v="0"/>
    <n v="0"/>
    <s v="N/A"/>
    <x v="2"/>
    <s v="US"/>
    <s v="USD"/>
    <n v="1465060797"/>
    <n v="1462468797"/>
    <b v="0"/>
    <n v="0"/>
    <b v="0"/>
    <s v="theater/plays"/>
    <x v="1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1111111111111112E-2"/>
    <n v="50"/>
    <x v="2"/>
    <s v="US"/>
    <s v="USD"/>
    <n v="1472847873"/>
    <n v="1468959873"/>
    <b v="0"/>
    <n v="1"/>
    <b v="0"/>
    <s v="theater/plays"/>
    <x v="1"/>
    <s v="plays"/>
    <x v="4099"/>
    <x v="4077"/>
  </r>
  <r>
    <n v="4100"/>
    <s v="America is at the Mall: A Play in Three Acts"/>
    <s v="How does war change a family?  A peek into one family's kitchen as their soldier fights in Iraq."/>
    <n v="270"/>
    <n v="0"/>
    <n v="0"/>
    <s v="N/A"/>
    <x v="2"/>
    <s v="US"/>
    <s v="USD"/>
    <n v="1414205990"/>
    <n v="1413341990"/>
    <b v="0"/>
    <n v="0"/>
    <b v="0"/>
    <s v="theater/plays"/>
    <x v="1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s v="N/A"/>
    <x v="2"/>
    <s v="US"/>
    <s v="USD"/>
    <n v="1485380482"/>
    <n v="1482788482"/>
    <b v="0"/>
    <n v="0"/>
    <b v="0"/>
    <s v="theater/plays"/>
    <x v="1"/>
    <s v="plays"/>
    <x v="4101"/>
    <x v="4079"/>
  </r>
  <r>
    <n v="4102"/>
    <s v="4th Wall Theatre Project"/>
    <s v="Local Community theater to get up and running in the Idaho Falls area. Something new, something different!"/>
    <n v="500"/>
    <n v="137"/>
    <n v="0.27400000000000002"/>
    <n v="22.83"/>
    <x v="2"/>
    <s v="US"/>
    <s v="USD"/>
    <n v="1463343673"/>
    <n v="1460751673"/>
    <b v="0"/>
    <n v="6"/>
    <b v="0"/>
    <s v="theater/plays"/>
    <x v="1"/>
    <s v="plays"/>
    <x v="4102"/>
    <x v="4080"/>
  </r>
  <r>
    <n v="4103"/>
    <s v="Weather Men"/>
    <s v="Weather Men is a play, written by Nathan Black.  A comedy/drama that explores the question of 'why people stay together?'"/>
    <n v="1000"/>
    <n v="100"/>
    <n v="0.1"/>
    <n v="16.670000000000002"/>
    <x v="2"/>
    <s v="US"/>
    <s v="USD"/>
    <n v="1440613920"/>
    <n v="1435953566"/>
    <b v="0"/>
    <n v="6"/>
    <b v="0"/>
    <s v="theater/plays"/>
    <x v="1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n v="0.21366666666666667"/>
    <n v="45.79"/>
    <x v="2"/>
    <s v="AU"/>
    <s v="AUD"/>
    <n v="1477550434"/>
    <n v="1474958434"/>
    <b v="0"/>
    <n v="14"/>
    <b v="0"/>
    <s v="theater/plays"/>
    <x v="1"/>
    <s v="plays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n v="6.9696969696969702E-2"/>
    <n v="383.33"/>
    <x v="2"/>
    <s v="MX"/>
    <s v="MXN"/>
    <n v="1482711309"/>
    <n v="1479860109"/>
    <b v="0"/>
    <n v="6"/>
    <b v="0"/>
    <s v="theater/plays"/>
    <x v="1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n v="0.70599999999999996"/>
    <n v="106.97"/>
    <x v="2"/>
    <s v="US"/>
    <s v="USD"/>
    <n v="1427936400"/>
    <n v="1424221866"/>
    <b v="0"/>
    <n v="33"/>
    <b v="0"/>
    <s v="theater/plays"/>
    <x v="1"/>
    <s v="plays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n v="2.0500000000000001E-2"/>
    <n v="10.25"/>
    <x v="2"/>
    <s v="US"/>
    <s v="USD"/>
    <n v="1411596001"/>
    <n v="1409608801"/>
    <b v="0"/>
    <n v="4"/>
    <b v="0"/>
    <s v="theater/plays"/>
    <x v="1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n v="1.9666666666666666E-2"/>
    <n v="59"/>
    <x v="2"/>
    <s v="US"/>
    <s v="USD"/>
    <n v="1488517200"/>
    <n v="1485909937"/>
    <b v="0"/>
    <n v="1"/>
    <b v="0"/>
    <s v="theater/plays"/>
    <x v="1"/>
    <s v="plays"/>
    <x v="4108"/>
    <x v="4086"/>
  </r>
  <r>
    <n v="4109"/>
    <s v="Jack the Lad"/>
    <s v="Jack the Lad - a new play that explores how far the boundaries of friendship will stretch when morality and loyalties clash."/>
    <n v="500"/>
    <n v="0"/>
    <n v="0"/>
    <s v="N/A"/>
    <x v="2"/>
    <s v="GB"/>
    <s v="GBP"/>
    <n v="1448805404"/>
    <n v="1446209804"/>
    <b v="0"/>
    <n v="0"/>
    <b v="0"/>
    <s v="theater/plays"/>
    <x v="1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0.28666666666666668"/>
    <n v="14.33"/>
    <x v="2"/>
    <s v="GB"/>
    <s v="GBP"/>
    <n v="1469113351"/>
    <n v="1463929351"/>
    <b v="0"/>
    <n v="6"/>
    <b v="0"/>
    <s v="theater/plays"/>
    <x v="1"/>
    <s v="plays"/>
    <x v="4110"/>
    <x v="4088"/>
  </r>
  <r>
    <n v="4111"/>
    <s v="REBORN IN LOVE"/>
    <s v="REBORN IN LOVE is the sequel to REBORN FROM ABOVE: A Tale of Eternal Love.  This is part two, of a One-Act play series."/>
    <n v="3000"/>
    <n v="94"/>
    <n v="3.1333333333333331E-2"/>
    <n v="15.67"/>
    <x v="2"/>
    <s v="US"/>
    <s v="USD"/>
    <n v="1424747740"/>
    <n v="1422155740"/>
    <b v="0"/>
    <n v="6"/>
    <b v="0"/>
    <s v="theater/plays"/>
    <x v="1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4.0000000000000002E-4"/>
    <n v="1"/>
    <x v="2"/>
    <s v="IE"/>
    <s v="EUR"/>
    <n v="1456617600"/>
    <n v="1454280186"/>
    <b v="0"/>
    <n v="1"/>
    <b v="0"/>
    <s v="theater/plays"/>
    <x v="1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2E-3"/>
    <n v="1"/>
    <x v="2"/>
    <s v="US"/>
    <s v="USD"/>
    <n v="1452234840"/>
    <n v="1450619123"/>
    <b v="0"/>
    <n v="3"/>
    <b v="0"/>
    <s v="theater/plays"/>
    <x v="1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E4EF3-10D6-7C40-A291-42AB9EAE81BD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7:F21" firstHeaderRow="1" firstDataRow="2" firstDataCol="1" rowPageCount="5" colPageCount="1"/>
  <pivotFields count="24">
    <pivotField showAll="0"/>
    <pivotField showAll="0"/>
    <pivotField showAll="0"/>
    <pivotField numFmtId="164" showAll="0"/>
    <pivotField numFmtId="164" showAll="0"/>
    <pivotField numFmtId="9"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5">
    <pageField fld="21" hier="-1"/>
    <pageField fld="16" hier="-1"/>
    <pageField fld="23" hier="-1"/>
    <pageField fld="18" hier="-1"/>
    <pageField fld="20" hier="-1"/>
  </pageFields>
  <dataFields count="1">
    <dataField name="Count of outcomes" fld="7" subtotal="count" baseField="0" baseItem="0"/>
  </dataFields>
  <chartFormats count="5"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310FA-4DE1-E949-9109-706B6B0FD6AA}" name="Table1" displayName="Table1" ref="A1:T4115" totalsRowShown="0" headerRowDxfId="2">
  <autoFilter ref="A1:T4115" xr:uid="{BBE310FA-4DE1-E949-9109-706B6B0FD6AA}">
    <filterColumn colId="8">
      <filters>
        <filter val="GB"/>
      </filters>
    </filterColumn>
    <filterColumn colId="17">
      <filters>
        <filter val="musical"/>
      </filters>
    </filterColumn>
  </autoFilter>
  <tableColumns count="20">
    <tableColumn id="1" xr3:uid="{0C17C799-FF7F-C944-A53A-7305DF6899FE}" name="id"/>
    <tableColumn id="2" xr3:uid="{3ED36E9F-8CE6-1B46-9B6D-05EAF0FF889D}" name="name" dataDxfId="9"/>
    <tableColumn id="3" xr3:uid="{1310AA53-2E93-F749-B2BD-CD906BBC3824}" name="blurb" dataDxfId="8"/>
    <tableColumn id="4" xr3:uid="{78A481A2-3877-AF4B-B554-4D9C01AD9922}" name="goal" dataDxfId="7"/>
    <tableColumn id="5" xr3:uid="{33940171-9B28-2D4B-B961-7DE0D671600C}" name="pledged" dataDxfId="6"/>
    <tableColumn id="6" xr3:uid="{F8268634-04C8-C542-AD74-E64AB42043AC}" name="% Filled" dataDxfId="5" dataCellStyle="Percent">
      <calculatedColumnFormula>E2/D2</calculatedColumnFormula>
    </tableColumn>
    <tableColumn id="7" xr3:uid="{E7325F53-851C-B044-A670-BD1DD6748618}" name="Avg. " dataDxfId="4" dataCellStyle="Percent">
      <calculatedColumnFormula>IFERROR(ROUND(E2/N2,2),0)</calculatedColumnFormula>
    </tableColumn>
    <tableColumn id="8" xr3:uid="{F6120D93-ECEE-2F4E-8B7C-C7FA0374C97A}" name="outcomes"/>
    <tableColumn id="9" xr3:uid="{F98D2B0B-E8F4-424F-8B15-F300450FD806}" name="country"/>
    <tableColumn id="10" xr3:uid="{8FF09D50-BE58-8640-9122-D06FAC167D12}" name="currency"/>
    <tableColumn id="11" xr3:uid="{7F722086-5719-9245-800D-3F0897F7645B}" name="deadline"/>
    <tableColumn id="12" xr3:uid="{4DA8C019-D46F-B04F-BA78-F587AF929D5B}" name="launched_at"/>
    <tableColumn id="13" xr3:uid="{A513CE34-B60C-7248-957E-1CD8C297B4C8}" name="staff_pick"/>
    <tableColumn id="14" xr3:uid="{D59AA497-F0B4-3644-A135-81171132DEE2}" name="backers_count"/>
    <tableColumn id="15" xr3:uid="{C323C5B6-4D09-974F-B453-B4796AB373CF}" name="spotlight"/>
    <tableColumn id="16" xr3:uid="{5732BC39-8C35-134A-9D46-C64D461F6B50}" name="Category and Subcategory"/>
    <tableColumn id="17" xr3:uid="{314DE22C-E65D-C34F-8E80-71197D9287A9}" name="Category and Subcategory2" dataDxfId="3"/>
    <tableColumn id="18" xr3:uid="{11951DED-2467-1440-8B89-6425496ACBF5}" name="Sub"/>
    <tableColumn id="19" xr3:uid="{4E57FACC-CB8D-0647-9BFF-AF917817B830}" name="Date Created Conversion" dataDxfId="1">
      <calculatedColumnFormula>(((Table1[[#This Row],[launched_at]]/60)/60)/24)+DATE(1970,1,1)</calculatedColumnFormula>
    </tableColumn>
    <tableColumn id="20" xr3:uid="{F7DC8B94-3921-4941-B075-AF18D616F5D5}" name="Deadline Date Conversion" dataDxfId="0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248E-006A-E24B-9139-3D6460D7821F}">
  <dimension ref="A1:F21"/>
  <sheetViews>
    <sheetView workbookViewId="0">
      <selection activeCell="K15" sqref="K15"/>
    </sheetView>
  </sheetViews>
  <sheetFormatPr baseColWidth="10" defaultRowHeight="15" x14ac:dyDescent="0.2"/>
  <cols>
    <col min="1" max="1" width="22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8" width="22" bestFit="1" customWidth="1"/>
    <col min="9" max="9" width="20" bestFit="1" customWidth="1"/>
    <col min="10" max="10" width="19.33203125" bestFit="1" customWidth="1"/>
    <col min="11" max="11" width="18.33203125" bestFit="1" customWidth="1"/>
  </cols>
  <sheetData>
    <row r="1" spans="1:6" x14ac:dyDescent="0.2">
      <c r="A1" s="14" t="s">
        <v>8379</v>
      </c>
      <c r="B1" t="s">
        <v>8362</v>
      </c>
    </row>
    <row r="2" spans="1:6" x14ac:dyDescent="0.2">
      <c r="A2" s="14" t="s">
        <v>8361</v>
      </c>
      <c r="B2" t="s">
        <v>8315</v>
      </c>
    </row>
    <row r="3" spans="1:6" x14ac:dyDescent="0.2">
      <c r="A3" s="14" t="s">
        <v>8380</v>
      </c>
      <c r="B3" t="s">
        <v>8362</v>
      </c>
    </row>
    <row r="4" spans="1:6" x14ac:dyDescent="0.2">
      <c r="A4" s="14" t="s">
        <v>8365</v>
      </c>
      <c r="B4" t="s">
        <v>8362</v>
      </c>
    </row>
    <row r="5" spans="1:6" x14ac:dyDescent="0.2">
      <c r="A5" s="14" t="s">
        <v>8381</v>
      </c>
      <c r="B5" t="s">
        <v>8362</v>
      </c>
    </row>
    <row r="7" spans="1:6" x14ac:dyDescent="0.2">
      <c r="A7" s="14" t="s">
        <v>8358</v>
      </c>
      <c r="B7" s="14" t="s">
        <v>8364</v>
      </c>
    </row>
    <row r="8" spans="1:6" x14ac:dyDescent="0.2">
      <c r="A8" s="14" t="s">
        <v>8359</v>
      </c>
      <c r="B8" t="s">
        <v>8219</v>
      </c>
      <c r="C8" t="s">
        <v>8220</v>
      </c>
      <c r="D8" t="s">
        <v>8221</v>
      </c>
      <c r="E8" t="s">
        <v>8218</v>
      </c>
      <c r="F8" t="s">
        <v>8360</v>
      </c>
    </row>
    <row r="9" spans="1:6" x14ac:dyDescent="0.2">
      <c r="A9" s="15" t="s">
        <v>8372</v>
      </c>
      <c r="B9" s="13">
        <v>7</v>
      </c>
      <c r="C9" s="13">
        <v>33</v>
      </c>
      <c r="D9" s="13">
        <v>2</v>
      </c>
      <c r="E9" s="13">
        <v>56</v>
      </c>
      <c r="F9" s="13">
        <v>98</v>
      </c>
    </row>
    <row r="10" spans="1:6" x14ac:dyDescent="0.2">
      <c r="A10" s="15" t="s">
        <v>8373</v>
      </c>
      <c r="B10" s="13">
        <v>3</v>
      </c>
      <c r="C10" s="13">
        <v>39</v>
      </c>
      <c r="D10" s="13">
        <v>8</v>
      </c>
      <c r="E10" s="13">
        <v>71</v>
      </c>
      <c r="F10" s="13">
        <v>121</v>
      </c>
    </row>
    <row r="11" spans="1:6" x14ac:dyDescent="0.2">
      <c r="A11" s="15" t="s">
        <v>8374</v>
      </c>
      <c r="B11" s="13">
        <v>3</v>
      </c>
      <c r="C11" s="13">
        <v>33</v>
      </c>
      <c r="D11" s="13">
        <v>14</v>
      </c>
      <c r="E11" s="13">
        <v>56</v>
      </c>
      <c r="F11" s="13">
        <v>106</v>
      </c>
    </row>
    <row r="12" spans="1:6" x14ac:dyDescent="0.2">
      <c r="A12" s="15" t="s">
        <v>8375</v>
      </c>
      <c r="B12" s="13">
        <v>2</v>
      </c>
      <c r="C12" s="13">
        <v>40</v>
      </c>
      <c r="D12" s="13"/>
      <c r="E12" s="13">
        <v>71</v>
      </c>
      <c r="F12" s="13">
        <v>113</v>
      </c>
    </row>
    <row r="13" spans="1:6" x14ac:dyDescent="0.2">
      <c r="A13" s="15" t="s">
        <v>8376</v>
      </c>
      <c r="B13" s="13">
        <v>3</v>
      </c>
      <c r="C13" s="13">
        <v>52</v>
      </c>
      <c r="D13" s="13"/>
      <c r="E13" s="13">
        <v>111</v>
      </c>
      <c r="F13" s="13">
        <v>166</v>
      </c>
    </row>
    <row r="14" spans="1:6" x14ac:dyDescent="0.2">
      <c r="A14" s="15" t="s">
        <v>8377</v>
      </c>
      <c r="B14" s="13">
        <v>4</v>
      </c>
      <c r="C14" s="13">
        <v>49</v>
      </c>
      <c r="D14" s="13"/>
      <c r="E14" s="13">
        <v>100</v>
      </c>
      <c r="F14" s="13">
        <v>153</v>
      </c>
    </row>
    <row r="15" spans="1:6" x14ac:dyDescent="0.2">
      <c r="A15" s="15" t="s">
        <v>8378</v>
      </c>
      <c r="B15" s="13">
        <v>1</v>
      </c>
      <c r="C15" s="13">
        <v>50</v>
      </c>
      <c r="D15" s="13"/>
      <c r="E15" s="13">
        <v>87</v>
      </c>
      <c r="F15" s="13">
        <v>138</v>
      </c>
    </row>
    <row r="16" spans="1:6" x14ac:dyDescent="0.2">
      <c r="A16" s="15" t="s">
        <v>8367</v>
      </c>
      <c r="B16" s="13">
        <v>4</v>
      </c>
      <c r="C16" s="13">
        <v>47</v>
      </c>
      <c r="D16" s="13"/>
      <c r="E16" s="13">
        <v>72</v>
      </c>
      <c r="F16" s="13">
        <v>123</v>
      </c>
    </row>
    <row r="17" spans="1:6" x14ac:dyDescent="0.2">
      <c r="A17" s="15" t="s">
        <v>8368</v>
      </c>
      <c r="B17" s="13">
        <v>4</v>
      </c>
      <c r="C17" s="13">
        <v>34</v>
      </c>
      <c r="D17" s="13"/>
      <c r="E17" s="13">
        <v>59</v>
      </c>
      <c r="F17" s="13">
        <v>97</v>
      </c>
    </row>
    <row r="18" spans="1:6" x14ac:dyDescent="0.2">
      <c r="A18" s="15" t="s">
        <v>8369</v>
      </c>
      <c r="B18" s="13"/>
      <c r="C18" s="13">
        <v>50</v>
      </c>
      <c r="D18" s="13"/>
      <c r="E18" s="13">
        <v>65</v>
      </c>
      <c r="F18" s="13">
        <v>115</v>
      </c>
    </row>
    <row r="19" spans="1:6" x14ac:dyDescent="0.2">
      <c r="A19" s="15" t="s">
        <v>8370</v>
      </c>
      <c r="B19" s="13">
        <v>3</v>
      </c>
      <c r="C19" s="13">
        <v>31</v>
      </c>
      <c r="D19" s="13"/>
      <c r="E19" s="13">
        <v>54</v>
      </c>
      <c r="F19" s="13">
        <v>88</v>
      </c>
    </row>
    <row r="20" spans="1:6" x14ac:dyDescent="0.2">
      <c r="A20" s="15" t="s">
        <v>8371</v>
      </c>
      <c r="B20" s="13">
        <v>3</v>
      </c>
      <c r="C20" s="13">
        <v>35</v>
      </c>
      <c r="D20" s="13"/>
      <c r="E20" s="13">
        <v>37</v>
      </c>
      <c r="F20" s="13">
        <v>75</v>
      </c>
    </row>
    <row r="21" spans="1:6" x14ac:dyDescent="0.2">
      <c r="A21" s="15" t="s">
        <v>8360</v>
      </c>
      <c r="B21" s="13">
        <v>37</v>
      </c>
      <c r="C21" s="13">
        <v>493</v>
      </c>
      <c r="D21" s="13">
        <v>24</v>
      </c>
      <c r="E21" s="13">
        <v>839</v>
      </c>
      <c r="F21" s="13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C1" zoomScale="125" zoomScaleNormal="95" workbookViewId="0">
      <selection activeCell="D1" sqref="D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6" customWidth="1"/>
    <col min="6" max="6" width="16.5" style="8" customWidth="1"/>
    <col min="7" max="7" width="16.5" style="10" customWidth="1"/>
    <col min="8" max="8" width="21.33203125" customWidth="1"/>
    <col min="9" max="9" width="17.83203125" customWidth="1"/>
    <col min="10" max="10" width="19.83203125" customWidth="1"/>
    <col min="11" max="11" width="19.33203125" customWidth="1"/>
    <col min="12" max="12" width="12.33203125" customWidth="1"/>
    <col min="13" max="13" width="10" customWidth="1"/>
    <col min="14" max="14" width="14" customWidth="1"/>
    <col min="15" max="15" width="9.5" customWidth="1"/>
    <col min="16" max="16" width="24" bestFit="1" customWidth="1"/>
    <col min="17" max="17" width="24.33203125" customWidth="1"/>
    <col min="19" max="20" width="8.83203125" style="2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7" t="s">
        <v>8306</v>
      </c>
      <c r="G1" s="9" t="s">
        <v>8307</v>
      </c>
      <c r="H1" s="1" t="s">
        <v>8304</v>
      </c>
      <c r="I1" s="1" t="s">
        <v>8222</v>
      </c>
      <c r="J1" s="1" t="s">
        <v>8244</v>
      </c>
      <c r="K1" s="1" t="s">
        <v>8258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8305</v>
      </c>
      <c r="Q1" s="11" t="s">
        <v>8361</v>
      </c>
      <c r="R1" s="1" t="s">
        <v>8363</v>
      </c>
      <c r="S1" s="20" t="s">
        <v>8365</v>
      </c>
      <c r="T1" s="20" t="s">
        <v>8366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s="8">
        <f>E2/D2</f>
        <v>1.3685882352941177</v>
      </c>
      <c r="G2" s="10">
        <f>IFERROR(ROUND(E2/N2,2),0)</f>
        <v>63.92</v>
      </c>
      <c r="H2" t="s">
        <v>8218</v>
      </c>
      <c r="I2" t="s">
        <v>8223</v>
      </c>
      <c r="J2" t="s">
        <v>8245</v>
      </c>
      <c r="K2">
        <v>1437620400</v>
      </c>
      <c r="L2">
        <v>1434931811</v>
      </c>
      <c r="M2" t="b">
        <v>0</v>
      </c>
      <c r="N2">
        <v>182</v>
      </c>
      <c r="O2" t="b">
        <v>1</v>
      </c>
      <c r="P2" t="s">
        <v>8263</v>
      </c>
      <c r="Q2" s="12" t="s">
        <v>8308</v>
      </c>
      <c r="R2" t="s">
        <v>8309</v>
      </c>
      <c r="S2" s="21">
        <f>(((Table1[[#This Row],[launched_at]]/60)/60)/24)+DATE(1970,1,1)</f>
        <v>42177.007071759261</v>
      </c>
      <c r="T2" s="21">
        <f>(((Table1[[#This Row],[deadline]]/60)/60)/24)+DATE(1970,1,1)</f>
        <v>42208.125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s="8">
        <f>E3/D3</f>
        <v>1.4260827250608272</v>
      </c>
      <c r="G3" s="10">
        <f>IFERROR(ROUND(E3/N3,2),0)</f>
        <v>185.48</v>
      </c>
      <c r="H3" t="s">
        <v>8218</v>
      </c>
      <c r="I3" t="s">
        <v>8223</v>
      </c>
      <c r="J3" t="s">
        <v>8245</v>
      </c>
      <c r="K3">
        <v>1488464683</v>
      </c>
      <c r="L3">
        <v>1485872683</v>
      </c>
      <c r="M3" t="b">
        <v>0</v>
      </c>
      <c r="N3">
        <v>79</v>
      </c>
      <c r="O3" t="b">
        <v>1</v>
      </c>
      <c r="P3" t="s">
        <v>8263</v>
      </c>
      <c r="Q3" s="12" t="s">
        <v>8308</v>
      </c>
      <c r="R3" t="s">
        <v>8309</v>
      </c>
      <c r="S3" s="21">
        <f>(((Table1[[#This Row],[launched_at]]/60)/60)/24)+DATE(1970,1,1)</f>
        <v>42766.600497685184</v>
      </c>
      <c r="T3" s="21">
        <f>(((Table1[[#This Row],[deadline]]/60)/60)/24)+DATE(1970,1,1)</f>
        <v>42796.600497685184</v>
      </c>
    </row>
    <row r="4" spans="1:20" ht="48" hidden="1" x14ac:dyDescent="0.2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s="8">
        <f>E4/D4</f>
        <v>1.05</v>
      </c>
      <c r="G4" s="10">
        <f>IFERROR(ROUND(E4/N4,2),0)</f>
        <v>15</v>
      </c>
      <c r="H4" t="s">
        <v>8218</v>
      </c>
      <c r="I4" t="s">
        <v>8224</v>
      </c>
      <c r="J4" t="s">
        <v>8246</v>
      </c>
      <c r="K4">
        <v>1455555083</v>
      </c>
      <c r="L4">
        <v>1454691083</v>
      </c>
      <c r="M4" t="b">
        <v>0</v>
      </c>
      <c r="N4">
        <v>35</v>
      </c>
      <c r="O4" t="b">
        <v>1</v>
      </c>
      <c r="P4" t="s">
        <v>8263</v>
      </c>
      <c r="Q4" s="12" t="s">
        <v>8308</v>
      </c>
      <c r="R4" t="s">
        <v>8309</v>
      </c>
      <c r="S4" s="21">
        <f>(((Table1[[#This Row],[launched_at]]/60)/60)/24)+DATE(1970,1,1)</f>
        <v>42405.702349537038</v>
      </c>
      <c r="T4" s="21">
        <f>(((Table1[[#This Row],[deadline]]/60)/60)/24)+DATE(1970,1,1)</f>
        <v>42415.702349537038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s="8">
        <f>E5/D5</f>
        <v>1.0389999999999999</v>
      </c>
      <c r="G5" s="10">
        <f>IFERROR(ROUND(E5/N5,2),0)</f>
        <v>69.27</v>
      </c>
      <c r="H5" t="s">
        <v>8218</v>
      </c>
      <c r="I5" t="s">
        <v>8223</v>
      </c>
      <c r="J5" t="s">
        <v>8245</v>
      </c>
      <c r="K5">
        <v>1407414107</v>
      </c>
      <c r="L5">
        <v>1404822107</v>
      </c>
      <c r="M5" t="b">
        <v>0</v>
      </c>
      <c r="N5">
        <v>150</v>
      </c>
      <c r="O5" t="b">
        <v>1</v>
      </c>
      <c r="P5" t="s">
        <v>8263</v>
      </c>
      <c r="Q5" s="12" t="s">
        <v>8308</v>
      </c>
      <c r="R5" t="s">
        <v>8309</v>
      </c>
      <c r="S5" s="21">
        <f>(((Table1[[#This Row],[launched_at]]/60)/60)/24)+DATE(1970,1,1)</f>
        <v>41828.515127314815</v>
      </c>
      <c r="T5" s="21">
        <f>(((Table1[[#This Row],[deadline]]/60)/60)/24)+DATE(1970,1,1)</f>
        <v>41858.515127314815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s="8">
        <f>E6/D6</f>
        <v>1.2299154545454545</v>
      </c>
      <c r="G6" s="10">
        <f>IFERROR(ROUND(E6/N6,2),0)</f>
        <v>190.55</v>
      </c>
      <c r="H6" t="s">
        <v>8218</v>
      </c>
      <c r="I6" t="s">
        <v>8223</v>
      </c>
      <c r="J6" t="s">
        <v>8245</v>
      </c>
      <c r="K6">
        <v>1450555279</v>
      </c>
      <c r="L6">
        <v>1447963279</v>
      </c>
      <c r="M6" t="b">
        <v>0</v>
      </c>
      <c r="N6">
        <v>284</v>
      </c>
      <c r="O6" t="b">
        <v>1</v>
      </c>
      <c r="P6" t="s">
        <v>8263</v>
      </c>
      <c r="Q6" s="12" t="s">
        <v>8308</v>
      </c>
      <c r="R6" t="s">
        <v>8309</v>
      </c>
      <c r="S6" s="21">
        <f>(((Table1[[#This Row],[launched_at]]/60)/60)/24)+DATE(1970,1,1)</f>
        <v>42327.834247685183</v>
      </c>
      <c r="T6" s="21">
        <f>(((Table1[[#This Row],[deadline]]/60)/60)/24)+DATE(1970,1,1)</f>
        <v>42357.834247685183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s="8">
        <f>E7/D7</f>
        <v>1.0977744436109027</v>
      </c>
      <c r="G7" s="10">
        <f>IFERROR(ROUND(E7/N7,2),0)</f>
        <v>93.4</v>
      </c>
      <c r="H7" t="s">
        <v>8218</v>
      </c>
      <c r="I7" t="s">
        <v>8223</v>
      </c>
      <c r="J7" t="s">
        <v>8245</v>
      </c>
      <c r="K7">
        <v>1469770500</v>
      </c>
      <c r="L7">
        <v>1468362207</v>
      </c>
      <c r="M7" t="b">
        <v>0</v>
      </c>
      <c r="N7">
        <v>47</v>
      </c>
      <c r="O7" t="b">
        <v>1</v>
      </c>
      <c r="P7" t="s">
        <v>8263</v>
      </c>
      <c r="Q7" s="12" t="s">
        <v>8308</v>
      </c>
      <c r="R7" t="s">
        <v>8309</v>
      </c>
      <c r="S7" s="21">
        <f>(((Table1[[#This Row],[launched_at]]/60)/60)/24)+DATE(1970,1,1)</f>
        <v>42563.932951388888</v>
      </c>
      <c r="T7" s="21">
        <f>(((Table1[[#This Row],[deadline]]/60)/60)/24)+DATE(1970,1,1)</f>
        <v>42580.232638888891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s="8">
        <f>E8/D8</f>
        <v>1.064875</v>
      </c>
      <c r="G8" s="10">
        <f>IFERROR(ROUND(E8/N8,2),0)</f>
        <v>146.88</v>
      </c>
      <c r="H8" t="s">
        <v>8218</v>
      </c>
      <c r="I8" t="s">
        <v>8223</v>
      </c>
      <c r="J8" t="s">
        <v>8245</v>
      </c>
      <c r="K8">
        <v>1402710250</v>
      </c>
      <c r="L8">
        <v>1401846250</v>
      </c>
      <c r="M8" t="b">
        <v>0</v>
      </c>
      <c r="N8">
        <v>58</v>
      </c>
      <c r="O8" t="b">
        <v>1</v>
      </c>
      <c r="P8" t="s">
        <v>8263</v>
      </c>
      <c r="Q8" s="12" t="s">
        <v>8308</v>
      </c>
      <c r="R8" t="s">
        <v>8309</v>
      </c>
      <c r="S8" s="21">
        <f>(((Table1[[#This Row],[launched_at]]/60)/60)/24)+DATE(1970,1,1)</f>
        <v>41794.072337962964</v>
      </c>
      <c r="T8" s="21">
        <f>(((Table1[[#This Row],[deadline]]/60)/60)/24)+DATE(1970,1,1)</f>
        <v>41804.072337962964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s="8">
        <f>E9/D9</f>
        <v>1.0122222222222221</v>
      </c>
      <c r="G9" s="10">
        <f>IFERROR(ROUND(E9/N9,2),0)</f>
        <v>159.82</v>
      </c>
      <c r="H9" t="s">
        <v>8218</v>
      </c>
      <c r="I9" t="s">
        <v>8223</v>
      </c>
      <c r="J9" t="s">
        <v>8245</v>
      </c>
      <c r="K9">
        <v>1467680867</v>
      </c>
      <c r="L9">
        <v>1464224867</v>
      </c>
      <c r="M9" t="b">
        <v>0</v>
      </c>
      <c r="N9">
        <v>57</v>
      </c>
      <c r="O9" t="b">
        <v>1</v>
      </c>
      <c r="P9" t="s">
        <v>8263</v>
      </c>
      <c r="Q9" s="12" t="s">
        <v>8308</v>
      </c>
      <c r="R9" t="s">
        <v>8309</v>
      </c>
      <c r="S9" s="21">
        <f>(((Table1[[#This Row],[launched_at]]/60)/60)/24)+DATE(1970,1,1)</f>
        <v>42516.047071759262</v>
      </c>
      <c r="T9" s="21">
        <f>(((Table1[[#This Row],[deadline]]/60)/60)/24)+DATE(1970,1,1)</f>
        <v>42556.047071759262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s="8">
        <f>E10/D10</f>
        <v>1.0004342857142856</v>
      </c>
      <c r="G10" s="10">
        <f>IFERROR(ROUND(E10/N10,2),0)</f>
        <v>291.79000000000002</v>
      </c>
      <c r="H10" t="s">
        <v>8218</v>
      </c>
      <c r="I10" t="s">
        <v>8223</v>
      </c>
      <c r="J10" t="s">
        <v>8245</v>
      </c>
      <c r="K10">
        <v>1460754000</v>
      </c>
      <c r="L10">
        <v>1460155212</v>
      </c>
      <c r="M10" t="b">
        <v>0</v>
      </c>
      <c r="N10">
        <v>12</v>
      </c>
      <c r="O10" t="b">
        <v>1</v>
      </c>
      <c r="P10" t="s">
        <v>8263</v>
      </c>
      <c r="Q10" s="12" t="s">
        <v>8308</v>
      </c>
      <c r="R10" t="s">
        <v>8309</v>
      </c>
      <c r="S10" s="21">
        <f>(((Table1[[#This Row],[launched_at]]/60)/60)/24)+DATE(1970,1,1)</f>
        <v>42468.94458333333</v>
      </c>
      <c r="T10" s="21">
        <f>(((Table1[[#This Row],[deadline]]/60)/60)/24)+DATE(1970,1,1)</f>
        <v>42475.875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s="8">
        <f>E11/D11</f>
        <v>1.2599800000000001</v>
      </c>
      <c r="G11" s="10">
        <f>IFERROR(ROUND(E11/N11,2),0)</f>
        <v>31.5</v>
      </c>
      <c r="H11" t="s">
        <v>8218</v>
      </c>
      <c r="I11" t="s">
        <v>8223</v>
      </c>
      <c r="J11" t="s">
        <v>8245</v>
      </c>
      <c r="K11">
        <v>1460860144</v>
      </c>
      <c r="L11">
        <v>1458268144</v>
      </c>
      <c r="M11" t="b">
        <v>0</v>
      </c>
      <c r="N11">
        <v>20</v>
      </c>
      <c r="O11" t="b">
        <v>1</v>
      </c>
      <c r="P11" t="s">
        <v>8263</v>
      </c>
      <c r="Q11" s="12" t="s">
        <v>8308</v>
      </c>
      <c r="R11" t="s">
        <v>8309</v>
      </c>
      <c r="S11" s="21">
        <f>(((Table1[[#This Row],[launched_at]]/60)/60)/24)+DATE(1970,1,1)</f>
        <v>42447.103518518517</v>
      </c>
      <c r="T11" s="21">
        <f>(((Table1[[#This Row],[deadline]]/60)/60)/24)+DATE(1970,1,1)</f>
        <v>42477.103518518517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s="8">
        <f>E12/D12</f>
        <v>1.0049999999999999</v>
      </c>
      <c r="G12" s="10">
        <f>IFERROR(ROUND(E12/N12,2),0)</f>
        <v>158.68</v>
      </c>
      <c r="H12" t="s">
        <v>8218</v>
      </c>
      <c r="I12" t="s">
        <v>8223</v>
      </c>
      <c r="J12" t="s">
        <v>8245</v>
      </c>
      <c r="K12">
        <v>1403660279</v>
      </c>
      <c r="L12">
        <v>1400636279</v>
      </c>
      <c r="M12" t="b">
        <v>0</v>
      </c>
      <c r="N12">
        <v>19</v>
      </c>
      <c r="O12" t="b">
        <v>1</v>
      </c>
      <c r="P12" t="s">
        <v>8263</v>
      </c>
      <c r="Q12" s="12" t="s">
        <v>8308</v>
      </c>
      <c r="R12" t="s">
        <v>8309</v>
      </c>
      <c r="S12" s="21">
        <f>(((Table1[[#This Row],[launched_at]]/60)/60)/24)+DATE(1970,1,1)</f>
        <v>41780.068043981482</v>
      </c>
      <c r="T12" s="21">
        <f>(((Table1[[#This Row],[deadline]]/60)/60)/24)+DATE(1970,1,1)</f>
        <v>41815.068043981482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s="8">
        <f>E13/D13</f>
        <v>1.2050000000000001</v>
      </c>
      <c r="G13" s="10">
        <f>IFERROR(ROUND(E13/N13,2),0)</f>
        <v>80.33</v>
      </c>
      <c r="H13" t="s">
        <v>8218</v>
      </c>
      <c r="I13" t="s">
        <v>8223</v>
      </c>
      <c r="J13" t="s">
        <v>8245</v>
      </c>
      <c r="K13">
        <v>1471834800</v>
      </c>
      <c r="L13">
        <v>1469126462</v>
      </c>
      <c r="M13" t="b">
        <v>0</v>
      </c>
      <c r="N13">
        <v>75</v>
      </c>
      <c r="O13" t="b">
        <v>1</v>
      </c>
      <c r="P13" t="s">
        <v>8263</v>
      </c>
      <c r="Q13" s="12" t="s">
        <v>8308</v>
      </c>
      <c r="R13" t="s">
        <v>8309</v>
      </c>
      <c r="S13" s="21">
        <f>(((Table1[[#This Row],[launched_at]]/60)/60)/24)+DATE(1970,1,1)</f>
        <v>42572.778495370367</v>
      </c>
      <c r="T13" s="21">
        <f>(((Table1[[#This Row],[deadline]]/60)/60)/24)+DATE(1970,1,1)</f>
        <v>42604.125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s="8">
        <f>E14/D14</f>
        <v>1.6529333333333334</v>
      </c>
      <c r="G14" s="10">
        <f>IFERROR(ROUND(E14/N14,2),0)</f>
        <v>59.96</v>
      </c>
      <c r="H14" t="s">
        <v>8218</v>
      </c>
      <c r="I14" t="s">
        <v>8223</v>
      </c>
      <c r="J14" t="s">
        <v>8245</v>
      </c>
      <c r="K14">
        <v>1405479600</v>
      </c>
      <c r="L14">
        <v>1401642425</v>
      </c>
      <c r="M14" t="b">
        <v>0</v>
      </c>
      <c r="N14">
        <v>827</v>
      </c>
      <c r="O14" t="b">
        <v>1</v>
      </c>
      <c r="P14" t="s">
        <v>8263</v>
      </c>
      <c r="Q14" s="12" t="s">
        <v>8308</v>
      </c>
      <c r="R14" t="s">
        <v>8309</v>
      </c>
      <c r="S14" s="21">
        <f>(((Table1[[#This Row],[launched_at]]/60)/60)/24)+DATE(1970,1,1)</f>
        <v>41791.713252314818</v>
      </c>
      <c r="T14" s="21">
        <f>(((Table1[[#This Row],[deadline]]/60)/60)/24)+DATE(1970,1,1)</f>
        <v>41836.125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s="8">
        <f>E15/D15</f>
        <v>1.5997142857142856</v>
      </c>
      <c r="G15" s="10">
        <f>IFERROR(ROUND(E15/N15,2),0)</f>
        <v>109.78</v>
      </c>
      <c r="H15" t="s">
        <v>8218</v>
      </c>
      <c r="I15" t="s">
        <v>8223</v>
      </c>
      <c r="J15" t="s">
        <v>8245</v>
      </c>
      <c r="K15">
        <v>1466713620</v>
      </c>
      <c r="L15">
        <v>1463588109</v>
      </c>
      <c r="M15" t="b">
        <v>0</v>
      </c>
      <c r="N15">
        <v>51</v>
      </c>
      <c r="O15" t="b">
        <v>1</v>
      </c>
      <c r="P15" t="s">
        <v>8263</v>
      </c>
      <c r="Q15" s="12" t="s">
        <v>8308</v>
      </c>
      <c r="R15" t="s">
        <v>8309</v>
      </c>
      <c r="S15" s="21">
        <f>(((Table1[[#This Row],[launched_at]]/60)/60)/24)+DATE(1970,1,1)</f>
        <v>42508.677187499998</v>
      </c>
      <c r="T15" s="21">
        <f>(((Table1[[#This Row],[deadline]]/60)/60)/24)+DATE(1970,1,1)</f>
        <v>42544.852083333331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s="8">
        <f>E16/D16</f>
        <v>1.0093333333333334</v>
      </c>
      <c r="G16" s="10">
        <f>IFERROR(ROUND(E16/N16,2),0)</f>
        <v>147.71</v>
      </c>
      <c r="H16" t="s">
        <v>8218</v>
      </c>
      <c r="I16" t="s">
        <v>8225</v>
      </c>
      <c r="J16" t="s">
        <v>8247</v>
      </c>
      <c r="K16">
        <v>1405259940</v>
      </c>
      <c r="L16">
        <v>1403051888</v>
      </c>
      <c r="M16" t="b">
        <v>0</v>
      </c>
      <c r="N16">
        <v>41</v>
      </c>
      <c r="O16" t="b">
        <v>1</v>
      </c>
      <c r="P16" t="s">
        <v>8263</v>
      </c>
      <c r="Q16" s="12" t="s">
        <v>8308</v>
      </c>
      <c r="R16" t="s">
        <v>8309</v>
      </c>
      <c r="S16" s="21">
        <f>(((Table1[[#This Row],[launched_at]]/60)/60)/24)+DATE(1970,1,1)</f>
        <v>41808.02648148148</v>
      </c>
      <c r="T16" s="21">
        <f>(((Table1[[#This Row],[deadline]]/60)/60)/24)+DATE(1970,1,1)</f>
        <v>41833.582638888889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s="8">
        <f>E17/D17</f>
        <v>1.0660000000000001</v>
      </c>
      <c r="G17" s="10">
        <f>IFERROR(ROUND(E17/N17,2),0)</f>
        <v>21.76</v>
      </c>
      <c r="H17" t="s">
        <v>8218</v>
      </c>
      <c r="I17" t="s">
        <v>8226</v>
      </c>
      <c r="J17" t="s">
        <v>8248</v>
      </c>
      <c r="K17">
        <v>1443384840</v>
      </c>
      <c r="L17">
        <v>1441790658</v>
      </c>
      <c r="M17" t="b">
        <v>0</v>
      </c>
      <c r="N17">
        <v>98</v>
      </c>
      <c r="O17" t="b">
        <v>1</v>
      </c>
      <c r="P17" t="s">
        <v>8263</v>
      </c>
      <c r="Q17" s="12" t="s">
        <v>8308</v>
      </c>
      <c r="R17" t="s">
        <v>8309</v>
      </c>
      <c r="S17" s="21">
        <f>(((Table1[[#This Row],[launched_at]]/60)/60)/24)+DATE(1970,1,1)</f>
        <v>42256.391875000001</v>
      </c>
      <c r="T17" s="21">
        <f>(((Table1[[#This Row],[deadline]]/60)/60)/24)+DATE(1970,1,1)</f>
        <v>42274.843055555553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s="8">
        <f>E18/D18</f>
        <v>1.0024166666666667</v>
      </c>
      <c r="G18" s="10">
        <f>IFERROR(ROUND(E18/N18,2),0)</f>
        <v>171.84</v>
      </c>
      <c r="H18" t="s">
        <v>8218</v>
      </c>
      <c r="I18" t="s">
        <v>8223</v>
      </c>
      <c r="J18" t="s">
        <v>8245</v>
      </c>
      <c r="K18">
        <v>1402896600</v>
      </c>
      <c r="L18">
        <v>1398971211</v>
      </c>
      <c r="M18" t="b">
        <v>0</v>
      </c>
      <c r="N18">
        <v>70</v>
      </c>
      <c r="O18" t="b">
        <v>1</v>
      </c>
      <c r="P18" t="s">
        <v>8263</v>
      </c>
      <c r="Q18" s="12" t="s">
        <v>8308</v>
      </c>
      <c r="R18" t="s">
        <v>8309</v>
      </c>
      <c r="S18" s="21">
        <f>(((Table1[[#This Row],[launched_at]]/60)/60)/24)+DATE(1970,1,1)</f>
        <v>41760.796423611115</v>
      </c>
      <c r="T18" s="21">
        <f>(((Table1[[#This Row],[deadline]]/60)/60)/24)+DATE(1970,1,1)</f>
        <v>41806.229166666664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s="8">
        <f>E19/D19</f>
        <v>1.0066666666666666</v>
      </c>
      <c r="G19" s="10">
        <f>IFERROR(ROUND(E19/N19,2),0)</f>
        <v>41.94</v>
      </c>
      <c r="H19" t="s">
        <v>8218</v>
      </c>
      <c r="I19" t="s">
        <v>8224</v>
      </c>
      <c r="J19" t="s">
        <v>8246</v>
      </c>
      <c r="K19">
        <v>1415126022</v>
      </c>
      <c r="L19">
        <v>1412530422</v>
      </c>
      <c r="M19" t="b">
        <v>0</v>
      </c>
      <c r="N19">
        <v>36</v>
      </c>
      <c r="O19" t="b">
        <v>1</v>
      </c>
      <c r="P19" t="s">
        <v>8263</v>
      </c>
      <c r="Q19" s="12" t="s">
        <v>8308</v>
      </c>
      <c r="R19" t="s">
        <v>8309</v>
      </c>
      <c r="S19" s="21">
        <f>(((Table1[[#This Row],[launched_at]]/60)/60)/24)+DATE(1970,1,1)</f>
        <v>41917.731736111113</v>
      </c>
      <c r="T19" s="21">
        <f>(((Table1[[#This Row],[deadline]]/60)/60)/24)+DATE(1970,1,1)</f>
        <v>41947.773402777777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s="8">
        <f>E20/D20</f>
        <v>1.0632110000000001</v>
      </c>
      <c r="G20" s="10">
        <f>IFERROR(ROUND(E20/N20,2),0)</f>
        <v>93.26</v>
      </c>
      <c r="H20" t="s">
        <v>8218</v>
      </c>
      <c r="I20" t="s">
        <v>8223</v>
      </c>
      <c r="J20" t="s">
        <v>8245</v>
      </c>
      <c r="K20">
        <v>1410958856</v>
      </c>
      <c r="L20">
        <v>1408366856</v>
      </c>
      <c r="M20" t="b">
        <v>0</v>
      </c>
      <c r="N20">
        <v>342</v>
      </c>
      <c r="O20" t="b">
        <v>1</v>
      </c>
      <c r="P20" t="s">
        <v>8263</v>
      </c>
      <c r="Q20" s="12" t="s">
        <v>8308</v>
      </c>
      <c r="R20" t="s">
        <v>8309</v>
      </c>
      <c r="S20" s="21">
        <f>(((Table1[[#This Row],[launched_at]]/60)/60)/24)+DATE(1970,1,1)</f>
        <v>41869.542314814818</v>
      </c>
      <c r="T20" s="21">
        <f>(((Table1[[#This Row],[deadline]]/60)/60)/24)+DATE(1970,1,1)</f>
        <v>41899.542314814818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s="8">
        <f>E21/D21</f>
        <v>1.4529411764705882</v>
      </c>
      <c r="G21" s="10">
        <f>IFERROR(ROUND(E21/N21,2),0)</f>
        <v>56.14</v>
      </c>
      <c r="H21" t="s">
        <v>8218</v>
      </c>
      <c r="I21" t="s">
        <v>8223</v>
      </c>
      <c r="J21" t="s">
        <v>8245</v>
      </c>
      <c r="K21">
        <v>1437420934</v>
      </c>
      <c r="L21">
        <v>1434828934</v>
      </c>
      <c r="M21" t="b">
        <v>0</v>
      </c>
      <c r="N21">
        <v>22</v>
      </c>
      <c r="O21" t="b">
        <v>1</v>
      </c>
      <c r="P21" t="s">
        <v>8263</v>
      </c>
      <c r="Q21" s="12" t="s">
        <v>8308</v>
      </c>
      <c r="R21" t="s">
        <v>8309</v>
      </c>
      <c r="S21" s="21">
        <f>(((Table1[[#This Row],[launched_at]]/60)/60)/24)+DATE(1970,1,1)</f>
        <v>42175.816365740742</v>
      </c>
      <c r="T21" s="21">
        <f>(((Table1[[#This Row],[deadline]]/60)/60)/24)+DATE(1970,1,1)</f>
        <v>42205.816365740742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s="8">
        <f>E22/D22</f>
        <v>1.002</v>
      </c>
      <c r="G22" s="10">
        <f>IFERROR(ROUND(E22/N22,2),0)</f>
        <v>80.16</v>
      </c>
      <c r="H22" t="s">
        <v>8218</v>
      </c>
      <c r="I22" t="s">
        <v>8223</v>
      </c>
      <c r="J22" t="s">
        <v>8245</v>
      </c>
      <c r="K22">
        <v>1442167912</v>
      </c>
      <c r="L22">
        <v>1436983912</v>
      </c>
      <c r="M22" t="b">
        <v>0</v>
      </c>
      <c r="N22">
        <v>25</v>
      </c>
      <c r="O22" t="b">
        <v>1</v>
      </c>
      <c r="P22" t="s">
        <v>8263</v>
      </c>
      <c r="Q22" s="12" t="s">
        <v>8308</v>
      </c>
      <c r="R22" t="s">
        <v>8309</v>
      </c>
      <c r="S22" s="21">
        <f>(((Table1[[#This Row],[launched_at]]/60)/60)/24)+DATE(1970,1,1)</f>
        <v>42200.758240740746</v>
      </c>
      <c r="T22" s="21">
        <f>(((Table1[[#This Row],[deadline]]/60)/60)/24)+DATE(1970,1,1)</f>
        <v>42260.758240740746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s="8">
        <f>E23/D23</f>
        <v>1.0913513513513513</v>
      </c>
      <c r="G23" s="10">
        <f>IFERROR(ROUND(E23/N23,2),0)</f>
        <v>199.9</v>
      </c>
      <c r="H23" t="s">
        <v>8218</v>
      </c>
      <c r="I23" t="s">
        <v>8223</v>
      </c>
      <c r="J23" t="s">
        <v>8245</v>
      </c>
      <c r="K23">
        <v>1411743789</v>
      </c>
      <c r="L23">
        <v>1409151789</v>
      </c>
      <c r="M23" t="b">
        <v>0</v>
      </c>
      <c r="N23">
        <v>101</v>
      </c>
      <c r="O23" t="b">
        <v>1</v>
      </c>
      <c r="P23" t="s">
        <v>8263</v>
      </c>
      <c r="Q23" s="12" t="s">
        <v>8308</v>
      </c>
      <c r="R23" t="s">
        <v>8309</v>
      </c>
      <c r="S23" s="21">
        <f>(((Table1[[#This Row],[launched_at]]/60)/60)/24)+DATE(1970,1,1)</f>
        <v>41878.627187500002</v>
      </c>
      <c r="T23" s="21">
        <f>(((Table1[[#This Row],[deadline]]/60)/60)/24)+DATE(1970,1,1)</f>
        <v>41908.627187500002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s="8">
        <f>E24/D24</f>
        <v>1.1714285714285715</v>
      </c>
      <c r="G24" s="10">
        <f>IFERROR(ROUND(E24/N24,2),0)</f>
        <v>51.25</v>
      </c>
      <c r="H24" t="s">
        <v>8218</v>
      </c>
      <c r="I24" t="s">
        <v>8223</v>
      </c>
      <c r="J24" t="s">
        <v>8245</v>
      </c>
      <c r="K24">
        <v>1420099140</v>
      </c>
      <c r="L24">
        <v>1418766740</v>
      </c>
      <c r="M24" t="b">
        <v>0</v>
      </c>
      <c r="N24">
        <v>8</v>
      </c>
      <c r="O24" t="b">
        <v>1</v>
      </c>
      <c r="P24" t="s">
        <v>8263</v>
      </c>
      <c r="Q24" s="12" t="s">
        <v>8308</v>
      </c>
      <c r="R24" t="s">
        <v>8309</v>
      </c>
      <c r="S24" s="21">
        <f>(((Table1[[#This Row],[launched_at]]/60)/60)/24)+DATE(1970,1,1)</f>
        <v>41989.91134259259</v>
      </c>
      <c r="T24" s="21">
        <f>(((Table1[[#This Row],[deadline]]/60)/60)/24)+DATE(1970,1,1)</f>
        <v>42005.332638888889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s="8">
        <f>E25/D25</f>
        <v>1.1850000000000001</v>
      </c>
      <c r="G25" s="10">
        <f>IFERROR(ROUND(E25/N25,2),0)</f>
        <v>103.04</v>
      </c>
      <c r="H25" t="s">
        <v>8218</v>
      </c>
      <c r="I25" t="s">
        <v>8223</v>
      </c>
      <c r="J25" t="s">
        <v>8245</v>
      </c>
      <c r="K25">
        <v>1430407200</v>
      </c>
      <c r="L25">
        <v>1428086501</v>
      </c>
      <c r="M25" t="b">
        <v>0</v>
      </c>
      <c r="N25">
        <v>23</v>
      </c>
      <c r="O25" t="b">
        <v>1</v>
      </c>
      <c r="P25" t="s">
        <v>8263</v>
      </c>
      <c r="Q25" s="12" t="s">
        <v>8308</v>
      </c>
      <c r="R25" t="s">
        <v>8309</v>
      </c>
      <c r="S25" s="21">
        <f>(((Table1[[#This Row],[launched_at]]/60)/60)/24)+DATE(1970,1,1)</f>
        <v>42097.778946759259</v>
      </c>
      <c r="T25" s="21">
        <f>(((Table1[[#This Row],[deadline]]/60)/60)/24)+DATE(1970,1,1)</f>
        <v>42124.638888888891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s="8">
        <f>E26/D26</f>
        <v>1.0880768571428572</v>
      </c>
      <c r="G26" s="10">
        <f>IFERROR(ROUND(E26/N26,2),0)</f>
        <v>66.349999999999994</v>
      </c>
      <c r="H26" t="s">
        <v>8218</v>
      </c>
      <c r="I26" t="s">
        <v>8223</v>
      </c>
      <c r="J26" t="s">
        <v>8245</v>
      </c>
      <c r="K26">
        <v>1442345940</v>
      </c>
      <c r="L26">
        <v>1439494863</v>
      </c>
      <c r="M26" t="b">
        <v>0</v>
      </c>
      <c r="N26">
        <v>574</v>
      </c>
      <c r="O26" t="b">
        <v>1</v>
      </c>
      <c r="P26" t="s">
        <v>8263</v>
      </c>
      <c r="Q26" s="12" t="s">
        <v>8308</v>
      </c>
      <c r="R26" t="s">
        <v>8309</v>
      </c>
      <c r="S26" s="21">
        <f>(((Table1[[#This Row],[launched_at]]/60)/60)/24)+DATE(1970,1,1)</f>
        <v>42229.820173611108</v>
      </c>
      <c r="T26" s="21">
        <f>(((Table1[[#This Row],[deadline]]/60)/60)/24)+DATE(1970,1,1)</f>
        <v>42262.818750000006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s="8">
        <f>E27/D27</f>
        <v>1.3333333333333333</v>
      </c>
      <c r="G27" s="10">
        <f>IFERROR(ROUND(E27/N27,2),0)</f>
        <v>57.14</v>
      </c>
      <c r="H27" t="s">
        <v>8218</v>
      </c>
      <c r="I27" t="s">
        <v>8223</v>
      </c>
      <c r="J27" t="s">
        <v>8245</v>
      </c>
      <c r="K27">
        <v>1452299761</v>
      </c>
      <c r="L27">
        <v>1447115761</v>
      </c>
      <c r="M27" t="b">
        <v>0</v>
      </c>
      <c r="N27">
        <v>14</v>
      </c>
      <c r="O27" t="b">
        <v>1</v>
      </c>
      <c r="P27" t="s">
        <v>8263</v>
      </c>
      <c r="Q27" s="12" t="s">
        <v>8308</v>
      </c>
      <c r="R27" t="s">
        <v>8309</v>
      </c>
      <c r="S27" s="21">
        <f>(((Table1[[#This Row],[launched_at]]/60)/60)/24)+DATE(1970,1,1)</f>
        <v>42318.025011574078</v>
      </c>
      <c r="T27" s="21">
        <f>(((Table1[[#This Row],[deadline]]/60)/60)/24)+DATE(1970,1,1)</f>
        <v>42378.025011574078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s="8">
        <f>E28/D28</f>
        <v>1.552</v>
      </c>
      <c r="G28" s="10">
        <f>IFERROR(ROUND(E28/N28,2),0)</f>
        <v>102.11</v>
      </c>
      <c r="H28" t="s">
        <v>8218</v>
      </c>
      <c r="I28" t="s">
        <v>8223</v>
      </c>
      <c r="J28" t="s">
        <v>8245</v>
      </c>
      <c r="K28">
        <v>1408278144</v>
      </c>
      <c r="L28">
        <v>1404822144</v>
      </c>
      <c r="M28" t="b">
        <v>0</v>
      </c>
      <c r="N28">
        <v>19</v>
      </c>
      <c r="O28" t="b">
        <v>1</v>
      </c>
      <c r="P28" t="s">
        <v>8263</v>
      </c>
      <c r="Q28" s="12" t="s">
        <v>8308</v>
      </c>
      <c r="R28" t="s">
        <v>8309</v>
      </c>
      <c r="S28" s="21">
        <f>(((Table1[[#This Row],[launched_at]]/60)/60)/24)+DATE(1970,1,1)</f>
        <v>41828.515555555554</v>
      </c>
      <c r="T28" s="21">
        <f>(((Table1[[#This Row],[deadline]]/60)/60)/24)+DATE(1970,1,1)</f>
        <v>41868.515555555554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s="8">
        <f>E29/D29</f>
        <v>1.1172500000000001</v>
      </c>
      <c r="G29" s="10">
        <f>IFERROR(ROUND(E29/N29,2),0)</f>
        <v>148.97</v>
      </c>
      <c r="H29" t="s">
        <v>8218</v>
      </c>
      <c r="I29" t="s">
        <v>8227</v>
      </c>
      <c r="J29" t="s">
        <v>8249</v>
      </c>
      <c r="K29">
        <v>1416113833</v>
      </c>
      <c r="L29">
        <v>1413518233</v>
      </c>
      <c r="M29" t="b">
        <v>0</v>
      </c>
      <c r="N29">
        <v>150</v>
      </c>
      <c r="O29" t="b">
        <v>1</v>
      </c>
      <c r="P29" t="s">
        <v>8263</v>
      </c>
      <c r="Q29" s="12" t="s">
        <v>8308</v>
      </c>
      <c r="R29" t="s">
        <v>8309</v>
      </c>
      <c r="S29" s="21">
        <f>(((Table1[[#This Row],[launched_at]]/60)/60)/24)+DATE(1970,1,1)</f>
        <v>41929.164733796293</v>
      </c>
      <c r="T29" s="21">
        <f>(((Table1[[#This Row],[deadline]]/60)/60)/24)+DATE(1970,1,1)</f>
        <v>41959.206400462965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s="8">
        <f>E30/D30</f>
        <v>1.0035000000000001</v>
      </c>
      <c r="G30" s="10">
        <f>IFERROR(ROUND(E30/N30,2),0)</f>
        <v>169.61</v>
      </c>
      <c r="H30" t="s">
        <v>8218</v>
      </c>
      <c r="I30" t="s">
        <v>8223</v>
      </c>
      <c r="J30" t="s">
        <v>8245</v>
      </c>
      <c r="K30">
        <v>1450307284</v>
      </c>
      <c r="L30">
        <v>1447715284</v>
      </c>
      <c r="M30" t="b">
        <v>0</v>
      </c>
      <c r="N30">
        <v>71</v>
      </c>
      <c r="O30" t="b">
        <v>1</v>
      </c>
      <c r="P30" t="s">
        <v>8263</v>
      </c>
      <c r="Q30" s="12" t="s">
        <v>8308</v>
      </c>
      <c r="R30" t="s">
        <v>8309</v>
      </c>
      <c r="S30" s="21">
        <f>(((Table1[[#This Row],[launched_at]]/60)/60)/24)+DATE(1970,1,1)</f>
        <v>42324.96393518518</v>
      </c>
      <c r="T30" s="21">
        <f>(((Table1[[#This Row],[deadline]]/60)/60)/24)+DATE(1970,1,1)</f>
        <v>42354.96393518518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s="8">
        <f>E31/D31</f>
        <v>1.2333333333333334</v>
      </c>
      <c r="G31" s="10">
        <f>IFERROR(ROUND(E31/N31,2),0)</f>
        <v>31.62</v>
      </c>
      <c r="H31" t="s">
        <v>8218</v>
      </c>
      <c r="I31" t="s">
        <v>8224</v>
      </c>
      <c r="J31" t="s">
        <v>8246</v>
      </c>
      <c r="K31">
        <v>1406045368</v>
      </c>
      <c r="L31">
        <v>1403453368</v>
      </c>
      <c r="M31" t="b">
        <v>0</v>
      </c>
      <c r="N31">
        <v>117</v>
      </c>
      <c r="O31" t="b">
        <v>1</v>
      </c>
      <c r="P31" t="s">
        <v>8263</v>
      </c>
      <c r="Q31" s="12" t="s">
        <v>8308</v>
      </c>
      <c r="R31" t="s">
        <v>8309</v>
      </c>
      <c r="S31" s="21">
        <f>(((Table1[[#This Row],[launched_at]]/60)/60)/24)+DATE(1970,1,1)</f>
        <v>41812.67324074074</v>
      </c>
      <c r="T31" s="21">
        <f>(((Table1[[#This Row],[deadline]]/60)/60)/24)+DATE(1970,1,1)</f>
        <v>41842.67324074074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s="8">
        <f>E32/D32</f>
        <v>1.0129975</v>
      </c>
      <c r="G32" s="10">
        <f>IFERROR(ROUND(E32/N32,2),0)</f>
        <v>76.45</v>
      </c>
      <c r="H32" t="s">
        <v>8218</v>
      </c>
      <c r="I32" t="s">
        <v>8223</v>
      </c>
      <c r="J32" t="s">
        <v>8245</v>
      </c>
      <c r="K32">
        <v>1408604515</v>
      </c>
      <c r="L32">
        <v>1406012515</v>
      </c>
      <c r="M32" t="b">
        <v>0</v>
      </c>
      <c r="N32">
        <v>53</v>
      </c>
      <c r="O32" t="b">
        <v>1</v>
      </c>
      <c r="P32" t="s">
        <v>8263</v>
      </c>
      <c r="Q32" s="12" t="s">
        <v>8308</v>
      </c>
      <c r="R32" t="s">
        <v>8309</v>
      </c>
      <c r="S32" s="21">
        <f>(((Table1[[#This Row],[launched_at]]/60)/60)/24)+DATE(1970,1,1)</f>
        <v>41842.292997685188</v>
      </c>
      <c r="T32" s="21">
        <f>(((Table1[[#This Row],[deadline]]/60)/60)/24)+DATE(1970,1,1)</f>
        <v>41872.292997685188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s="8">
        <f>E33/D33</f>
        <v>1</v>
      </c>
      <c r="G33" s="10">
        <f>IFERROR(ROUND(E33/N33,2),0)</f>
        <v>13</v>
      </c>
      <c r="H33" t="s">
        <v>8218</v>
      </c>
      <c r="I33" t="s">
        <v>8223</v>
      </c>
      <c r="J33" t="s">
        <v>8245</v>
      </c>
      <c r="K33">
        <v>1453748434</v>
      </c>
      <c r="L33">
        <v>1452193234</v>
      </c>
      <c r="M33" t="b">
        <v>0</v>
      </c>
      <c r="N33">
        <v>1</v>
      </c>
      <c r="O33" t="b">
        <v>1</v>
      </c>
      <c r="P33" t="s">
        <v>8263</v>
      </c>
      <c r="Q33" s="12" t="s">
        <v>8308</v>
      </c>
      <c r="R33" t="s">
        <v>8309</v>
      </c>
      <c r="S33" s="21">
        <f>(((Table1[[#This Row],[launched_at]]/60)/60)/24)+DATE(1970,1,1)</f>
        <v>42376.79206018518</v>
      </c>
      <c r="T33" s="21">
        <f>(((Table1[[#This Row],[deadline]]/60)/60)/24)+DATE(1970,1,1)</f>
        <v>42394.79206018518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s="8">
        <f>E34/D34</f>
        <v>1.0024604569420035</v>
      </c>
      <c r="G34" s="10">
        <f>IFERROR(ROUND(E34/N34,2),0)</f>
        <v>320.45</v>
      </c>
      <c r="H34" t="s">
        <v>8218</v>
      </c>
      <c r="I34" t="s">
        <v>8223</v>
      </c>
      <c r="J34" t="s">
        <v>8245</v>
      </c>
      <c r="K34">
        <v>1463111940</v>
      </c>
      <c r="L34">
        <v>1459523017</v>
      </c>
      <c r="M34" t="b">
        <v>0</v>
      </c>
      <c r="N34">
        <v>89</v>
      </c>
      <c r="O34" t="b">
        <v>1</v>
      </c>
      <c r="P34" t="s">
        <v>8263</v>
      </c>
      <c r="Q34" s="12" t="s">
        <v>8308</v>
      </c>
      <c r="R34" t="s">
        <v>8309</v>
      </c>
      <c r="S34" s="21">
        <f>(((Table1[[#This Row],[launched_at]]/60)/60)/24)+DATE(1970,1,1)</f>
        <v>42461.627511574072</v>
      </c>
      <c r="T34" s="21">
        <f>(((Table1[[#This Row],[deadline]]/60)/60)/24)+DATE(1970,1,1)</f>
        <v>42503.165972222225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s="8">
        <f>E35/D35</f>
        <v>1.0209523809523811</v>
      </c>
      <c r="G35" s="10">
        <f>IFERROR(ROUND(E35/N35,2),0)</f>
        <v>83.75</v>
      </c>
      <c r="H35" t="s">
        <v>8218</v>
      </c>
      <c r="I35" t="s">
        <v>8223</v>
      </c>
      <c r="J35" t="s">
        <v>8245</v>
      </c>
      <c r="K35">
        <v>1447001501</v>
      </c>
      <c r="L35">
        <v>1444405901</v>
      </c>
      <c r="M35" t="b">
        <v>0</v>
      </c>
      <c r="N35">
        <v>64</v>
      </c>
      <c r="O35" t="b">
        <v>1</v>
      </c>
      <c r="P35" t="s">
        <v>8263</v>
      </c>
      <c r="Q35" s="12" t="s">
        <v>8308</v>
      </c>
      <c r="R35" t="s">
        <v>8309</v>
      </c>
      <c r="S35" s="21">
        <f>(((Table1[[#This Row],[launched_at]]/60)/60)/24)+DATE(1970,1,1)</f>
        <v>42286.660891203705</v>
      </c>
      <c r="T35" s="21">
        <f>(((Table1[[#This Row],[deadline]]/60)/60)/24)+DATE(1970,1,1)</f>
        <v>42316.702557870376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s="8">
        <f>E36/D36</f>
        <v>1.3046153846153845</v>
      </c>
      <c r="G36" s="10">
        <f>IFERROR(ROUND(E36/N36,2),0)</f>
        <v>49.88</v>
      </c>
      <c r="H36" t="s">
        <v>8218</v>
      </c>
      <c r="I36" t="s">
        <v>8223</v>
      </c>
      <c r="J36" t="s">
        <v>8245</v>
      </c>
      <c r="K36">
        <v>1407224601</v>
      </c>
      <c r="L36">
        <v>1405928601</v>
      </c>
      <c r="M36" t="b">
        <v>0</v>
      </c>
      <c r="N36">
        <v>68</v>
      </c>
      <c r="O36" t="b">
        <v>1</v>
      </c>
      <c r="P36" t="s">
        <v>8263</v>
      </c>
      <c r="Q36" s="12" t="s">
        <v>8308</v>
      </c>
      <c r="R36" t="s">
        <v>8309</v>
      </c>
      <c r="S36" s="21">
        <f>(((Table1[[#This Row],[launched_at]]/60)/60)/24)+DATE(1970,1,1)</f>
        <v>41841.321770833332</v>
      </c>
      <c r="T36" s="21">
        <f>(((Table1[[#This Row],[deadline]]/60)/60)/24)+DATE(1970,1,1)</f>
        <v>41856.321770833332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s="8">
        <f>E37/D37</f>
        <v>1.665</v>
      </c>
      <c r="G37" s="10">
        <f>IFERROR(ROUND(E37/N37,2),0)</f>
        <v>59.46</v>
      </c>
      <c r="H37" t="s">
        <v>8218</v>
      </c>
      <c r="I37" t="s">
        <v>8223</v>
      </c>
      <c r="J37" t="s">
        <v>8245</v>
      </c>
      <c r="K37">
        <v>1430179200</v>
      </c>
      <c r="L37">
        <v>1428130814</v>
      </c>
      <c r="M37" t="b">
        <v>0</v>
      </c>
      <c r="N37">
        <v>28</v>
      </c>
      <c r="O37" t="b">
        <v>1</v>
      </c>
      <c r="P37" t="s">
        <v>8263</v>
      </c>
      <c r="Q37" s="12" t="s">
        <v>8308</v>
      </c>
      <c r="R37" t="s">
        <v>8309</v>
      </c>
      <c r="S37" s="21">
        <f>(((Table1[[#This Row],[launched_at]]/60)/60)/24)+DATE(1970,1,1)</f>
        <v>42098.291828703703</v>
      </c>
      <c r="T37" s="21">
        <f>(((Table1[[#This Row],[deadline]]/60)/60)/24)+DATE(1970,1,1)</f>
        <v>42122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s="8">
        <f>E38/D38</f>
        <v>1.4215</v>
      </c>
      <c r="G38" s="10">
        <f>IFERROR(ROUND(E38/N38,2),0)</f>
        <v>193.84</v>
      </c>
      <c r="H38" t="s">
        <v>8218</v>
      </c>
      <c r="I38" t="s">
        <v>8223</v>
      </c>
      <c r="J38" t="s">
        <v>8245</v>
      </c>
      <c r="K38">
        <v>1428128525</v>
      </c>
      <c r="L38">
        <v>1425540125</v>
      </c>
      <c r="M38" t="b">
        <v>0</v>
      </c>
      <c r="N38">
        <v>44</v>
      </c>
      <c r="O38" t="b">
        <v>1</v>
      </c>
      <c r="P38" t="s">
        <v>8263</v>
      </c>
      <c r="Q38" s="12" t="s">
        <v>8308</v>
      </c>
      <c r="R38" t="s">
        <v>8309</v>
      </c>
      <c r="S38" s="21">
        <f>(((Table1[[#This Row],[launched_at]]/60)/60)/24)+DATE(1970,1,1)</f>
        <v>42068.307002314818</v>
      </c>
      <c r="T38" s="21">
        <f>(((Table1[[#This Row],[deadline]]/60)/60)/24)+DATE(1970,1,1)</f>
        <v>42098.265335648146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s="8">
        <f>E39/D39</f>
        <v>1.8344090909090909</v>
      </c>
      <c r="G39" s="10">
        <f>IFERROR(ROUND(E39/N39,2),0)</f>
        <v>159.51</v>
      </c>
      <c r="H39" t="s">
        <v>8218</v>
      </c>
      <c r="I39" t="s">
        <v>8223</v>
      </c>
      <c r="J39" t="s">
        <v>8245</v>
      </c>
      <c r="K39">
        <v>1425055079</v>
      </c>
      <c r="L39">
        <v>1422463079</v>
      </c>
      <c r="M39" t="b">
        <v>0</v>
      </c>
      <c r="N39">
        <v>253</v>
      </c>
      <c r="O39" t="b">
        <v>1</v>
      </c>
      <c r="P39" t="s">
        <v>8263</v>
      </c>
      <c r="Q39" s="12" t="s">
        <v>8308</v>
      </c>
      <c r="R39" t="s">
        <v>8309</v>
      </c>
      <c r="S39" s="21">
        <f>(((Table1[[#This Row],[launched_at]]/60)/60)/24)+DATE(1970,1,1)</f>
        <v>42032.693043981482</v>
      </c>
      <c r="T39" s="21">
        <f>(((Table1[[#This Row],[deadline]]/60)/60)/24)+DATE(1970,1,1)</f>
        <v>42062.693043981482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s="8">
        <f>E40/D40</f>
        <v>1.1004</v>
      </c>
      <c r="G40" s="10">
        <f>IFERROR(ROUND(E40/N40,2),0)</f>
        <v>41.68</v>
      </c>
      <c r="H40" t="s">
        <v>8218</v>
      </c>
      <c r="I40" t="s">
        <v>8223</v>
      </c>
      <c r="J40" t="s">
        <v>8245</v>
      </c>
      <c r="K40">
        <v>1368235344</v>
      </c>
      <c r="L40">
        <v>1365643344</v>
      </c>
      <c r="M40" t="b">
        <v>0</v>
      </c>
      <c r="N40">
        <v>66</v>
      </c>
      <c r="O40" t="b">
        <v>1</v>
      </c>
      <c r="P40" t="s">
        <v>8263</v>
      </c>
      <c r="Q40" s="12" t="s">
        <v>8308</v>
      </c>
      <c r="R40" t="s">
        <v>8309</v>
      </c>
      <c r="S40" s="21">
        <f>(((Table1[[#This Row],[launched_at]]/60)/60)/24)+DATE(1970,1,1)</f>
        <v>41375.057222222218</v>
      </c>
      <c r="T40" s="21">
        <f>(((Table1[[#This Row],[deadline]]/60)/60)/24)+DATE(1970,1,1)</f>
        <v>41405.057222222218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s="8">
        <f>E41/D41</f>
        <v>1.3098000000000001</v>
      </c>
      <c r="G41" s="10">
        <f>IFERROR(ROUND(E41/N41,2),0)</f>
        <v>150.9</v>
      </c>
      <c r="H41" t="s">
        <v>8218</v>
      </c>
      <c r="I41" t="s">
        <v>8224</v>
      </c>
      <c r="J41" t="s">
        <v>8246</v>
      </c>
      <c r="K41">
        <v>1401058740</v>
      </c>
      <c r="L41">
        <v>1398388068</v>
      </c>
      <c r="M41" t="b">
        <v>0</v>
      </c>
      <c r="N41">
        <v>217</v>
      </c>
      <c r="O41" t="b">
        <v>1</v>
      </c>
      <c r="P41" t="s">
        <v>8263</v>
      </c>
      <c r="Q41" s="12" t="s">
        <v>8308</v>
      </c>
      <c r="R41" t="s">
        <v>8309</v>
      </c>
      <c r="S41" s="21">
        <f>(((Table1[[#This Row],[launched_at]]/60)/60)/24)+DATE(1970,1,1)</f>
        <v>41754.047083333331</v>
      </c>
      <c r="T41" s="21">
        <f>(((Table1[[#This Row],[deadline]]/60)/60)/24)+DATE(1970,1,1)</f>
        <v>41784.957638888889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s="8">
        <f>E42/D42</f>
        <v>1.0135000000000001</v>
      </c>
      <c r="G42" s="10">
        <f>IFERROR(ROUND(E42/N42,2),0)</f>
        <v>126.69</v>
      </c>
      <c r="H42" t="s">
        <v>8218</v>
      </c>
      <c r="I42" t="s">
        <v>8223</v>
      </c>
      <c r="J42" t="s">
        <v>8245</v>
      </c>
      <c r="K42">
        <v>1403150400</v>
      </c>
      <c r="L42">
        <v>1401426488</v>
      </c>
      <c r="M42" t="b">
        <v>0</v>
      </c>
      <c r="N42">
        <v>16</v>
      </c>
      <c r="O42" t="b">
        <v>1</v>
      </c>
      <c r="P42" t="s">
        <v>8263</v>
      </c>
      <c r="Q42" s="12" t="s">
        <v>8308</v>
      </c>
      <c r="R42" t="s">
        <v>8309</v>
      </c>
      <c r="S42" s="21">
        <f>(((Table1[[#This Row],[launched_at]]/60)/60)/24)+DATE(1970,1,1)</f>
        <v>41789.21398148148</v>
      </c>
      <c r="T42" s="21">
        <f>(((Table1[[#This Row],[deadline]]/60)/60)/24)+DATE(1970,1,1)</f>
        <v>41809.166666666664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s="8">
        <f>E43/D43</f>
        <v>1</v>
      </c>
      <c r="G43" s="10">
        <f>IFERROR(ROUND(E43/N43,2),0)</f>
        <v>105.26</v>
      </c>
      <c r="H43" t="s">
        <v>8218</v>
      </c>
      <c r="I43" t="s">
        <v>8223</v>
      </c>
      <c r="J43" t="s">
        <v>8245</v>
      </c>
      <c r="K43">
        <v>1412516354</v>
      </c>
      <c r="L43">
        <v>1409924354</v>
      </c>
      <c r="M43" t="b">
        <v>0</v>
      </c>
      <c r="N43">
        <v>19</v>
      </c>
      <c r="O43" t="b">
        <v>1</v>
      </c>
      <c r="P43" t="s">
        <v>8263</v>
      </c>
      <c r="Q43" s="12" t="s">
        <v>8308</v>
      </c>
      <c r="R43" t="s">
        <v>8309</v>
      </c>
      <c r="S43" s="21">
        <f>(((Table1[[#This Row],[launched_at]]/60)/60)/24)+DATE(1970,1,1)</f>
        <v>41887.568912037037</v>
      </c>
      <c r="T43" s="21">
        <f>(((Table1[[#This Row],[deadline]]/60)/60)/24)+DATE(1970,1,1)</f>
        <v>41917.568912037037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s="8">
        <f>E44/D44</f>
        <v>1.4185714285714286</v>
      </c>
      <c r="G44" s="10">
        <f>IFERROR(ROUND(E44/N44,2),0)</f>
        <v>117.51</v>
      </c>
      <c r="H44" t="s">
        <v>8218</v>
      </c>
      <c r="I44" t="s">
        <v>8223</v>
      </c>
      <c r="J44" t="s">
        <v>8245</v>
      </c>
      <c r="K44">
        <v>1419780026</v>
      </c>
      <c r="L44">
        <v>1417188026</v>
      </c>
      <c r="M44" t="b">
        <v>0</v>
      </c>
      <c r="N44">
        <v>169</v>
      </c>
      <c r="O44" t="b">
        <v>1</v>
      </c>
      <c r="P44" t="s">
        <v>8263</v>
      </c>
      <c r="Q44" s="12" t="s">
        <v>8308</v>
      </c>
      <c r="R44" t="s">
        <v>8309</v>
      </c>
      <c r="S44" s="21">
        <f>(((Table1[[#This Row],[launched_at]]/60)/60)/24)+DATE(1970,1,1)</f>
        <v>41971.639189814814</v>
      </c>
      <c r="T44" s="21">
        <f>(((Table1[[#This Row],[deadline]]/60)/60)/24)+DATE(1970,1,1)</f>
        <v>42001.639189814814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s="8">
        <f>E45/D45</f>
        <v>3.0865999999999998</v>
      </c>
      <c r="G45" s="10">
        <f>IFERROR(ROUND(E45/N45,2),0)</f>
        <v>117.36</v>
      </c>
      <c r="H45" t="s">
        <v>8218</v>
      </c>
      <c r="I45" t="s">
        <v>8223</v>
      </c>
      <c r="J45" t="s">
        <v>8245</v>
      </c>
      <c r="K45">
        <v>1405209600</v>
      </c>
      <c r="L45">
        <v>1402599486</v>
      </c>
      <c r="M45" t="b">
        <v>0</v>
      </c>
      <c r="N45">
        <v>263</v>
      </c>
      <c r="O45" t="b">
        <v>1</v>
      </c>
      <c r="P45" t="s">
        <v>8263</v>
      </c>
      <c r="Q45" s="12" t="s">
        <v>8308</v>
      </c>
      <c r="R45" t="s">
        <v>8309</v>
      </c>
      <c r="S45" s="21">
        <f>(((Table1[[#This Row],[launched_at]]/60)/60)/24)+DATE(1970,1,1)</f>
        <v>41802.790347222224</v>
      </c>
      <c r="T45" s="21">
        <f>(((Table1[[#This Row],[deadline]]/60)/60)/24)+DATE(1970,1,1)</f>
        <v>41833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s="8">
        <f>E46/D46</f>
        <v>1</v>
      </c>
      <c r="G46" s="10">
        <f>IFERROR(ROUND(E46/N46,2),0)</f>
        <v>133.33000000000001</v>
      </c>
      <c r="H46" t="s">
        <v>8218</v>
      </c>
      <c r="I46" t="s">
        <v>8223</v>
      </c>
      <c r="J46" t="s">
        <v>8245</v>
      </c>
      <c r="K46">
        <v>1412648537</v>
      </c>
      <c r="L46">
        <v>1408760537</v>
      </c>
      <c r="M46" t="b">
        <v>0</v>
      </c>
      <c r="N46">
        <v>15</v>
      </c>
      <c r="O46" t="b">
        <v>1</v>
      </c>
      <c r="P46" t="s">
        <v>8263</v>
      </c>
      <c r="Q46" s="12" t="s">
        <v>8308</v>
      </c>
      <c r="R46" t="s">
        <v>8309</v>
      </c>
      <c r="S46" s="21">
        <f>(((Table1[[#This Row],[launched_at]]/60)/60)/24)+DATE(1970,1,1)</f>
        <v>41874.098807870374</v>
      </c>
      <c r="T46" s="21">
        <f>(((Table1[[#This Row],[deadline]]/60)/60)/24)+DATE(1970,1,1)</f>
        <v>41919.098807870374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s="8">
        <f>E47/D47</f>
        <v>1.2</v>
      </c>
      <c r="G47" s="10">
        <f>IFERROR(ROUND(E47/N47,2),0)</f>
        <v>98.36</v>
      </c>
      <c r="H47" t="s">
        <v>8218</v>
      </c>
      <c r="I47" t="s">
        <v>8223</v>
      </c>
      <c r="J47" t="s">
        <v>8245</v>
      </c>
      <c r="K47">
        <v>1461769107</v>
      </c>
      <c r="L47">
        <v>1459177107</v>
      </c>
      <c r="M47" t="b">
        <v>0</v>
      </c>
      <c r="N47">
        <v>61</v>
      </c>
      <c r="O47" t="b">
        <v>1</v>
      </c>
      <c r="P47" t="s">
        <v>8263</v>
      </c>
      <c r="Q47" s="12" t="s">
        <v>8308</v>
      </c>
      <c r="R47" t="s">
        <v>8309</v>
      </c>
      <c r="S47" s="21">
        <f>(((Table1[[#This Row],[launched_at]]/60)/60)/24)+DATE(1970,1,1)</f>
        <v>42457.623923611114</v>
      </c>
      <c r="T47" s="21">
        <f>(((Table1[[#This Row],[deadline]]/60)/60)/24)+DATE(1970,1,1)</f>
        <v>42487.623923611114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s="8">
        <f>E48/D48</f>
        <v>1.0416666666666667</v>
      </c>
      <c r="G48" s="10">
        <f>IFERROR(ROUND(E48/N48,2),0)</f>
        <v>194.44</v>
      </c>
      <c r="H48" t="s">
        <v>8218</v>
      </c>
      <c r="I48" t="s">
        <v>8225</v>
      </c>
      <c r="J48" t="s">
        <v>8247</v>
      </c>
      <c r="K48">
        <v>1450220974</v>
      </c>
      <c r="L48">
        <v>1447628974</v>
      </c>
      <c r="M48" t="b">
        <v>0</v>
      </c>
      <c r="N48">
        <v>45</v>
      </c>
      <c r="O48" t="b">
        <v>1</v>
      </c>
      <c r="P48" t="s">
        <v>8263</v>
      </c>
      <c r="Q48" s="12" t="s">
        <v>8308</v>
      </c>
      <c r="R48" t="s">
        <v>8309</v>
      </c>
      <c r="S48" s="21">
        <f>(((Table1[[#This Row],[launched_at]]/60)/60)/24)+DATE(1970,1,1)</f>
        <v>42323.964976851858</v>
      </c>
      <c r="T48" s="21">
        <f>(((Table1[[#This Row],[deadline]]/60)/60)/24)+DATE(1970,1,1)</f>
        <v>42353.964976851858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s="8">
        <f>E49/D49</f>
        <v>1.0761100000000001</v>
      </c>
      <c r="G49" s="10">
        <f>IFERROR(ROUND(E49/N49,2),0)</f>
        <v>76.87</v>
      </c>
      <c r="H49" t="s">
        <v>8218</v>
      </c>
      <c r="I49" t="s">
        <v>8223</v>
      </c>
      <c r="J49" t="s">
        <v>8245</v>
      </c>
      <c r="K49">
        <v>1419021607</v>
      </c>
      <c r="L49">
        <v>1413834007</v>
      </c>
      <c r="M49" t="b">
        <v>0</v>
      </c>
      <c r="N49">
        <v>70</v>
      </c>
      <c r="O49" t="b">
        <v>1</v>
      </c>
      <c r="P49" t="s">
        <v>8263</v>
      </c>
      <c r="Q49" s="12" t="s">
        <v>8308</v>
      </c>
      <c r="R49" t="s">
        <v>8309</v>
      </c>
      <c r="S49" s="21">
        <f>(((Table1[[#This Row],[launched_at]]/60)/60)/24)+DATE(1970,1,1)</f>
        <v>41932.819525462961</v>
      </c>
      <c r="T49" s="21">
        <f>(((Table1[[#This Row],[deadline]]/60)/60)/24)+DATE(1970,1,1)</f>
        <v>41992.861192129625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s="8">
        <f>E50/D50</f>
        <v>1.0794999999999999</v>
      </c>
      <c r="G50" s="10">
        <f>IFERROR(ROUND(E50/N50,2),0)</f>
        <v>56.82</v>
      </c>
      <c r="H50" t="s">
        <v>8218</v>
      </c>
      <c r="I50" t="s">
        <v>8224</v>
      </c>
      <c r="J50" t="s">
        <v>8246</v>
      </c>
      <c r="K50">
        <v>1425211200</v>
      </c>
      <c r="L50">
        <v>1422534260</v>
      </c>
      <c r="M50" t="b">
        <v>0</v>
      </c>
      <c r="N50">
        <v>38</v>
      </c>
      <c r="O50" t="b">
        <v>1</v>
      </c>
      <c r="P50" t="s">
        <v>8263</v>
      </c>
      <c r="Q50" s="12" t="s">
        <v>8308</v>
      </c>
      <c r="R50" t="s">
        <v>8309</v>
      </c>
      <c r="S50" s="21">
        <f>(((Table1[[#This Row],[launched_at]]/60)/60)/24)+DATE(1970,1,1)</f>
        <v>42033.516898148147</v>
      </c>
      <c r="T50" s="21">
        <f>(((Table1[[#This Row],[deadline]]/60)/60)/24)+DATE(1970,1,1)</f>
        <v>42064.5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s="8">
        <f>E51/D51</f>
        <v>1</v>
      </c>
      <c r="G51" s="10">
        <f>IFERROR(ROUND(E51/N51,2),0)</f>
        <v>137.93</v>
      </c>
      <c r="H51" t="s">
        <v>8218</v>
      </c>
      <c r="I51" t="s">
        <v>8223</v>
      </c>
      <c r="J51" t="s">
        <v>8245</v>
      </c>
      <c r="K51">
        <v>1445660045</v>
      </c>
      <c r="L51">
        <v>1443068045</v>
      </c>
      <c r="M51" t="b">
        <v>0</v>
      </c>
      <c r="N51">
        <v>87</v>
      </c>
      <c r="O51" t="b">
        <v>1</v>
      </c>
      <c r="P51" t="s">
        <v>8263</v>
      </c>
      <c r="Q51" s="12" t="s">
        <v>8308</v>
      </c>
      <c r="R51" t="s">
        <v>8309</v>
      </c>
      <c r="S51" s="21">
        <f>(((Table1[[#This Row],[launched_at]]/60)/60)/24)+DATE(1970,1,1)</f>
        <v>42271.176446759258</v>
      </c>
      <c r="T51" s="21">
        <f>(((Table1[[#This Row],[deadline]]/60)/60)/24)+DATE(1970,1,1)</f>
        <v>42301.176446759258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s="8">
        <f>E52/D52</f>
        <v>1</v>
      </c>
      <c r="G52" s="10">
        <f>IFERROR(ROUND(E52/N52,2),0)</f>
        <v>27.27</v>
      </c>
      <c r="H52" t="s">
        <v>8218</v>
      </c>
      <c r="I52" t="s">
        <v>8224</v>
      </c>
      <c r="J52" t="s">
        <v>8246</v>
      </c>
      <c r="K52">
        <v>1422637200</v>
      </c>
      <c r="L52">
        <v>1419271458</v>
      </c>
      <c r="M52" t="b">
        <v>0</v>
      </c>
      <c r="N52">
        <v>22</v>
      </c>
      <c r="O52" t="b">
        <v>1</v>
      </c>
      <c r="P52" t="s">
        <v>8263</v>
      </c>
      <c r="Q52" s="12" t="s">
        <v>8308</v>
      </c>
      <c r="R52" t="s">
        <v>8309</v>
      </c>
      <c r="S52" s="21">
        <f>(((Table1[[#This Row],[launched_at]]/60)/60)/24)+DATE(1970,1,1)</f>
        <v>41995.752986111111</v>
      </c>
      <c r="T52" s="21">
        <f>(((Table1[[#This Row],[deadline]]/60)/60)/24)+DATE(1970,1,1)</f>
        <v>42034.708333333328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s="8">
        <f>E53/D53</f>
        <v>1.2801818181818181</v>
      </c>
      <c r="G53" s="10">
        <f>IFERROR(ROUND(E53/N53,2),0)</f>
        <v>118.34</v>
      </c>
      <c r="H53" t="s">
        <v>8218</v>
      </c>
      <c r="I53" t="s">
        <v>8223</v>
      </c>
      <c r="J53" t="s">
        <v>8245</v>
      </c>
      <c r="K53">
        <v>1439245037</v>
      </c>
      <c r="L53">
        <v>1436653037</v>
      </c>
      <c r="M53" t="b">
        <v>0</v>
      </c>
      <c r="N53">
        <v>119</v>
      </c>
      <c r="O53" t="b">
        <v>1</v>
      </c>
      <c r="P53" t="s">
        <v>8263</v>
      </c>
      <c r="Q53" s="12" t="s">
        <v>8308</v>
      </c>
      <c r="R53" t="s">
        <v>8309</v>
      </c>
      <c r="S53" s="21">
        <f>(((Table1[[#This Row],[launched_at]]/60)/60)/24)+DATE(1970,1,1)</f>
        <v>42196.928668981483</v>
      </c>
      <c r="T53" s="21">
        <f>(((Table1[[#This Row],[deadline]]/60)/60)/24)+DATE(1970,1,1)</f>
        <v>42226.928668981483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s="8">
        <f>E54/D54</f>
        <v>1.1620999999999999</v>
      </c>
      <c r="G54" s="10">
        <f>IFERROR(ROUND(E54/N54,2),0)</f>
        <v>223.48</v>
      </c>
      <c r="H54" t="s">
        <v>8218</v>
      </c>
      <c r="I54" t="s">
        <v>8223</v>
      </c>
      <c r="J54" t="s">
        <v>8245</v>
      </c>
      <c r="K54">
        <v>1405615846</v>
      </c>
      <c r="L54">
        <v>1403023846</v>
      </c>
      <c r="M54" t="b">
        <v>0</v>
      </c>
      <c r="N54">
        <v>52</v>
      </c>
      <c r="O54" t="b">
        <v>1</v>
      </c>
      <c r="P54" t="s">
        <v>8263</v>
      </c>
      <c r="Q54" s="12" t="s">
        <v>8308</v>
      </c>
      <c r="R54" t="s">
        <v>8309</v>
      </c>
      <c r="S54" s="21">
        <f>(((Table1[[#This Row],[launched_at]]/60)/60)/24)+DATE(1970,1,1)</f>
        <v>41807.701921296299</v>
      </c>
      <c r="T54" s="21">
        <f>(((Table1[[#This Row],[deadline]]/60)/60)/24)+DATE(1970,1,1)</f>
        <v>41837.701921296299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s="8">
        <f>E55/D55</f>
        <v>1.0963333333333334</v>
      </c>
      <c r="G55" s="10">
        <f>IFERROR(ROUND(E55/N55,2),0)</f>
        <v>28.11</v>
      </c>
      <c r="H55" t="s">
        <v>8218</v>
      </c>
      <c r="I55" t="s">
        <v>8223</v>
      </c>
      <c r="J55" t="s">
        <v>8245</v>
      </c>
      <c r="K55">
        <v>1396648800</v>
      </c>
      <c r="L55">
        <v>1395407445</v>
      </c>
      <c r="M55" t="b">
        <v>0</v>
      </c>
      <c r="N55">
        <v>117</v>
      </c>
      <c r="O55" t="b">
        <v>1</v>
      </c>
      <c r="P55" t="s">
        <v>8263</v>
      </c>
      <c r="Q55" s="12" t="s">
        <v>8308</v>
      </c>
      <c r="R55" t="s">
        <v>8309</v>
      </c>
      <c r="S55" s="21">
        <f>(((Table1[[#This Row],[launched_at]]/60)/60)/24)+DATE(1970,1,1)</f>
        <v>41719.549131944441</v>
      </c>
      <c r="T55" s="21">
        <f>(((Table1[[#This Row],[deadline]]/60)/60)/24)+DATE(1970,1,1)</f>
        <v>41733.916666666664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s="8">
        <f>E56/D56</f>
        <v>1.01</v>
      </c>
      <c r="G56" s="10">
        <f>IFERROR(ROUND(E56/N56,2),0)</f>
        <v>194.23</v>
      </c>
      <c r="H56" t="s">
        <v>8218</v>
      </c>
      <c r="I56" t="s">
        <v>8223</v>
      </c>
      <c r="J56" t="s">
        <v>8245</v>
      </c>
      <c r="K56">
        <v>1451063221</v>
      </c>
      <c r="L56">
        <v>1448471221</v>
      </c>
      <c r="M56" t="b">
        <v>0</v>
      </c>
      <c r="N56">
        <v>52</v>
      </c>
      <c r="O56" t="b">
        <v>1</v>
      </c>
      <c r="P56" t="s">
        <v>8263</v>
      </c>
      <c r="Q56" s="12" t="s">
        <v>8308</v>
      </c>
      <c r="R56" t="s">
        <v>8309</v>
      </c>
      <c r="S56" s="21">
        <f>(((Table1[[#This Row],[launched_at]]/60)/60)/24)+DATE(1970,1,1)</f>
        <v>42333.713206018518</v>
      </c>
      <c r="T56" s="21">
        <f>(((Table1[[#This Row],[deadline]]/60)/60)/24)+DATE(1970,1,1)</f>
        <v>42363.713206018518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s="8">
        <f>E57/D57</f>
        <v>1.2895348837209302</v>
      </c>
      <c r="G57" s="10">
        <f>IFERROR(ROUND(E57/N57,2),0)</f>
        <v>128.94999999999999</v>
      </c>
      <c r="H57" t="s">
        <v>8218</v>
      </c>
      <c r="I57" t="s">
        <v>8223</v>
      </c>
      <c r="J57" t="s">
        <v>8245</v>
      </c>
      <c r="K57">
        <v>1464390916</v>
      </c>
      <c r="L57">
        <v>1462576516</v>
      </c>
      <c r="M57" t="b">
        <v>0</v>
      </c>
      <c r="N57">
        <v>86</v>
      </c>
      <c r="O57" t="b">
        <v>1</v>
      </c>
      <c r="P57" t="s">
        <v>8263</v>
      </c>
      <c r="Q57" s="12" t="s">
        <v>8308</v>
      </c>
      <c r="R57" t="s">
        <v>8309</v>
      </c>
      <c r="S57" s="21">
        <f>(((Table1[[#This Row],[launched_at]]/60)/60)/24)+DATE(1970,1,1)</f>
        <v>42496.968935185185</v>
      </c>
      <c r="T57" s="21">
        <f>(((Table1[[#This Row],[deadline]]/60)/60)/24)+DATE(1970,1,1)</f>
        <v>42517.968935185185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s="8">
        <f>E58/D58</f>
        <v>1.0726249999999999</v>
      </c>
      <c r="G58" s="10">
        <f>IFERROR(ROUND(E58/N58,2),0)</f>
        <v>49.32</v>
      </c>
      <c r="H58" t="s">
        <v>8218</v>
      </c>
      <c r="I58" t="s">
        <v>8224</v>
      </c>
      <c r="J58" t="s">
        <v>8246</v>
      </c>
      <c r="K58">
        <v>1433779200</v>
      </c>
      <c r="L58">
        <v>1432559424</v>
      </c>
      <c r="M58" t="b">
        <v>0</v>
      </c>
      <c r="N58">
        <v>174</v>
      </c>
      <c r="O58" t="b">
        <v>1</v>
      </c>
      <c r="P58" t="s">
        <v>8263</v>
      </c>
      <c r="Q58" s="12" t="s">
        <v>8308</v>
      </c>
      <c r="R58" t="s">
        <v>8309</v>
      </c>
      <c r="S58" s="21">
        <f>(((Table1[[#This Row],[launched_at]]/60)/60)/24)+DATE(1970,1,1)</f>
        <v>42149.548888888887</v>
      </c>
      <c r="T58" s="21">
        <f>(((Table1[[#This Row],[deadline]]/60)/60)/24)+DATE(1970,1,1)</f>
        <v>42163.666666666672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s="8">
        <f>E59/D59</f>
        <v>1.0189999999999999</v>
      </c>
      <c r="G59" s="10">
        <f>IFERROR(ROUND(E59/N59,2),0)</f>
        <v>221.52</v>
      </c>
      <c r="H59" t="s">
        <v>8218</v>
      </c>
      <c r="I59" t="s">
        <v>8223</v>
      </c>
      <c r="J59" t="s">
        <v>8245</v>
      </c>
      <c r="K59">
        <v>1429991962</v>
      </c>
      <c r="L59">
        <v>1427399962</v>
      </c>
      <c r="M59" t="b">
        <v>0</v>
      </c>
      <c r="N59">
        <v>69</v>
      </c>
      <c r="O59" t="b">
        <v>1</v>
      </c>
      <c r="P59" t="s">
        <v>8263</v>
      </c>
      <c r="Q59" s="12" t="s">
        <v>8308</v>
      </c>
      <c r="R59" t="s">
        <v>8309</v>
      </c>
      <c r="S59" s="21">
        <f>(((Table1[[#This Row],[launched_at]]/60)/60)/24)+DATE(1970,1,1)</f>
        <v>42089.83289351852</v>
      </c>
      <c r="T59" s="21">
        <f>(((Table1[[#This Row],[deadline]]/60)/60)/24)+DATE(1970,1,1)</f>
        <v>42119.83289351852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s="8">
        <f>E60/D60</f>
        <v>1.0290999999999999</v>
      </c>
      <c r="G60" s="10">
        <f>IFERROR(ROUND(E60/N60,2),0)</f>
        <v>137.21</v>
      </c>
      <c r="H60" t="s">
        <v>8218</v>
      </c>
      <c r="I60" t="s">
        <v>8223</v>
      </c>
      <c r="J60" t="s">
        <v>8245</v>
      </c>
      <c r="K60">
        <v>1416423172</v>
      </c>
      <c r="L60">
        <v>1413827572</v>
      </c>
      <c r="M60" t="b">
        <v>0</v>
      </c>
      <c r="N60">
        <v>75</v>
      </c>
      <c r="O60" t="b">
        <v>1</v>
      </c>
      <c r="P60" t="s">
        <v>8263</v>
      </c>
      <c r="Q60" s="12" t="s">
        <v>8308</v>
      </c>
      <c r="R60" t="s">
        <v>8309</v>
      </c>
      <c r="S60" s="21">
        <f>(((Table1[[#This Row],[launched_at]]/60)/60)/24)+DATE(1970,1,1)</f>
        <v>41932.745046296295</v>
      </c>
      <c r="T60" s="21">
        <f>(((Table1[[#This Row],[deadline]]/60)/60)/24)+DATE(1970,1,1)</f>
        <v>41962.786712962959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s="8">
        <f>E61/D61</f>
        <v>1.0012570000000001</v>
      </c>
      <c r="G61" s="10">
        <f>IFERROR(ROUND(E61/N61,2),0)</f>
        <v>606.82000000000005</v>
      </c>
      <c r="H61" t="s">
        <v>8218</v>
      </c>
      <c r="I61" t="s">
        <v>8223</v>
      </c>
      <c r="J61" t="s">
        <v>8245</v>
      </c>
      <c r="K61">
        <v>1442264400</v>
      </c>
      <c r="L61">
        <v>1439530776</v>
      </c>
      <c r="M61" t="b">
        <v>0</v>
      </c>
      <c r="N61">
        <v>33</v>
      </c>
      <c r="O61" t="b">
        <v>1</v>
      </c>
      <c r="P61" t="s">
        <v>8263</v>
      </c>
      <c r="Q61" s="12" t="s">
        <v>8308</v>
      </c>
      <c r="R61" t="s">
        <v>8309</v>
      </c>
      <c r="S61" s="21">
        <f>(((Table1[[#This Row],[launched_at]]/60)/60)/24)+DATE(1970,1,1)</f>
        <v>42230.23583333334</v>
      </c>
      <c r="T61" s="21">
        <f>(((Table1[[#This Row],[deadline]]/60)/60)/24)+DATE(1970,1,1)</f>
        <v>42261.875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s="8">
        <f>E62/D62</f>
        <v>1.0329622222222221</v>
      </c>
      <c r="G62" s="10">
        <f>IFERROR(ROUND(E62/N62,2),0)</f>
        <v>43.04</v>
      </c>
      <c r="H62" t="s">
        <v>8218</v>
      </c>
      <c r="I62" t="s">
        <v>8224</v>
      </c>
      <c r="J62" t="s">
        <v>8246</v>
      </c>
      <c r="K62">
        <v>1395532800</v>
      </c>
      <c r="L62">
        <v>1393882717</v>
      </c>
      <c r="M62" t="b">
        <v>0</v>
      </c>
      <c r="N62">
        <v>108</v>
      </c>
      <c r="O62" t="b">
        <v>1</v>
      </c>
      <c r="P62" t="s">
        <v>8264</v>
      </c>
      <c r="Q62" s="12" t="s">
        <v>8308</v>
      </c>
      <c r="R62" t="s">
        <v>8310</v>
      </c>
      <c r="S62" s="21">
        <f>(((Table1[[#This Row],[launched_at]]/60)/60)/24)+DATE(1970,1,1)</f>
        <v>41701.901817129627</v>
      </c>
      <c r="T62" s="21">
        <f>(((Table1[[#This Row],[deadline]]/60)/60)/24)+DATE(1970,1,1)</f>
        <v>41721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s="8">
        <f>E63/D63</f>
        <v>1.4830000000000001</v>
      </c>
      <c r="G63" s="10">
        <f>IFERROR(ROUND(E63/N63,2),0)</f>
        <v>322.39</v>
      </c>
      <c r="H63" t="s">
        <v>8218</v>
      </c>
      <c r="I63" t="s">
        <v>8223</v>
      </c>
      <c r="J63" t="s">
        <v>8245</v>
      </c>
      <c r="K63">
        <v>1370547157</v>
      </c>
      <c r="L63">
        <v>1368646357</v>
      </c>
      <c r="M63" t="b">
        <v>0</v>
      </c>
      <c r="N63">
        <v>23</v>
      </c>
      <c r="O63" t="b">
        <v>1</v>
      </c>
      <c r="P63" t="s">
        <v>8264</v>
      </c>
      <c r="Q63" s="12" t="s">
        <v>8308</v>
      </c>
      <c r="R63" t="s">
        <v>8310</v>
      </c>
      <c r="S63" s="21">
        <f>(((Table1[[#This Row],[launched_at]]/60)/60)/24)+DATE(1970,1,1)</f>
        <v>41409.814317129632</v>
      </c>
      <c r="T63" s="21">
        <f>(((Table1[[#This Row],[deadline]]/60)/60)/24)+DATE(1970,1,1)</f>
        <v>41431.814317129632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s="8">
        <f>E64/D64</f>
        <v>1.5473333333333332</v>
      </c>
      <c r="G64" s="10">
        <f>IFERROR(ROUND(E64/N64,2),0)</f>
        <v>96.71</v>
      </c>
      <c r="H64" t="s">
        <v>8218</v>
      </c>
      <c r="I64" t="s">
        <v>8223</v>
      </c>
      <c r="J64" t="s">
        <v>8245</v>
      </c>
      <c r="K64">
        <v>1362337878</v>
      </c>
      <c r="L64">
        <v>1360177878</v>
      </c>
      <c r="M64" t="b">
        <v>0</v>
      </c>
      <c r="N64">
        <v>48</v>
      </c>
      <c r="O64" t="b">
        <v>1</v>
      </c>
      <c r="P64" t="s">
        <v>8264</v>
      </c>
      <c r="Q64" s="12" t="s">
        <v>8308</v>
      </c>
      <c r="R64" t="s">
        <v>8310</v>
      </c>
      <c r="S64" s="21">
        <f>(((Table1[[#This Row],[launched_at]]/60)/60)/24)+DATE(1970,1,1)</f>
        <v>41311.799513888887</v>
      </c>
      <c r="T64" s="21">
        <f>(((Table1[[#This Row],[deadline]]/60)/60)/24)+DATE(1970,1,1)</f>
        <v>41336.799513888887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s="8">
        <f>E65/D65</f>
        <v>1.1351849999999999</v>
      </c>
      <c r="G65" s="10">
        <f>IFERROR(ROUND(E65/N65,2),0)</f>
        <v>35.47</v>
      </c>
      <c r="H65" t="s">
        <v>8218</v>
      </c>
      <c r="I65" t="s">
        <v>8223</v>
      </c>
      <c r="J65" t="s">
        <v>8245</v>
      </c>
      <c r="K65">
        <v>1388206740</v>
      </c>
      <c r="L65">
        <v>1386194013</v>
      </c>
      <c r="M65" t="b">
        <v>0</v>
      </c>
      <c r="N65">
        <v>64</v>
      </c>
      <c r="O65" t="b">
        <v>1</v>
      </c>
      <c r="P65" t="s">
        <v>8264</v>
      </c>
      <c r="Q65" s="12" t="s">
        <v>8308</v>
      </c>
      <c r="R65" t="s">
        <v>8310</v>
      </c>
      <c r="S65" s="21">
        <f>(((Table1[[#This Row],[launched_at]]/60)/60)/24)+DATE(1970,1,1)</f>
        <v>41612.912187499998</v>
      </c>
      <c r="T65" s="21">
        <f>(((Table1[[#This Row],[deadline]]/60)/60)/24)+DATE(1970,1,1)</f>
        <v>41636.207638888889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s="8">
        <f>E66/D66</f>
        <v>1.7333333333333334</v>
      </c>
      <c r="G66" s="10">
        <f>IFERROR(ROUND(E66/N66,2),0)</f>
        <v>86.67</v>
      </c>
      <c r="H66" t="s">
        <v>8218</v>
      </c>
      <c r="I66" t="s">
        <v>8223</v>
      </c>
      <c r="J66" t="s">
        <v>8245</v>
      </c>
      <c r="K66">
        <v>1373243181</v>
      </c>
      <c r="L66">
        <v>1370651181</v>
      </c>
      <c r="M66" t="b">
        <v>0</v>
      </c>
      <c r="N66">
        <v>24</v>
      </c>
      <c r="O66" t="b">
        <v>1</v>
      </c>
      <c r="P66" t="s">
        <v>8264</v>
      </c>
      <c r="Q66" s="12" t="s">
        <v>8308</v>
      </c>
      <c r="R66" t="s">
        <v>8310</v>
      </c>
      <c r="S66" s="21">
        <f>(((Table1[[#This Row],[launched_at]]/60)/60)/24)+DATE(1970,1,1)</f>
        <v>41433.01829861111</v>
      </c>
      <c r="T66" s="21">
        <f>(((Table1[[#This Row],[deadline]]/60)/60)/24)+DATE(1970,1,1)</f>
        <v>41463.01829861111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s="8">
        <f>E67/D67</f>
        <v>1.0752857142857142</v>
      </c>
      <c r="G67" s="10">
        <f>IFERROR(ROUND(E67/N67,2),0)</f>
        <v>132.05000000000001</v>
      </c>
      <c r="H67" t="s">
        <v>8218</v>
      </c>
      <c r="I67" t="s">
        <v>8228</v>
      </c>
      <c r="J67" t="s">
        <v>8250</v>
      </c>
      <c r="K67">
        <v>1407736740</v>
      </c>
      <c r="L67">
        <v>1405453354</v>
      </c>
      <c r="M67" t="b">
        <v>0</v>
      </c>
      <c r="N67">
        <v>57</v>
      </c>
      <c r="O67" t="b">
        <v>1</v>
      </c>
      <c r="P67" t="s">
        <v>8264</v>
      </c>
      <c r="Q67" s="12" t="s">
        <v>8308</v>
      </c>
      <c r="R67" t="s">
        <v>8310</v>
      </c>
      <c r="S67" s="21">
        <f>(((Table1[[#This Row],[launched_at]]/60)/60)/24)+DATE(1970,1,1)</f>
        <v>41835.821226851855</v>
      </c>
      <c r="T67" s="21">
        <f>(((Table1[[#This Row],[deadline]]/60)/60)/24)+DATE(1970,1,1)</f>
        <v>41862.249305555553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s="8">
        <f>E68/D68</f>
        <v>1.1859999999999999</v>
      </c>
      <c r="G68" s="10">
        <f>IFERROR(ROUND(E68/N68,2),0)</f>
        <v>91.23</v>
      </c>
      <c r="H68" t="s">
        <v>8218</v>
      </c>
      <c r="I68" t="s">
        <v>8223</v>
      </c>
      <c r="J68" t="s">
        <v>8245</v>
      </c>
      <c r="K68">
        <v>1468873420</v>
      </c>
      <c r="L68">
        <v>1466281420</v>
      </c>
      <c r="M68" t="b">
        <v>0</v>
      </c>
      <c r="N68">
        <v>26</v>
      </c>
      <c r="O68" t="b">
        <v>1</v>
      </c>
      <c r="P68" t="s">
        <v>8264</v>
      </c>
      <c r="Q68" s="12" t="s">
        <v>8308</v>
      </c>
      <c r="R68" t="s">
        <v>8310</v>
      </c>
      <c r="S68" s="21">
        <f>(((Table1[[#This Row],[launched_at]]/60)/60)/24)+DATE(1970,1,1)</f>
        <v>42539.849768518514</v>
      </c>
      <c r="T68" s="21">
        <f>(((Table1[[#This Row],[deadline]]/60)/60)/24)+DATE(1970,1,1)</f>
        <v>42569.849768518514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s="8">
        <f>E69/D69</f>
        <v>1.1625000000000001</v>
      </c>
      <c r="G69" s="10">
        <f>IFERROR(ROUND(E69/N69,2),0)</f>
        <v>116.25</v>
      </c>
      <c r="H69" t="s">
        <v>8218</v>
      </c>
      <c r="I69" t="s">
        <v>8223</v>
      </c>
      <c r="J69" t="s">
        <v>8245</v>
      </c>
      <c r="K69">
        <v>1342360804</v>
      </c>
      <c r="L69">
        <v>1339768804</v>
      </c>
      <c r="M69" t="b">
        <v>0</v>
      </c>
      <c r="N69">
        <v>20</v>
      </c>
      <c r="O69" t="b">
        <v>1</v>
      </c>
      <c r="P69" t="s">
        <v>8264</v>
      </c>
      <c r="Q69" s="12" t="s">
        <v>8308</v>
      </c>
      <c r="R69" t="s">
        <v>8310</v>
      </c>
      <c r="S69" s="21">
        <f>(((Table1[[#This Row],[launched_at]]/60)/60)/24)+DATE(1970,1,1)</f>
        <v>41075.583379629628</v>
      </c>
      <c r="T69" s="21">
        <f>(((Table1[[#This Row],[deadline]]/60)/60)/24)+DATE(1970,1,1)</f>
        <v>41105.583379629628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s="8">
        <f>E70/D70</f>
        <v>1.2716666666666667</v>
      </c>
      <c r="G70" s="10">
        <f>IFERROR(ROUND(E70/N70,2),0)</f>
        <v>21.19</v>
      </c>
      <c r="H70" t="s">
        <v>8218</v>
      </c>
      <c r="I70" t="s">
        <v>8224</v>
      </c>
      <c r="J70" t="s">
        <v>8246</v>
      </c>
      <c r="K70">
        <v>1393162791</v>
      </c>
      <c r="L70">
        <v>1390570791</v>
      </c>
      <c r="M70" t="b">
        <v>0</v>
      </c>
      <c r="N70">
        <v>36</v>
      </c>
      <c r="O70" t="b">
        <v>1</v>
      </c>
      <c r="P70" t="s">
        <v>8264</v>
      </c>
      <c r="Q70" s="12" t="s">
        <v>8308</v>
      </c>
      <c r="R70" t="s">
        <v>8310</v>
      </c>
      <c r="S70" s="21">
        <f>(((Table1[[#This Row],[launched_at]]/60)/60)/24)+DATE(1970,1,1)</f>
        <v>41663.569340277776</v>
      </c>
      <c r="T70" s="21">
        <f>(((Table1[[#This Row],[deadline]]/60)/60)/24)+DATE(1970,1,1)</f>
        <v>41693.569340277776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s="8">
        <f>E71/D71</f>
        <v>1.109423</v>
      </c>
      <c r="G71" s="10">
        <f>IFERROR(ROUND(E71/N71,2),0)</f>
        <v>62.33</v>
      </c>
      <c r="H71" t="s">
        <v>8218</v>
      </c>
      <c r="I71" t="s">
        <v>8223</v>
      </c>
      <c r="J71" t="s">
        <v>8245</v>
      </c>
      <c r="K71">
        <v>1317538740</v>
      </c>
      <c r="L71">
        <v>1314765025</v>
      </c>
      <c r="M71" t="b">
        <v>0</v>
      </c>
      <c r="N71">
        <v>178</v>
      </c>
      <c r="O71" t="b">
        <v>1</v>
      </c>
      <c r="P71" t="s">
        <v>8264</v>
      </c>
      <c r="Q71" s="12" t="s">
        <v>8308</v>
      </c>
      <c r="R71" t="s">
        <v>8310</v>
      </c>
      <c r="S71" s="21">
        <f>(((Table1[[#This Row],[launched_at]]/60)/60)/24)+DATE(1970,1,1)</f>
        <v>40786.187789351854</v>
      </c>
      <c r="T71" s="21">
        <f>(((Table1[[#This Row],[deadline]]/60)/60)/24)+DATE(1970,1,1)</f>
        <v>40818.290972222225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s="8">
        <f>E72/D72</f>
        <v>1.272</v>
      </c>
      <c r="G72" s="10">
        <f>IFERROR(ROUND(E72/N72,2),0)</f>
        <v>37.409999999999997</v>
      </c>
      <c r="H72" t="s">
        <v>8218</v>
      </c>
      <c r="I72" t="s">
        <v>8223</v>
      </c>
      <c r="J72" t="s">
        <v>8245</v>
      </c>
      <c r="K72">
        <v>1315171845</v>
      </c>
      <c r="L72">
        <v>1309987845</v>
      </c>
      <c r="M72" t="b">
        <v>0</v>
      </c>
      <c r="N72">
        <v>17</v>
      </c>
      <c r="O72" t="b">
        <v>1</v>
      </c>
      <c r="P72" t="s">
        <v>8264</v>
      </c>
      <c r="Q72" s="12" t="s">
        <v>8308</v>
      </c>
      <c r="R72" t="s">
        <v>8310</v>
      </c>
      <c r="S72" s="21">
        <f>(((Table1[[#This Row],[launched_at]]/60)/60)/24)+DATE(1970,1,1)</f>
        <v>40730.896354166667</v>
      </c>
      <c r="T72" s="21">
        <f>(((Table1[[#This Row],[deadline]]/60)/60)/24)+DATE(1970,1,1)</f>
        <v>40790.896354166667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s="8">
        <f>E73/D73</f>
        <v>1.2394444444444443</v>
      </c>
      <c r="G73" s="10">
        <f>IFERROR(ROUND(E73/N73,2),0)</f>
        <v>69.72</v>
      </c>
      <c r="H73" t="s">
        <v>8218</v>
      </c>
      <c r="I73" t="s">
        <v>8223</v>
      </c>
      <c r="J73" t="s">
        <v>8245</v>
      </c>
      <c r="K73">
        <v>1338186657</v>
      </c>
      <c r="L73">
        <v>1333002657</v>
      </c>
      <c r="M73" t="b">
        <v>0</v>
      </c>
      <c r="N73">
        <v>32</v>
      </c>
      <c r="O73" t="b">
        <v>1</v>
      </c>
      <c r="P73" t="s">
        <v>8264</v>
      </c>
      <c r="Q73" s="12" t="s">
        <v>8308</v>
      </c>
      <c r="R73" t="s">
        <v>8310</v>
      </c>
      <c r="S73" s="21">
        <f>(((Table1[[#This Row],[launched_at]]/60)/60)/24)+DATE(1970,1,1)</f>
        <v>40997.271493055552</v>
      </c>
      <c r="T73" s="21">
        <f>(((Table1[[#This Row],[deadline]]/60)/60)/24)+DATE(1970,1,1)</f>
        <v>41057.271493055552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s="8">
        <f>E74/D74</f>
        <v>1.084090909090909</v>
      </c>
      <c r="G74" s="10">
        <f>IFERROR(ROUND(E74/N74,2),0)</f>
        <v>58.17</v>
      </c>
      <c r="H74" t="s">
        <v>8218</v>
      </c>
      <c r="I74" t="s">
        <v>8223</v>
      </c>
      <c r="J74" t="s">
        <v>8245</v>
      </c>
      <c r="K74">
        <v>1352937600</v>
      </c>
      <c r="L74">
        <v>1351210481</v>
      </c>
      <c r="M74" t="b">
        <v>0</v>
      </c>
      <c r="N74">
        <v>41</v>
      </c>
      <c r="O74" t="b">
        <v>1</v>
      </c>
      <c r="P74" t="s">
        <v>8264</v>
      </c>
      <c r="Q74" s="12" t="s">
        <v>8308</v>
      </c>
      <c r="R74" t="s">
        <v>8310</v>
      </c>
      <c r="S74" s="21">
        <f>(((Table1[[#This Row],[launched_at]]/60)/60)/24)+DATE(1970,1,1)</f>
        <v>41208.010196759256</v>
      </c>
      <c r="T74" s="21">
        <f>(((Table1[[#This Row],[deadline]]/60)/60)/24)+DATE(1970,1,1)</f>
        <v>41228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s="8">
        <f>E75/D75</f>
        <v>1</v>
      </c>
      <c r="G75" s="10">
        <f>IFERROR(ROUND(E75/N75,2),0)</f>
        <v>50</v>
      </c>
      <c r="H75" t="s">
        <v>8218</v>
      </c>
      <c r="I75" t="s">
        <v>8223</v>
      </c>
      <c r="J75" t="s">
        <v>8245</v>
      </c>
      <c r="K75">
        <v>1304395140</v>
      </c>
      <c r="L75">
        <v>1297620584</v>
      </c>
      <c r="M75" t="b">
        <v>0</v>
      </c>
      <c r="N75">
        <v>18</v>
      </c>
      <c r="O75" t="b">
        <v>1</v>
      </c>
      <c r="P75" t="s">
        <v>8264</v>
      </c>
      <c r="Q75" s="12" t="s">
        <v>8308</v>
      </c>
      <c r="R75" t="s">
        <v>8310</v>
      </c>
      <c r="S75" s="21">
        <f>(((Table1[[#This Row],[launched_at]]/60)/60)/24)+DATE(1970,1,1)</f>
        <v>40587.75675925926</v>
      </c>
      <c r="T75" s="21">
        <f>(((Table1[[#This Row],[deadline]]/60)/60)/24)+DATE(1970,1,1)</f>
        <v>40666.165972222225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s="8">
        <f>E76/D76</f>
        <v>1.1293199999999999</v>
      </c>
      <c r="G76" s="10">
        <f>IFERROR(ROUND(E76/N76,2),0)</f>
        <v>19.47</v>
      </c>
      <c r="H76" t="s">
        <v>8218</v>
      </c>
      <c r="I76" t="s">
        <v>8229</v>
      </c>
      <c r="J76" t="s">
        <v>8248</v>
      </c>
      <c r="K76">
        <v>1453376495</v>
      </c>
      <c r="L76">
        <v>1450784495</v>
      </c>
      <c r="M76" t="b">
        <v>0</v>
      </c>
      <c r="N76">
        <v>29</v>
      </c>
      <c r="O76" t="b">
        <v>1</v>
      </c>
      <c r="P76" t="s">
        <v>8264</v>
      </c>
      <c r="Q76" s="12" t="s">
        <v>8308</v>
      </c>
      <c r="R76" t="s">
        <v>8310</v>
      </c>
      <c r="S76" s="21">
        <f>(((Table1[[#This Row],[launched_at]]/60)/60)/24)+DATE(1970,1,1)</f>
        <v>42360.487210648149</v>
      </c>
      <c r="T76" s="21">
        <f>(((Table1[[#This Row],[deadline]]/60)/60)/24)+DATE(1970,1,1)</f>
        <v>42390.487210648149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s="8">
        <f>E77/D77</f>
        <v>1.1542857142857144</v>
      </c>
      <c r="G77" s="10">
        <f>IFERROR(ROUND(E77/N77,2),0)</f>
        <v>85.96</v>
      </c>
      <c r="H77" t="s">
        <v>8218</v>
      </c>
      <c r="I77" t="s">
        <v>8223</v>
      </c>
      <c r="J77" t="s">
        <v>8245</v>
      </c>
      <c r="K77">
        <v>1366693272</v>
      </c>
      <c r="L77">
        <v>1364101272</v>
      </c>
      <c r="M77" t="b">
        <v>0</v>
      </c>
      <c r="N77">
        <v>47</v>
      </c>
      <c r="O77" t="b">
        <v>1</v>
      </c>
      <c r="P77" t="s">
        <v>8264</v>
      </c>
      <c r="Q77" s="12" t="s">
        <v>8308</v>
      </c>
      <c r="R77" t="s">
        <v>8310</v>
      </c>
      <c r="S77" s="21">
        <f>(((Table1[[#This Row],[launched_at]]/60)/60)/24)+DATE(1970,1,1)</f>
        <v>41357.209166666667</v>
      </c>
      <c r="T77" s="21">
        <f>(((Table1[[#This Row],[deadline]]/60)/60)/24)+DATE(1970,1,1)</f>
        <v>41387.209166666667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s="8">
        <f>E78/D78</f>
        <v>1.5333333333333334</v>
      </c>
      <c r="G78" s="10">
        <f>IFERROR(ROUND(E78/N78,2),0)</f>
        <v>30.67</v>
      </c>
      <c r="H78" t="s">
        <v>8218</v>
      </c>
      <c r="I78" t="s">
        <v>8223</v>
      </c>
      <c r="J78" t="s">
        <v>8245</v>
      </c>
      <c r="K78">
        <v>1325007358</v>
      </c>
      <c r="L78">
        <v>1319819758</v>
      </c>
      <c r="M78" t="b">
        <v>0</v>
      </c>
      <c r="N78">
        <v>15</v>
      </c>
      <c r="O78" t="b">
        <v>1</v>
      </c>
      <c r="P78" t="s">
        <v>8264</v>
      </c>
      <c r="Q78" s="12" t="s">
        <v>8308</v>
      </c>
      <c r="R78" t="s">
        <v>8310</v>
      </c>
      <c r="S78" s="21">
        <f>(((Table1[[#This Row],[launched_at]]/60)/60)/24)+DATE(1970,1,1)</f>
        <v>40844.691643518519</v>
      </c>
      <c r="T78" s="21">
        <f>(((Table1[[#This Row],[deadline]]/60)/60)/24)+DATE(1970,1,1)</f>
        <v>40904.733310185184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s="8">
        <f>E79/D79</f>
        <v>3.9249999999999998</v>
      </c>
      <c r="G79" s="10">
        <f>IFERROR(ROUND(E79/N79,2),0)</f>
        <v>60.38</v>
      </c>
      <c r="H79" t="s">
        <v>8218</v>
      </c>
      <c r="I79" t="s">
        <v>8223</v>
      </c>
      <c r="J79" t="s">
        <v>8245</v>
      </c>
      <c r="K79">
        <v>1337569140</v>
      </c>
      <c r="L79">
        <v>1332991717</v>
      </c>
      <c r="M79" t="b">
        <v>0</v>
      </c>
      <c r="N79">
        <v>26</v>
      </c>
      <c r="O79" t="b">
        <v>1</v>
      </c>
      <c r="P79" t="s">
        <v>8264</v>
      </c>
      <c r="Q79" s="12" t="s">
        <v>8308</v>
      </c>
      <c r="R79" t="s">
        <v>8310</v>
      </c>
      <c r="S79" s="21">
        <f>(((Table1[[#This Row],[launched_at]]/60)/60)/24)+DATE(1970,1,1)</f>
        <v>40997.144872685189</v>
      </c>
      <c r="T79" s="21">
        <f>(((Table1[[#This Row],[deadline]]/60)/60)/24)+DATE(1970,1,1)</f>
        <v>41050.124305555553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s="8">
        <f>E80/D80</f>
        <v>27.02</v>
      </c>
      <c r="G80" s="10">
        <f>IFERROR(ROUND(E80/N80,2),0)</f>
        <v>38.6</v>
      </c>
      <c r="H80" t="s">
        <v>8218</v>
      </c>
      <c r="I80" t="s">
        <v>8229</v>
      </c>
      <c r="J80" t="s">
        <v>8248</v>
      </c>
      <c r="K80">
        <v>1472751121</v>
      </c>
      <c r="L80">
        <v>1471887121</v>
      </c>
      <c r="M80" t="b">
        <v>0</v>
      </c>
      <c r="N80">
        <v>35</v>
      </c>
      <c r="O80" t="b">
        <v>1</v>
      </c>
      <c r="P80" t="s">
        <v>8264</v>
      </c>
      <c r="Q80" s="12" t="s">
        <v>8308</v>
      </c>
      <c r="R80" t="s">
        <v>8310</v>
      </c>
      <c r="S80" s="21">
        <f>(((Table1[[#This Row],[launched_at]]/60)/60)/24)+DATE(1970,1,1)</f>
        <v>42604.730567129634</v>
      </c>
      <c r="T80" s="21">
        <f>(((Table1[[#This Row],[deadline]]/60)/60)/24)+DATE(1970,1,1)</f>
        <v>42614.730567129634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s="8">
        <f>E81/D81</f>
        <v>1.27</v>
      </c>
      <c r="G81" s="10">
        <f>IFERROR(ROUND(E81/N81,2),0)</f>
        <v>40.270000000000003</v>
      </c>
      <c r="H81" t="s">
        <v>8218</v>
      </c>
      <c r="I81" t="s">
        <v>8224</v>
      </c>
      <c r="J81" t="s">
        <v>8246</v>
      </c>
      <c r="K81">
        <v>1398451093</v>
      </c>
      <c r="L81">
        <v>1395859093</v>
      </c>
      <c r="M81" t="b">
        <v>0</v>
      </c>
      <c r="N81">
        <v>41</v>
      </c>
      <c r="O81" t="b">
        <v>1</v>
      </c>
      <c r="P81" t="s">
        <v>8264</v>
      </c>
      <c r="Q81" s="12" t="s">
        <v>8308</v>
      </c>
      <c r="R81" t="s">
        <v>8310</v>
      </c>
      <c r="S81" s="21">
        <f>(((Table1[[#This Row],[launched_at]]/60)/60)/24)+DATE(1970,1,1)</f>
        <v>41724.776539351849</v>
      </c>
      <c r="T81" s="21">
        <f>(((Table1[[#This Row],[deadline]]/60)/60)/24)+DATE(1970,1,1)</f>
        <v>41754.776539351849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s="8">
        <f>E82/D82</f>
        <v>1.0725</v>
      </c>
      <c r="G82" s="10">
        <f>IFERROR(ROUND(E82/N82,2),0)</f>
        <v>273.83</v>
      </c>
      <c r="H82" t="s">
        <v>8218</v>
      </c>
      <c r="I82" t="s">
        <v>8223</v>
      </c>
      <c r="J82" t="s">
        <v>8245</v>
      </c>
      <c r="K82">
        <v>1386640856</v>
      </c>
      <c r="L82">
        <v>1383616856</v>
      </c>
      <c r="M82" t="b">
        <v>0</v>
      </c>
      <c r="N82">
        <v>47</v>
      </c>
      <c r="O82" t="b">
        <v>1</v>
      </c>
      <c r="P82" t="s">
        <v>8264</v>
      </c>
      <c r="Q82" s="12" t="s">
        <v>8308</v>
      </c>
      <c r="R82" t="s">
        <v>8310</v>
      </c>
      <c r="S82" s="21">
        <f>(((Table1[[#This Row],[launched_at]]/60)/60)/24)+DATE(1970,1,1)</f>
        <v>41583.083981481483</v>
      </c>
      <c r="T82" s="21">
        <f>(((Table1[[#This Row],[deadline]]/60)/60)/24)+DATE(1970,1,1)</f>
        <v>41618.083981481483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s="8">
        <f>E83/D83</f>
        <v>1.98</v>
      </c>
      <c r="G83" s="10">
        <f>IFERROR(ROUND(E83/N83,2),0)</f>
        <v>53.04</v>
      </c>
      <c r="H83" t="s">
        <v>8218</v>
      </c>
      <c r="I83" t="s">
        <v>8223</v>
      </c>
      <c r="J83" t="s">
        <v>8245</v>
      </c>
      <c r="K83">
        <v>1342234920</v>
      </c>
      <c r="L83">
        <v>1341892127</v>
      </c>
      <c r="M83" t="b">
        <v>0</v>
      </c>
      <c r="N83">
        <v>28</v>
      </c>
      <c r="O83" t="b">
        <v>1</v>
      </c>
      <c r="P83" t="s">
        <v>8264</v>
      </c>
      <c r="Q83" s="12" t="s">
        <v>8308</v>
      </c>
      <c r="R83" t="s">
        <v>8310</v>
      </c>
      <c r="S83" s="21">
        <f>(((Table1[[#This Row],[launched_at]]/60)/60)/24)+DATE(1970,1,1)</f>
        <v>41100.158877314818</v>
      </c>
      <c r="T83" s="21">
        <f>(((Table1[[#This Row],[deadline]]/60)/60)/24)+DATE(1970,1,1)</f>
        <v>41104.126388888886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s="8">
        <f>E84/D84</f>
        <v>1.0001249999999999</v>
      </c>
      <c r="G84" s="10">
        <f>IFERROR(ROUND(E84/N84,2),0)</f>
        <v>40.01</v>
      </c>
      <c r="H84" t="s">
        <v>8218</v>
      </c>
      <c r="I84" t="s">
        <v>8223</v>
      </c>
      <c r="J84" t="s">
        <v>8245</v>
      </c>
      <c r="K84">
        <v>1318189261</v>
      </c>
      <c r="L84">
        <v>1315597261</v>
      </c>
      <c r="M84" t="b">
        <v>0</v>
      </c>
      <c r="N84">
        <v>100</v>
      </c>
      <c r="O84" t="b">
        <v>1</v>
      </c>
      <c r="P84" t="s">
        <v>8264</v>
      </c>
      <c r="Q84" s="12" t="s">
        <v>8308</v>
      </c>
      <c r="R84" t="s">
        <v>8310</v>
      </c>
      <c r="S84" s="21">
        <f>(((Table1[[#This Row],[launched_at]]/60)/60)/24)+DATE(1970,1,1)</f>
        <v>40795.820150462961</v>
      </c>
      <c r="T84" s="21">
        <f>(((Table1[[#This Row],[deadline]]/60)/60)/24)+DATE(1970,1,1)</f>
        <v>40825.820150462961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s="8">
        <f>E85/D85</f>
        <v>1.0249999999999999</v>
      </c>
      <c r="G85" s="10">
        <f>IFERROR(ROUND(E85/N85,2),0)</f>
        <v>15.77</v>
      </c>
      <c r="H85" t="s">
        <v>8218</v>
      </c>
      <c r="I85" t="s">
        <v>8224</v>
      </c>
      <c r="J85" t="s">
        <v>8246</v>
      </c>
      <c r="K85">
        <v>1424604600</v>
      </c>
      <c r="L85">
        <v>1423320389</v>
      </c>
      <c r="M85" t="b">
        <v>0</v>
      </c>
      <c r="N85">
        <v>13</v>
      </c>
      <c r="O85" t="b">
        <v>1</v>
      </c>
      <c r="P85" t="s">
        <v>8264</v>
      </c>
      <c r="Q85" s="12" t="s">
        <v>8308</v>
      </c>
      <c r="R85" t="s">
        <v>8310</v>
      </c>
      <c r="S85" s="21">
        <f>(((Table1[[#This Row],[launched_at]]/60)/60)/24)+DATE(1970,1,1)</f>
        <v>42042.615613425922</v>
      </c>
      <c r="T85" s="21">
        <f>(((Table1[[#This Row],[deadline]]/60)/60)/24)+DATE(1970,1,1)</f>
        <v>42057.479166666672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s="8">
        <f>E86/D86</f>
        <v>1</v>
      </c>
      <c r="G86" s="10">
        <f>IFERROR(ROUND(E86/N86,2),0)</f>
        <v>71.430000000000007</v>
      </c>
      <c r="H86" t="s">
        <v>8218</v>
      </c>
      <c r="I86" t="s">
        <v>8223</v>
      </c>
      <c r="J86" t="s">
        <v>8245</v>
      </c>
      <c r="K86">
        <v>1305483086</v>
      </c>
      <c r="L86">
        <v>1302891086</v>
      </c>
      <c r="M86" t="b">
        <v>0</v>
      </c>
      <c r="N86">
        <v>7</v>
      </c>
      <c r="O86" t="b">
        <v>1</v>
      </c>
      <c r="P86" t="s">
        <v>8264</v>
      </c>
      <c r="Q86" s="12" t="s">
        <v>8308</v>
      </c>
      <c r="R86" t="s">
        <v>8310</v>
      </c>
      <c r="S86" s="21">
        <f>(((Table1[[#This Row],[launched_at]]/60)/60)/24)+DATE(1970,1,1)</f>
        <v>40648.757939814815</v>
      </c>
      <c r="T86" s="21">
        <f>(((Table1[[#This Row],[deadline]]/60)/60)/24)+DATE(1970,1,1)</f>
        <v>40678.757939814815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s="8">
        <f>E87/D87</f>
        <v>1.2549999999999999</v>
      </c>
      <c r="G87" s="10">
        <f>IFERROR(ROUND(E87/N87,2),0)</f>
        <v>71.709999999999994</v>
      </c>
      <c r="H87" t="s">
        <v>8218</v>
      </c>
      <c r="I87" t="s">
        <v>8223</v>
      </c>
      <c r="J87" t="s">
        <v>8245</v>
      </c>
      <c r="K87">
        <v>1316746837</v>
      </c>
      <c r="L87">
        <v>1314154837</v>
      </c>
      <c r="M87" t="b">
        <v>0</v>
      </c>
      <c r="N87">
        <v>21</v>
      </c>
      <c r="O87" t="b">
        <v>1</v>
      </c>
      <c r="P87" t="s">
        <v>8264</v>
      </c>
      <c r="Q87" s="12" t="s">
        <v>8308</v>
      </c>
      <c r="R87" t="s">
        <v>8310</v>
      </c>
      <c r="S87" s="21">
        <f>(((Table1[[#This Row],[launched_at]]/60)/60)/24)+DATE(1970,1,1)</f>
        <v>40779.125428240739</v>
      </c>
      <c r="T87" s="21">
        <f>(((Table1[[#This Row],[deadline]]/60)/60)/24)+DATE(1970,1,1)</f>
        <v>40809.125428240739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s="8">
        <f>E88/D88</f>
        <v>1.0646666666666667</v>
      </c>
      <c r="G88" s="10">
        <f>IFERROR(ROUND(E88/N88,2),0)</f>
        <v>375.76</v>
      </c>
      <c r="H88" t="s">
        <v>8218</v>
      </c>
      <c r="I88" t="s">
        <v>8229</v>
      </c>
      <c r="J88" t="s">
        <v>8248</v>
      </c>
      <c r="K88">
        <v>1451226045</v>
      </c>
      <c r="L88">
        <v>1444828845</v>
      </c>
      <c r="M88" t="b">
        <v>0</v>
      </c>
      <c r="N88">
        <v>17</v>
      </c>
      <c r="O88" t="b">
        <v>1</v>
      </c>
      <c r="P88" t="s">
        <v>8264</v>
      </c>
      <c r="Q88" s="12" t="s">
        <v>8308</v>
      </c>
      <c r="R88" t="s">
        <v>8310</v>
      </c>
      <c r="S88" s="21">
        <f>(((Table1[[#This Row],[launched_at]]/60)/60)/24)+DATE(1970,1,1)</f>
        <v>42291.556076388893</v>
      </c>
      <c r="T88" s="21">
        <f>(((Table1[[#This Row],[deadline]]/60)/60)/24)+DATE(1970,1,1)</f>
        <v>42365.59774305555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s="8">
        <f>E89/D89</f>
        <v>1.046</v>
      </c>
      <c r="G89" s="10">
        <f>IFERROR(ROUND(E89/N89,2),0)</f>
        <v>104.6</v>
      </c>
      <c r="H89" t="s">
        <v>8218</v>
      </c>
      <c r="I89" t="s">
        <v>8223</v>
      </c>
      <c r="J89" t="s">
        <v>8245</v>
      </c>
      <c r="K89">
        <v>1275529260</v>
      </c>
      <c r="L89">
        <v>1274705803</v>
      </c>
      <c r="M89" t="b">
        <v>0</v>
      </c>
      <c r="N89">
        <v>25</v>
      </c>
      <c r="O89" t="b">
        <v>1</v>
      </c>
      <c r="P89" t="s">
        <v>8264</v>
      </c>
      <c r="Q89" s="12" t="s">
        <v>8308</v>
      </c>
      <c r="R89" t="s">
        <v>8310</v>
      </c>
      <c r="S89" s="21">
        <f>(((Table1[[#This Row],[launched_at]]/60)/60)/24)+DATE(1970,1,1)</f>
        <v>40322.53938657407</v>
      </c>
      <c r="T89" s="21">
        <f>(((Table1[[#This Row],[deadline]]/60)/60)/24)+DATE(1970,1,1)</f>
        <v>40332.070138888892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s="8">
        <f>E90/D90</f>
        <v>1.0285714285714285</v>
      </c>
      <c r="G90" s="10">
        <f>IFERROR(ROUND(E90/N90,2),0)</f>
        <v>60</v>
      </c>
      <c r="H90" t="s">
        <v>8218</v>
      </c>
      <c r="I90" t="s">
        <v>8223</v>
      </c>
      <c r="J90" t="s">
        <v>8245</v>
      </c>
      <c r="K90">
        <v>1403452131</v>
      </c>
      <c r="L90">
        <v>1401205731</v>
      </c>
      <c r="M90" t="b">
        <v>0</v>
      </c>
      <c r="N90">
        <v>60</v>
      </c>
      <c r="O90" t="b">
        <v>1</v>
      </c>
      <c r="P90" t="s">
        <v>8264</v>
      </c>
      <c r="Q90" s="12" t="s">
        <v>8308</v>
      </c>
      <c r="R90" t="s">
        <v>8310</v>
      </c>
      <c r="S90" s="21">
        <f>(((Table1[[#This Row],[launched_at]]/60)/60)/24)+DATE(1970,1,1)</f>
        <v>41786.65892361111</v>
      </c>
      <c r="T90" s="21">
        <f>(((Table1[[#This Row],[deadline]]/60)/60)/24)+DATE(1970,1,1)</f>
        <v>41812.65892361111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s="8">
        <f>E91/D91</f>
        <v>1.1506666666666667</v>
      </c>
      <c r="G91" s="10">
        <f>IFERROR(ROUND(E91/N91,2),0)</f>
        <v>123.29</v>
      </c>
      <c r="H91" t="s">
        <v>8218</v>
      </c>
      <c r="I91" t="s">
        <v>8223</v>
      </c>
      <c r="J91" t="s">
        <v>8245</v>
      </c>
      <c r="K91">
        <v>1370196192</v>
      </c>
      <c r="L91">
        <v>1368036192</v>
      </c>
      <c r="M91" t="b">
        <v>0</v>
      </c>
      <c r="N91">
        <v>56</v>
      </c>
      <c r="O91" t="b">
        <v>1</v>
      </c>
      <c r="P91" t="s">
        <v>8264</v>
      </c>
      <c r="Q91" s="12" t="s">
        <v>8308</v>
      </c>
      <c r="R91" t="s">
        <v>8310</v>
      </c>
      <c r="S91" s="21">
        <f>(((Table1[[#This Row],[launched_at]]/60)/60)/24)+DATE(1970,1,1)</f>
        <v>41402.752222222225</v>
      </c>
      <c r="T91" s="21">
        <f>(((Table1[[#This Row],[deadline]]/60)/60)/24)+DATE(1970,1,1)</f>
        <v>41427.752222222225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s="8">
        <f>E92/D92</f>
        <v>1.004</v>
      </c>
      <c r="G92" s="10">
        <f>IFERROR(ROUND(E92/N92,2),0)</f>
        <v>31.38</v>
      </c>
      <c r="H92" t="s">
        <v>8218</v>
      </c>
      <c r="I92" t="s">
        <v>8223</v>
      </c>
      <c r="J92" t="s">
        <v>8245</v>
      </c>
      <c r="K92">
        <v>1310454499</v>
      </c>
      <c r="L92">
        <v>1307862499</v>
      </c>
      <c r="M92" t="b">
        <v>0</v>
      </c>
      <c r="N92">
        <v>16</v>
      </c>
      <c r="O92" t="b">
        <v>1</v>
      </c>
      <c r="P92" t="s">
        <v>8264</v>
      </c>
      <c r="Q92" s="12" t="s">
        <v>8308</v>
      </c>
      <c r="R92" t="s">
        <v>8310</v>
      </c>
      <c r="S92" s="21">
        <f>(((Table1[[#This Row],[launched_at]]/60)/60)/24)+DATE(1970,1,1)</f>
        <v>40706.297442129631</v>
      </c>
      <c r="T92" s="21">
        <f>(((Table1[[#This Row],[deadline]]/60)/60)/24)+DATE(1970,1,1)</f>
        <v>40736.297442129631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s="8">
        <f>E93/D93</f>
        <v>1.2</v>
      </c>
      <c r="G93" s="10">
        <f>IFERROR(ROUND(E93/N93,2),0)</f>
        <v>78.260000000000005</v>
      </c>
      <c r="H93" t="s">
        <v>8218</v>
      </c>
      <c r="I93" t="s">
        <v>8223</v>
      </c>
      <c r="J93" t="s">
        <v>8245</v>
      </c>
      <c r="K93">
        <v>1305625164</v>
      </c>
      <c r="L93">
        <v>1300354764</v>
      </c>
      <c r="M93" t="b">
        <v>0</v>
      </c>
      <c r="N93">
        <v>46</v>
      </c>
      <c r="O93" t="b">
        <v>1</v>
      </c>
      <c r="P93" t="s">
        <v>8264</v>
      </c>
      <c r="Q93" s="12" t="s">
        <v>8308</v>
      </c>
      <c r="R93" t="s">
        <v>8310</v>
      </c>
      <c r="S93" s="21">
        <f>(((Table1[[#This Row],[launched_at]]/60)/60)/24)+DATE(1970,1,1)</f>
        <v>40619.402361111112</v>
      </c>
      <c r="T93" s="21">
        <f>(((Table1[[#This Row],[deadline]]/60)/60)/24)+DATE(1970,1,1)</f>
        <v>40680.402361111112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s="8">
        <f>E94/D94</f>
        <v>1.052</v>
      </c>
      <c r="G94" s="10">
        <f>IFERROR(ROUND(E94/N94,2),0)</f>
        <v>122.33</v>
      </c>
      <c r="H94" t="s">
        <v>8218</v>
      </c>
      <c r="I94" t="s">
        <v>8228</v>
      </c>
      <c r="J94" t="s">
        <v>8250</v>
      </c>
      <c r="K94">
        <v>1485936000</v>
      </c>
      <c r="L94">
        <v>1481949983</v>
      </c>
      <c r="M94" t="b">
        <v>0</v>
      </c>
      <c r="N94">
        <v>43</v>
      </c>
      <c r="O94" t="b">
        <v>1</v>
      </c>
      <c r="P94" t="s">
        <v>8264</v>
      </c>
      <c r="Q94" s="12" t="s">
        <v>8308</v>
      </c>
      <c r="R94" t="s">
        <v>8310</v>
      </c>
      <c r="S94" s="21">
        <f>(((Table1[[#This Row],[launched_at]]/60)/60)/24)+DATE(1970,1,1)</f>
        <v>42721.198877314819</v>
      </c>
      <c r="T94" s="21">
        <f>(((Table1[[#This Row],[deadline]]/60)/60)/24)+DATE(1970,1,1)</f>
        <v>42767.333333333328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s="8">
        <f>E95/D95</f>
        <v>1.1060000000000001</v>
      </c>
      <c r="G95" s="10">
        <f>IFERROR(ROUND(E95/N95,2),0)</f>
        <v>73.73</v>
      </c>
      <c r="H95" t="s">
        <v>8218</v>
      </c>
      <c r="I95" t="s">
        <v>8223</v>
      </c>
      <c r="J95" t="s">
        <v>8245</v>
      </c>
      <c r="K95">
        <v>1341349200</v>
      </c>
      <c r="L95">
        <v>1338928537</v>
      </c>
      <c r="M95" t="b">
        <v>0</v>
      </c>
      <c r="N95">
        <v>15</v>
      </c>
      <c r="O95" t="b">
        <v>1</v>
      </c>
      <c r="P95" t="s">
        <v>8264</v>
      </c>
      <c r="Q95" s="12" t="s">
        <v>8308</v>
      </c>
      <c r="R95" t="s">
        <v>8310</v>
      </c>
      <c r="S95" s="21">
        <f>(((Table1[[#This Row],[launched_at]]/60)/60)/24)+DATE(1970,1,1)</f>
        <v>41065.858067129629</v>
      </c>
      <c r="T95" s="21">
        <f>(((Table1[[#This Row],[deadline]]/60)/60)/24)+DATE(1970,1,1)</f>
        <v>41093.875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s="8">
        <f>E96/D96</f>
        <v>1.04</v>
      </c>
      <c r="G96" s="10">
        <f>IFERROR(ROUND(E96/N96,2),0)</f>
        <v>21.67</v>
      </c>
      <c r="H96" t="s">
        <v>8218</v>
      </c>
      <c r="I96" t="s">
        <v>8224</v>
      </c>
      <c r="J96" t="s">
        <v>8246</v>
      </c>
      <c r="K96">
        <v>1396890822</v>
      </c>
      <c r="L96">
        <v>1395162822</v>
      </c>
      <c r="M96" t="b">
        <v>0</v>
      </c>
      <c r="N96">
        <v>12</v>
      </c>
      <c r="O96" t="b">
        <v>1</v>
      </c>
      <c r="P96" t="s">
        <v>8264</v>
      </c>
      <c r="Q96" s="12" t="s">
        <v>8308</v>
      </c>
      <c r="R96" t="s">
        <v>8310</v>
      </c>
      <c r="S96" s="21">
        <f>(((Table1[[#This Row],[launched_at]]/60)/60)/24)+DATE(1970,1,1)</f>
        <v>41716.717847222222</v>
      </c>
      <c r="T96" s="21">
        <f>(((Table1[[#This Row],[deadline]]/60)/60)/24)+DATE(1970,1,1)</f>
        <v>41736.717847222222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s="8">
        <f>E97/D97</f>
        <v>1.3142857142857143</v>
      </c>
      <c r="G97" s="10">
        <f>IFERROR(ROUND(E97/N97,2),0)</f>
        <v>21.9</v>
      </c>
      <c r="H97" t="s">
        <v>8218</v>
      </c>
      <c r="I97" t="s">
        <v>8223</v>
      </c>
      <c r="J97" t="s">
        <v>8245</v>
      </c>
      <c r="K97">
        <v>1330214841</v>
      </c>
      <c r="L97">
        <v>1327622841</v>
      </c>
      <c r="M97" t="b">
        <v>0</v>
      </c>
      <c r="N97">
        <v>21</v>
      </c>
      <c r="O97" t="b">
        <v>1</v>
      </c>
      <c r="P97" t="s">
        <v>8264</v>
      </c>
      <c r="Q97" s="12" t="s">
        <v>8308</v>
      </c>
      <c r="R97" t="s">
        <v>8310</v>
      </c>
      <c r="S97" s="21">
        <f>(((Table1[[#This Row],[launched_at]]/60)/60)/24)+DATE(1970,1,1)</f>
        <v>40935.005104166667</v>
      </c>
      <c r="T97" s="21">
        <f>(((Table1[[#This Row],[deadline]]/60)/60)/24)+DATE(1970,1,1)</f>
        <v>40965.005104166667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s="8">
        <f>E98/D98</f>
        <v>1.1466666666666667</v>
      </c>
      <c r="G98" s="10">
        <f>IFERROR(ROUND(E98/N98,2),0)</f>
        <v>50.59</v>
      </c>
      <c r="H98" t="s">
        <v>8218</v>
      </c>
      <c r="I98" t="s">
        <v>8223</v>
      </c>
      <c r="J98" t="s">
        <v>8245</v>
      </c>
      <c r="K98">
        <v>1280631600</v>
      </c>
      <c r="L98">
        <v>1274889241</v>
      </c>
      <c r="M98" t="b">
        <v>0</v>
      </c>
      <c r="N98">
        <v>34</v>
      </c>
      <c r="O98" t="b">
        <v>1</v>
      </c>
      <c r="P98" t="s">
        <v>8264</v>
      </c>
      <c r="Q98" s="12" t="s">
        <v>8308</v>
      </c>
      <c r="R98" t="s">
        <v>8310</v>
      </c>
      <c r="S98" s="21">
        <f>(((Table1[[#This Row],[launched_at]]/60)/60)/24)+DATE(1970,1,1)</f>
        <v>40324.662511574075</v>
      </c>
      <c r="T98" s="21">
        <f>(((Table1[[#This Row],[deadline]]/60)/60)/24)+DATE(1970,1,1)</f>
        <v>40391.125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s="8">
        <f>E99/D99</f>
        <v>1.0625</v>
      </c>
      <c r="G99" s="10">
        <f>IFERROR(ROUND(E99/N99,2),0)</f>
        <v>53.13</v>
      </c>
      <c r="H99" t="s">
        <v>8218</v>
      </c>
      <c r="I99" t="s">
        <v>8223</v>
      </c>
      <c r="J99" t="s">
        <v>8245</v>
      </c>
      <c r="K99">
        <v>1310440482</v>
      </c>
      <c r="L99">
        <v>1307848482</v>
      </c>
      <c r="M99" t="b">
        <v>0</v>
      </c>
      <c r="N99">
        <v>8</v>
      </c>
      <c r="O99" t="b">
        <v>1</v>
      </c>
      <c r="P99" t="s">
        <v>8264</v>
      </c>
      <c r="Q99" s="12" t="s">
        <v>8308</v>
      </c>
      <c r="R99" t="s">
        <v>8310</v>
      </c>
      <c r="S99" s="21">
        <f>(((Table1[[#This Row],[launched_at]]/60)/60)/24)+DATE(1970,1,1)</f>
        <v>40706.135208333333</v>
      </c>
      <c r="T99" s="21">
        <f>(((Table1[[#This Row],[deadline]]/60)/60)/24)+DATE(1970,1,1)</f>
        <v>40736.135208333333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s="8">
        <f>E100/D100</f>
        <v>1.0625</v>
      </c>
      <c r="G100" s="10">
        <f>IFERROR(ROUND(E100/N100,2),0)</f>
        <v>56.67</v>
      </c>
      <c r="H100" t="s">
        <v>8218</v>
      </c>
      <c r="I100" t="s">
        <v>8223</v>
      </c>
      <c r="J100" t="s">
        <v>8245</v>
      </c>
      <c r="K100">
        <v>1354923000</v>
      </c>
      <c r="L100">
        <v>1351796674</v>
      </c>
      <c r="M100" t="b">
        <v>0</v>
      </c>
      <c r="N100">
        <v>60</v>
      </c>
      <c r="O100" t="b">
        <v>1</v>
      </c>
      <c r="P100" t="s">
        <v>8264</v>
      </c>
      <c r="Q100" s="12" t="s">
        <v>8308</v>
      </c>
      <c r="R100" t="s">
        <v>8310</v>
      </c>
      <c r="S100" s="21">
        <f>(((Table1[[#This Row],[launched_at]]/60)/60)/24)+DATE(1970,1,1)</f>
        <v>41214.79483796296</v>
      </c>
      <c r="T100" s="21">
        <f>(((Table1[[#This Row],[deadline]]/60)/60)/24)+DATE(1970,1,1)</f>
        <v>41250.979166666664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s="8">
        <f>E101/D101</f>
        <v>1.0601933333333333</v>
      </c>
      <c r="G101" s="10">
        <f>IFERROR(ROUND(E101/N101,2),0)</f>
        <v>40.78</v>
      </c>
      <c r="H101" t="s">
        <v>8218</v>
      </c>
      <c r="I101" t="s">
        <v>8223</v>
      </c>
      <c r="J101" t="s">
        <v>8245</v>
      </c>
      <c r="K101">
        <v>1390426799</v>
      </c>
      <c r="L101">
        <v>1387834799</v>
      </c>
      <c r="M101" t="b">
        <v>0</v>
      </c>
      <c r="N101">
        <v>39</v>
      </c>
      <c r="O101" t="b">
        <v>1</v>
      </c>
      <c r="P101" t="s">
        <v>8264</v>
      </c>
      <c r="Q101" s="12" t="s">
        <v>8308</v>
      </c>
      <c r="R101" t="s">
        <v>8310</v>
      </c>
      <c r="S101" s="21">
        <f>(((Table1[[#This Row],[launched_at]]/60)/60)/24)+DATE(1970,1,1)</f>
        <v>41631.902766203704</v>
      </c>
      <c r="T101" s="21">
        <f>(((Table1[[#This Row],[deadline]]/60)/60)/24)+DATE(1970,1,1)</f>
        <v>41661.902766203704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s="8">
        <f>E102/D102</f>
        <v>1</v>
      </c>
      <c r="G102" s="10">
        <f>IFERROR(ROUND(E102/N102,2),0)</f>
        <v>192.31</v>
      </c>
      <c r="H102" t="s">
        <v>8218</v>
      </c>
      <c r="I102" t="s">
        <v>8223</v>
      </c>
      <c r="J102" t="s">
        <v>8245</v>
      </c>
      <c r="K102">
        <v>1352055886</v>
      </c>
      <c r="L102">
        <v>1350324286</v>
      </c>
      <c r="M102" t="b">
        <v>0</v>
      </c>
      <c r="N102">
        <v>26</v>
      </c>
      <c r="O102" t="b">
        <v>1</v>
      </c>
      <c r="P102" t="s">
        <v>8264</v>
      </c>
      <c r="Q102" s="12" t="s">
        <v>8308</v>
      </c>
      <c r="R102" t="s">
        <v>8310</v>
      </c>
      <c r="S102" s="21">
        <f>(((Table1[[#This Row],[launched_at]]/60)/60)/24)+DATE(1970,1,1)</f>
        <v>41197.753310185188</v>
      </c>
      <c r="T102" s="21">
        <f>(((Table1[[#This Row],[deadline]]/60)/60)/24)+DATE(1970,1,1)</f>
        <v>41217.794976851852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s="8">
        <f>E103/D103</f>
        <v>1</v>
      </c>
      <c r="G103" s="10">
        <f>IFERROR(ROUND(E103/N103,2),0)</f>
        <v>100</v>
      </c>
      <c r="H103" t="s">
        <v>8218</v>
      </c>
      <c r="I103" t="s">
        <v>8223</v>
      </c>
      <c r="J103" t="s">
        <v>8245</v>
      </c>
      <c r="K103">
        <v>1359052710</v>
      </c>
      <c r="L103">
        <v>1356979110</v>
      </c>
      <c r="M103" t="b">
        <v>0</v>
      </c>
      <c r="N103">
        <v>35</v>
      </c>
      <c r="O103" t="b">
        <v>1</v>
      </c>
      <c r="P103" t="s">
        <v>8264</v>
      </c>
      <c r="Q103" s="12" t="s">
        <v>8308</v>
      </c>
      <c r="R103" t="s">
        <v>8310</v>
      </c>
      <c r="S103" s="21">
        <f>(((Table1[[#This Row],[launched_at]]/60)/60)/24)+DATE(1970,1,1)</f>
        <v>41274.776736111111</v>
      </c>
      <c r="T103" s="21">
        <f>(((Table1[[#This Row],[deadline]]/60)/60)/24)+DATE(1970,1,1)</f>
        <v>41298.776736111111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s="8">
        <f>E104/D104</f>
        <v>1.2775000000000001</v>
      </c>
      <c r="G104" s="10">
        <f>IFERROR(ROUND(E104/N104,2),0)</f>
        <v>117.92</v>
      </c>
      <c r="H104" t="s">
        <v>8218</v>
      </c>
      <c r="I104" t="s">
        <v>8223</v>
      </c>
      <c r="J104" t="s">
        <v>8245</v>
      </c>
      <c r="K104">
        <v>1293073733</v>
      </c>
      <c r="L104">
        <v>1290481733</v>
      </c>
      <c r="M104" t="b">
        <v>0</v>
      </c>
      <c r="N104">
        <v>65</v>
      </c>
      <c r="O104" t="b">
        <v>1</v>
      </c>
      <c r="P104" t="s">
        <v>8264</v>
      </c>
      <c r="Q104" s="12" t="s">
        <v>8308</v>
      </c>
      <c r="R104" t="s">
        <v>8310</v>
      </c>
      <c r="S104" s="21">
        <f>(((Table1[[#This Row],[launched_at]]/60)/60)/24)+DATE(1970,1,1)</f>
        <v>40505.131168981483</v>
      </c>
      <c r="T104" s="21">
        <f>(((Table1[[#This Row],[deadline]]/60)/60)/24)+DATE(1970,1,1)</f>
        <v>40535.131168981483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s="8">
        <f>E105/D105</f>
        <v>1.0515384615384615</v>
      </c>
      <c r="G105" s="10">
        <f>IFERROR(ROUND(E105/N105,2),0)</f>
        <v>27.9</v>
      </c>
      <c r="H105" t="s">
        <v>8218</v>
      </c>
      <c r="I105" t="s">
        <v>8224</v>
      </c>
      <c r="J105" t="s">
        <v>8246</v>
      </c>
      <c r="K105">
        <v>1394220030</v>
      </c>
      <c r="L105">
        <v>1392232830</v>
      </c>
      <c r="M105" t="b">
        <v>0</v>
      </c>
      <c r="N105">
        <v>49</v>
      </c>
      <c r="O105" t="b">
        <v>1</v>
      </c>
      <c r="P105" t="s">
        <v>8264</v>
      </c>
      <c r="Q105" s="12" t="s">
        <v>8308</v>
      </c>
      <c r="R105" t="s">
        <v>8310</v>
      </c>
      <c r="S105" s="21">
        <f>(((Table1[[#This Row],[launched_at]]/60)/60)/24)+DATE(1970,1,1)</f>
        <v>41682.805902777778</v>
      </c>
      <c r="T105" s="21">
        <f>(((Table1[[#This Row],[deadline]]/60)/60)/24)+DATE(1970,1,1)</f>
        <v>41705.805902777778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s="8">
        <f>E106/D106</f>
        <v>1.2</v>
      </c>
      <c r="G106" s="10">
        <f>IFERROR(ROUND(E106/N106,2),0)</f>
        <v>60</v>
      </c>
      <c r="H106" t="s">
        <v>8218</v>
      </c>
      <c r="I106" t="s">
        <v>8223</v>
      </c>
      <c r="J106" t="s">
        <v>8245</v>
      </c>
      <c r="K106">
        <v>1301792400</v>
      </c>
      <c r="L106">
        <v>1299775266</v>
      </c>
      <c r="M106" t="b">
        <v>0</v>
      </c>
      <c r="N106">
        <v>10</v>
      </c>
      <c r="O106" t="b">
        <v>1</v>
      </c>
      <c r="P106" t="s">
        <v>8264</v>
      </c>
      <c r="Q106" s="12" t="s">
        <v>8308</v>
      </c>
      <c r="R106" t="s">
        <v>8310</v>
      </c>
      <c r="S106" s="21">
        <f>(((Table1[[#This Row],[launched_at]]/60)/60)/24)+DATE(1970,1,1)</f>
        <v>40612.695208333331</v>
      </c>
      <c r="T106" s="21">
        <f>(((Table1[[#This Row],[deadline]]/60)/60)/24)+DATE(1970,1,1)</f>
        <v>40636.041666666664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s="8">
        <f>E107/D107</f>
        <v>1.074090909090909</v>
      </c>
      <c r="G107" s="10">
        <f>IFERROR(ROUND(E107/N107,2),0)</f>
        <v>39.380000000000003</v>
      </c>
      <c r="H107" t="s">
        <v>8218</v>
      </c>
      <c r="I107" t="s">
        <v>8223</v>
      </c>
      <c r="J107" t="s">
        <v>8245</v>
      </c>
      <c r="K107">
        <v>1463184000</v>
      </c>
      <c r="L107">
        <v>1461605020</v>
      </c>
      <c r="M107" t="b">
        <v>0</v>
      </c>
      <c r="N107">
        <v>60</v>
      </c>
      <c r="O107" t="b">
        <v>1</v>
      </c>
      <c r="P107" t="s">
        <v>8264</v>
      </c>
      <c r="Q107" s="12" t="s">
        <v>8308</v>
      </c>
      <c r="R107" t="s">
        <v>8310</v>
      </c>
      <c r="S107" s="21">
        <f>(((Table1[[#This Row],[launched_at]]/60)/60)/24)+DATE(1970,1,1)</f>
        <v>42485.724768518514</v>
      </c>
      <c r="T107" s="21">
        <f>(((Table1[[#This Row],[deadline]]/60)/60)/24)+DATE(1970,1,1)</f>
        <v>42504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s="8">
        <f>E108/D108</f>
        <v>1.0049999999999999</v>
      </c>
      <c r="G108" s="10">
        <f>IFERROR(ROUND(E108/N108,2),0)</f>
        <v>186.11</v>
      </c>
      <c r="H108" t="s">
        <v>8218</v>
      </c>
      <c r="I108" t="s">
        <v>8223</v>
      </c>
      <c r="J108" t="s">
        <v>8245</v>
      </c>
      <c r="K108">
        <v>1333391901</v>
      </c>
      <c r="L108">
        <v>1332182301</v>
      </c>
      <c r="M108" t="b">
        <v>0</v>
      </c>
      <c r="N108">
        <v>27</v>
      </c>
      <c r="O108" t="b">
        <v>1</v>
      </c>
      <c r="P108" t="s">
        <v>8264</v>
      </c>
      <c r="Q108" s="12" t="s">
        <v>8308</v>
      </c>
      <c r="R108" t="s">
        <v>8310</v>
      </c>
      <c r="S108" s="21">
        <f>(((Table1[[#This Row],[launched_at]]/60)/60)/24)+DATE(1970,1,1)</f>
        <v>40987.776631944449</v>
      </c>
      <c r="T108" s="21">
        <f>(((Table1[[#This Row],[deadline]]/60)/60)/24)+DATE(1970,1,1)</f>
        <v>41001.776631944449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s="8">
        <f>E109/D109</f>
        <v>1.0246666666666666</v>
      </c>
      <c r="G109" s="10">
        <f>IFERROR(ROUND(E109/N109,2),0)</f>
        <v>111.38</v>
      </c>
      <c r="H109" t="s">
        <v>8218</v>
      </c>
      <c r="I109" t="s">
        <v>8223</v>
      </c>
      <c r="J109" t="s">
        <v>8245</v>
      </c>
      <c r="K109">
        <v>1303688087</v>
      </c>
      <c r="L109">
        <v>1301787287</v>
      </c>
      <c r="M109" t="b">
        <v>0</v>
      </c>
      <c r="N109">
        <v>69</v>
      </c>
      <c r="O109" t="b">
        <v>1</v>
      </c>
      <c r="P109" t="s">
        <v>8264</v>
      </c>
      <c r="Q109" s="12" t="s">
        <v>8308</v>
      </c>
      <c r="R109" t="s">
        <v>8310</v>
      </c>
      <c r="S109" s="21">
        <f>(((Table1[[#This Row],[launched_at]]/60)/60)/24)+DATE(1970,1,1)</f>
        <v>40635.982488425929</v>
      </c>
      <c r="T109" s="21">
        <f>(((Table1[[#This Row],[deadline]]/60)/60)/24)+DATE(1970,1,1)</f>
        <v>40657.982488425929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s="8">
        <f>E110/D110</f>
        <v>2.4666666666666668</v>
      </c>
      <c r="G110" s="10">
        <f>IFERROR(ROUND(E110/N110,2),0)</f>
        <v>78.72</v>
      </c>
      <c r="H110" t="s">
        <v>8218</v>
      </c>
      <c r="I110" t="s">
        <v>8223</v>
      </c>
      <c r="J110" t="s">
        <v>8245</v>
      </c>
      <c r="K110">
        <v>1370011370</v>
      </c>
      <c r="L110">
        <v>1364827370</v>
      </c>
      <c r="M110" t="b">
        <v>0</v>
      </c>
      <c r="N110">
        <v>47</v>
      </c>
      <c r="O110" t="b">
        <v>1</v>
      </c>
      <c r="P110" t="s">
        <v>8264</v>
      </c>
      <c r="Q110" s="12" t="s">
        <v>8308</v>
      </c>
      <c r="R110" t="s">
        <v>8310</v>
      </c>
      <c r="S110" s="21">
        <f>(((Table1[[#This Row],[launched_at]]/60)/60)/24)+DATE(1970,1,1)</f>
        <v>41365.613078703704</v>
      </c>
      <c r="T110" s="21">
        <f>(((Table1[[#This Row],[deadline]]/60)/60)/24)+DATE(1970,1,1)</f>
        <v>41425.613078703704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s="8">
        <f>E111/D111</f>
        <v>2.1949999999999998</v>
      </c>
      <c r="G111" s="10">
        <f>IFERROR(ROUND(E111/N111,2),0)</f>
        <v>46.7</v>
      </c>
      <c r="H111" t="s">
        <v>8218</v>
      </c>
      <c r="I111" t="s">
        <v>8223</v>
      </c>
      <c r="J111" t="s">
        <v>8245</v>
      </c>
      <c r="K111">
        <v>1298680630</v>
      </c>
      <c r="L111">
        <v>1296088630</v>
      </c>
      <c r="M111" t="b">
        <v>0</v>
      </c>
      <c r="N111">
        <v>47</v>
      </c>
      <c r="O111" t="b">
        <v>1</v>
      </c>
      <c r="P111" t="s">
        <v>8264</v>
      </c>
      <c r="Q111" s="12" t="s">
        <v>8308</v>
      </c>
      <c r="R111" t="s">
        <v>8310</v>
      </c>
      <c r="S111" s="21">
        <f>(((Table1[[#This Row],[launched_at]]/60)/60)/24)+DATE(1970,1,1)</f>
        <v>40570.025810185187</v>
      </c>
      <c r="T111" s="21">
        <f>(((Table1[[#This Row],[deadline]]/60)/60)/24)+DATE(1970,1,1)</f>
        <v>40600.025810185187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s="8">
        <f>E112/D112</f>
        <v>1.3076923076923077</v>
      </c>
      <c r="G112" s="10">
        <f>IFERROR(ROUND(E112/N112,2),0)</f>
        <v>65.38</v>
      </c>
      <c r="H112" t="s">
        <v>8218</v>
      </c>
      <c r="I112" t="s">
        <v>8223</v>
      </c>
      <c r="J112" t="s">
        <v>8245</v>
      </c>
      <c r="K112">
        <v>1384408740</v>
      </c>
      <c r="L112">
        <v>1381445253</v>
      </c>
      <c r="M112" t="b">
        <v>0</v>
      </c>
      <c r="N112">
        <v>26</v>
      </c>
      <c r="O112" t="b">
        <v>1</v>
      </c>
      <c r="P112" t="s">
        <v>8264</v>
      </c>
      <c r="Q112" s="12" t="s">
        <v>8308</v>
      </c>
      <c r="R112" t="s">
        <v>8310</v>
      </c>
      <c r="S112" s="21">
        <f>(((Table1[[#This Row],[launched_at]]/60)/60)/24)+DATE(1970,1,1)</f>
        <v>41557.949687500004</v>
      </c>
      <c r="T112" s="21">
        <f>(((Table1[[#This Row],[deadline]]/60)/60)/24)+DATE(1970,1,1)</f>
        <v>41592.249305555553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s="8">
        <f>E113/D113</f>
        <v>1.5457142857142858</v>
      </c>
      <c r="G113" s="10">
        <f>IFERROR(ROUND(E113/N113,2),0)</f>
        <v>102.08</v>
      </c>
      <c r="H113" t="s">
        <v>8218</v>
      </c>
      <c r="I113" t="s">
        <v>8225</v>
      </c>
      <c r="J113" t="s">
        <v>8247</v>
      </c>
      <c r="K113">
        <v>1433059187</v>
      </c>
      <c r="L113">
        <v>1430467187</v>
      </c>
      <c r="M113" t="b">
        <v>0</v>
      </c>
      <c r="N113">
        <v>53</v>
      </c>
      <c r="O113" t="b">
        <v>1</v>
      </c>
      <c r="P113" t="s">
        <v>8264</v>
      </c>
      <c r="Q113" s="12" t="s">
        <v>8308</v>
      </c>
      <c r="R113" t="s">
        <v>8310</v>
      </c>
      <c r="S113" s="21">
        <f>(((Table1[[#This Row],[launched_at]]/60)/60)/24)+DATE(1970,1,1)</f>
        <v>42125.333182870367</v>
      </c>
      <c r="T113" s="21">
        <f>(((Table1[[#This Row],[deadline]]/60)/60)/24)+DATE(1970,1,1)</f>
        <v>42155.333182870367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s="8">
        <f>E114/D114</f>
        <v>1.04</v>
      </c>
      <c r="G114" s="10">
        <f>IFERROR(ROUND(E114/N114,2),0)</f>
        <v>64.2</v>
      </c>
      <c r="H114" t="s">
        <v>8218</v>
      </c>
      <c r="I114" t="s">
        <v>8223</v>
      </c>
      <c r="J114" t="s">
        <v>8245</v>
      </c>
      <c r="K114">
        <v>1397354400</v>
      </c>
      <c r="L114">
        <v>1395277318</v>
      </c>
      <c r="M114" t="b">
        <v>0</v>
      </c>
      <c r="N114">
        <v>81</v>
      </c>
      <c r="O114" t="b">
        <v>1</v>
      </c>
      <c r="P114" t="s">
        <v>8264</v>
      </c>
      <c r="Q114" s="12" t="s">
        <v>8308</v>
      </c>
      <c r="R114" t="s">
        <v>8310</v>
      </c>
      <c r="S114" s="21">
        <f>(((Table1[[#This Row],[launched_at]]/60)/60)/24)+DATE(1970,1,1)</f>
        <v>41718.043032407404</v>
      </c>
      <c r="T114" s="21">
        <f>(((Table1[[#This Row],[deadline]]/60)/60)/24)+DATE(1970,1,1)</f>
        <v>41742.083333333336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s="8">
        <f>E115/D115</f>
        <v>1.41</v>
      </c>
      <c r="G115" s="10">
        <f>IFERROR(ROUND(E115/N115,2),0)</f>
        <v>90.38</v>
      </c>
      <c r="H115" t="s">
        <v>8218</v>
      </c>
      <c r="I115" t="s">
        <v>8223</v>
      </c>
      <c r="J115" t="s">
        <v>8245</v>
      </c>
      <c r="K115">
        <v>1312642800</v>
      </c>
      <c r="L115">
        <v>1311963128</v>
      </c>
      <c r="M115" t="b">
        <v>0</v>
      </c>
      <c r="N115">
        <v>78</v>
      </c>
      <c r="O115" t="b">
        <v>1</v>
      </c>
      <c r="P115" t="s">
        <v>8264</v>
      </c>
      <c r="Q115" s="12" t="s">
        <v>8308</v>
      </c>
      <c r="R115" t="s">
        <v>8310</v>
      </c>
      <c r="S115" s="21">
        <f>(((Table1[[#This Row],[launched_at]]/60)/60)/24)+DATE(1970,1,1)</f>
        <v>40753.758425925924</v>
      </c>
      <c r="T115" s="21">
        <f>(((Table1[[#This Row],[deadline]]/60)/60)/24)+DATE(1970,1,1)</f>
        <v>40761.625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s="8">
        <f>E116/D116</f>
        <v>1.0333333333333334</v>
      </c>
      <c r="G116" s="10">
        <f>IFERROR(ROUND(E116/N116,2),0)</f>
        <v>88.57</v>
      </c>
      <c r="H116" t="s">
        <v>8218</v>
      </c>
      <c r="I116" t="s">
        <v>8223</v>
      </c>
      <c r="J116" t="s">
        <v>8245</v>
      </c>
      <c r="K116">
        <v>1326436488</v>
      </c>
      <c r="L116">
        <v>1321252488</v>
      </c>
      <c r="M116" t="b">
        <v>0</v>
      </c>
      <c r="N116">
        <v>35</v>
      </c>
      <c r="O116" t="b">
        <v>1</v>
      </c>
      <c r="P116" t="s">
        <v>8264</v>
      </c>
      <c r="Q116" s="12" t="s">
        <v>8308</v>
      </c>
      <c r="R116" t="s">
        <v>8310</v>
      </c>
      <c r="S116" s="21">
        <f>(((Table1[[#This Row],[launched_at]]/60)/60)/24)+DATE(1970,1,1)</f>
        <v>40861.27416666667</v>
      </c>
      <c r="T116" s="21">
        <f>(((Table1[[#This Row],[deadline]]/60)/60)/24)+DATE(1970,1,1)</f>
        <v>40921.27416666667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s="8">
        <f>E117/D117</f>
        <v>1.4044444444444444</v>
      </c>
      <c r="G117" s="10">
        <f>IFERROR(ROUND(E117/N117,2),0)</f>
        <v>28.73</v>
      </c>
      <c r="H117" t="s">
        <v>8218</v>
      </c>
      <c r="I117" t="s">
        <v>8223</v>
      </c>
      <c r="J117" t="s">
        <v>8245</v>
      </c>
      <c r="K117">
        <v>1328377444</v>
      </c>
      <c r="L117">
        <v>1326217444</v>
      </c>
      <c r="M117" t="b">
        <v>0</v>
      </c>
      <c r="N117">
        <v>22</v>
      </c>
      <c r="O117" t="b">
        <v>1</v>
      </c>
      <c r="P117" t="s">
        <v>8264</v>
      </c>
      <c r="Q117" s="12" t="s">
        <v>8308</v>
      </c>
      <c r="R117" t="s">
        <v>8310</v>
      </c>
      <c r="S117" s="21">
        <f>(((Table1[[#This Row],[launched_at]]/60)/60)/24)+DATE(1970,1,1)</f>
        <v>40918.738935185182</v>
      </c>
      <c r="T117" s="21">
        <f>(((Table1[[#This Row],[deadline]]/60)/60)/24)+DATE(1970,1,1)</f>
        <v>40943.738935185182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s="8">
        <f>E118/D118</f>
        <v>1.1365714285714286</v>
      </c>
      <c r="G118" s="10">
        <f>IFERROR(ROUND(E118/N118,2),0)</f>
        <v>69.790000000000006</v>
      </c>
      <c r="H118" t="s">
        <v>8218</v>
      </c>
      <c r="I118" t="s">
        <v>8223</v>
      </c>
      <c r="J118" t="s">
        <v>8245</v>
      </c>
      <c r="K118">
        <v>1302260155</v>
      </c>
      <c r="L118">
        <v>1298289355</v>
      </c>
      <c r="M118" t="b">
        <v>0</v>
      </c>
      <c r="N118">
        <v>57</v>
      </c>
      <c r="O118" t="b">
        <v>1</v>
      </c>
      <c r="P118" t="s">
        <v>8264</v>
      </c>
      <c r="Q118" s="12" t="s">
        <v>8308</v>
      </c>
      <c r="R118" t="s">
        <v>8310</v>
      </c>
      <c r="S118" s="21">
        <f>(((Table1[[#This Row],[launched_at]]/60)/60)/24)+DATE(1970,1,1)</f>
        <v>40595.497164351851</v>
      </c>
      <c r="T118" s="21">
        <f>(((Table1[[#This Row],[deadline]]/60)/60)/24)+DATE(1970,1,1)</f>
        <v>40641.455497685187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s="8">
        <f>E119/D119</f>
        <v>1.0049377777777779</v>
      </c>
      <c r="G119" s="10">
        <f>IFERROR(ROUND(E119/N119,2),0)</f>
        <v>167.49</v>
      </c>
      <c r="H119" t="s">
        <v>8218</v>
      </c>
      <c r="I119" t="s">
        <v>8223</v>
      </c>
      <c r="J119" t="s">
        <v>8245</v>
      </c>
      <c r="K119">
        <v>1276110000</v>
      </c>
      <c r="L119">
        <v>1268337744</v>
      </c>
      <c r="M119" t="b">
        <v>0</v>
      </c>
      <c r="N119">
        <v>27</v>
      </c>
      <c r="O119" t="b">
        <v>1</v>
      </c>
      <c r="P119" t="s">
        <v>8264</v>
      </c>
      <c r="Q119" s="12" t="s">
        <v>8308</v>
      </c>
      <c r="R119" t="s">
        <v>8310</v>
      </c>
      <c r="S119" s="21">
        <f>(((Table1[[#This Row],[launched_at]]/60)/60)/24)+DATE(1970,1,1)</f>
        <v>40248.834999999999</v>
      </c>
      <c r="T119" s="21">
        <f>(((Table1[[#This Row],[deadline]]/60)/60)/24)+DATE(1970,1,1)</f>
        <v>40338.791666666664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s="8">
        <f>E120/D120</f>
        <v>1.1303159999999999</v>
      </c>
      <c r="G120" s="10">
        <f>IFERROR(ROUND(E120/N120,2),0)</f>
        <v>144.91</v>
      </c>
      <c r="H120" t="s">
        <v>8218</v>
      </c>
      <c r="I120" t="s">
        <v>8223</v>
      </c>
      <c r="J120" t="s">
        <v>8245</v>
      </c>
      <c r="K120">
        <v>1311902236</v>
      </c>
      <c r="L120">
        <v>1309310236</v>
      </c>
      <c r="M120" t="b">
        <v>0</v>
      </c>
      <c r="N120">
        <v>39</v>
      </c>
      <c r="O120" t="b">
        <v>1</v>
      </c>
      <c r="P120" t="s">
        <v>8264</v>
      </c>
      <c r="Q120" s="12" t="s">
        <v>8308</v>
      </c>
      <c r="R120" t="s">
        <v>8310</v>
      </c>
      <c r="S120" s="21">
        <f>(((Table1[[#This Row],[launched_at]]/60)/60)/24)+DATE(1970,1,1)</f>
        <v>40723.053657407407</v>
      </c>
      <c r="T120" s="21">
        <f>(((Table1[[#This Row],[deadline]]/60)/60)/24)+DATE(1970,1,1)</f>
        <v>40753.053657407407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s="8">
        <f>E121/D121</f>
        <v>1.0455692307692308</v>
      </c>
      <c r="G121" s="10">
        <f>IFERROR(ROUND(E121/N121,2),0)</f>
        <v>91.84</v>
      </c>
      <c r="H121" t="s">
        <v>8218</v>
      </c>
      <c r="I121" t="s">
        <v>8223</v>
      </c>
      <c r="J121" t="s">
        <v>8245</v>
      </c>
      <c r="K121">
        <v>1313276400</v>
      </c>
      <c r="L121">
        <v>1310693986</v>
      </c>
      <c r="M121" t="b">
        <v>0</v>
      </c>
      <c r="N121">
        <v>37</v>
      </c>
      <c r="O121" t="b">
        <v>1</v>
      </c>
      <c r="P121" t="s">
        <v>8264</v>
      </c>
      <c r="Q121" s="12" t="s">
        <v>8308</v>
      </c>
      <c r="R121" t="s">
        <v>8310</v>
      </c>
      <c r="S121" s="21">
        <f>(((Table1[[#This Row],[launched_at]]/60)/60)/24)+DATE(1970,1,1)</f>
        <v>40739.069282407407</v>
      </c>
      <c r="T121" s="21">
        <f>(((Table1[[#This Row],[deadline]]/60)/60)/24)+DATE(1970,1,1)</f>
        <v>40768.958333333336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s="8">
        <f>E122/D122</f>
        <v>1.4285714285714287E-4</v>
      </c>
      <c r="G122" s="10">
        <f>IFERROR(ROUND(E122/N122,2),0)</f>
        <v>10</v>
      </c>
      <c r="H122" t="s">
        <v>8219</v>
      </c>
      <c r="I122" t="s">
        <v>8230</v>
      </c>
      <c r="J122" t="s">
        <v>8251</v>
      </c>
      <c r="K122">
        <v>1475457107</v>
      </c>
      <c r="L122">
        <v>1472865107</v>
      </c>
      <c r="M122" t="b">
        <v>0</v>
      </c>
      <c r="N122">
        <v>1</v>
      </c>
      <c r="O122" t="b">
        <v>0</v>
      </c>
      <c r="P122" t="s">
        <v>8265</v>
      </c>
      <c r="Q122" s="12" t="s">
        <v>8308</v>
      </c>
      <c r="R122" t="s">
        <v>8311</v>
      </c>
      <c r="S122" s="21">
        <f>(((Table1[[#This Row],[launched_at]]/60)/60)/24)+DATE(1970,1,1)</f>
        <v>42616.049849537041</v>
      </c>
      <c r="T122" s="21">
        <f>(((Table1[[#This Row],[deadline]]/60)/60)/24)+DATE(1970,1,1)</f>
        <v>42646.049849537041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s="8">
        <f>E123/D123</f>
        <v>3.3333333333333332E-4</v>
      </c>
      <c r="G123" s="10">
        <f>IFERROR(ROUND(E123/N123,2),0)</f>
        <v>1</v>
      </c>
      <c r="H123" t="s">
        <v>8219</v>
      </c>
      <c r="I123" t="s">
        <v>8223</v>
      </c>
      <c r="J123" t="s">
        <v>8245</v>
      </c>
      <c r="K123">
        <v>1429352160</v>
      </c>
      <c r="L123">
        <v>1427993710</v>
      </c>
      <c r="M123" t="b">
        <v>0</v>
      </c>
      <c r="N123">
        <v>1</v>
      </c>
      <c r="O123" t="b">
        <v>0</v>
      </c>
      <c r="P123" t="s">
        <v>8265</v>
      </c>
      <c r="Q123" s="12" t="s">
        <v>8308</v>
      </c>
      <c r="R123" t="s">
        <v>8311</v>
      </c>
      <c r="S123" s="21">
        <f>(((Table1[[#This Row],[launched_at]]/60)/60)/24)+DATE(1970,1,1)</f>
        <v>42096.704976851848</v>
      </c>
      <c r="T123" s="21">
        <f>(((Table1[[#This Row],[deadline]]/60)/60)/24)+DATE(1970,1,1)</f>
        <v>42112.427777777775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s="8">
        <f>E124/D124</f>
        <v>0</v>
      </c>
      <c r="G124" s="10" t="str">
        <f>IFERROR(ROUND(E124/N124,2),"N/A")</f>
        <v>N/A</v>
      </c>
      <c r="H124" t="s">
        <v>8219</v>
      </c>
      <c r="I124" t="s">
        <v>8223</v>
      </c>
      <c r="J124" t="s">
        <v>8245</v>
      </c>
      <c r="K124">
        <v>1476094907</v>
      </c>
      <c r="L124">
        <v>1470910907</v>
      </c>
      <c r="M124" t="b">
        <v>0</v>
      </c>
      <c r="N124">
        <v>0</v>
      </c>
      <c r="O124" t="b">
        <v>0</v>
      </c>
      <c r="P124" t="s">
        <v>8265</v>
      </c>
      <c r="Q124" s="12" t="s">
        <v>8308</v>
      </c>
      <c r="R124" t="s">
        <v>8311</v>
      </c>
      <c r="S124" s="21">
        <f>(((Table1[[#This Row],[launched_at]]/60)/60)/24)+DATE(1970,1,1)</f>
        <v>42593.431793981479</v>
      </c>
      <c r="T124" s="21">
        <f>(((Table1[[#This Row],[deadline]]/60)/60)/24)+DATE(1970,1,1)</f>
        <v>42653.431793981479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s="8">
        <f>E125/D125</f>
        <v>2.7454545454545453E-3</v>
      </c>
      <c r="G125" s="10">
        <f>IFERROR(ROUND(E125/N125,2),0)</f>
        <v>25.17</v>
      </c>
      <c r="H125" t="s">
        <v>8219</v>
      </c>
      <c r="I125" t="s">
        <v>8223</v>
      </c>
      <c r="J125" t="s">
        <v>8245</v>
      </c>
      <c r="K125">
        <v>1414533600</v>
      </c>
      <c r="L125">
        <v>1411411564</v>
      </c>
      <c r="M125" t="b">
        <v>0</v>
      </c>
      <c r="N125">
        <v>6</v>
      </c>
      <c r="O125" t="b">
        <v>0</v>
      </c>
      <c r="P125" t="s">
        <v>8265</v>
      </c>
      <c r="Q125" s="12" t="s">
        <v>8308</v>
      </c>
      <c r="R125" t="s">
        <v>8311</v>
      </c>
      <c r="S125" s="21">
        <f>(((Table1[[#This Row],[launched_at]]/60)/60)/24)+DATE(1970,1,1)</f>
        <v>41904.781990740739</v>
      </c>
      <c r="T125" s="21">
        <f>(((Table1[[#This Row],[deadline]]/60)/60)/24)+DATE(1970,1,1)</f>
        <v>41940.916666666664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s="8">
        <f>E126/D126</f>
        <v>0</v>
      </c>
      <c r="G126" s="10" t="str">
        <f>IFERROR(ROUND(E126/N126,2),"N/A")</f>
        <v>N/A</v>
      </c>
      <c r="H126" t="s">
        <v>8219</v>
      </c>
      <c r="I126" t="s">
        <v>8223</v>
      </c>
      <c r="J126" t="s">
        <v>8245</v>
      </c>
      <c r="K126">
        <v>1431728242</v>
      </c>
      <c r="L126">
        <v>1429568242</v>
      </c>
      <c r="M126" t="b">
        <v>0</v>
      </c>
      <c r="N126">
        <v>0</v>
      </c>
      <c r="O126" t="b">
        <v>0</v>
      </c>
      <c r="P126" t="s">
        <v>8265</v>
      </c>
      <c r="Q126" s="12" t="s">
        <v>8308</v>
      </c>
      <c r="R126" t="s">
        <v>8311</v>
      </c>
      <c r="S126" s="21">
        <f>(((Table1[[#This Row],[launched_at]]/60)/60)/24)+DATE(1970,1,1)</f>
        <v>42114.928726851853</v>
      </c>
      <c r="T126" s="21">
        <f>(((Table1[[#This Row],[deadline]]/60)/60)/24)+DATE(1970,1,1)</f>
        <v>42139.928726851853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s="8">
        <f>E127/D127</f>
        <v>0.14000000000000001</v>
      </c>
      <c r="G127" s="10">
        <f>IFERROR(ROUND(E127/N127,2),0)</f>
        <v>11.67</v>
      </c>
      <c r="H127" t="s">
        <v>8219</v>
      </c>
      <c r="I127" t="s">
        <v>8228</v>
      </c>
      <c r="J127" t="s">
        <v>8250</v>
      </c>
      <c r="K127">
        <v>1486165880</v>
      </c>
      <c r="L127">
        <v>1480981880</v>
      </c>
      <c r="M127" t="b">
        <v>0</v>
      </c>
      <c r="N127">
        <v>6</v>
      </c>
      <c r="O127" t="b">
        <v>0</v>
      </c>
      <c r="P127" t="s">
        <v>8265</v>
      </c>
      <c r="Q127" s="12" t="s">
        <v>8308</v>
      </c>
      <c r="R127" t="s">
        <v>8311</v>
      </c>
      <c r="S127" s="21">
        <f>(((Table1[[#This Row],[launched_at]]/60)/60)/24)+DATE(1970,1,1)</f>
        <v>42709.993981481486</v>
      </c>
      <c r="T127" s="21">
        <f>(((Table1[[#This Row],[deadline]]/60)/60)/24)+DATE(1970,1,1)</f>
        <v>42769.993981481486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s="8">
        <f>E128/D128</f>
        <v>5.5480000000000002E-2</v>
      </c>
      <c r="G128" s="10">
        <f>IFERROR(ROUND(E128/N128,2),0)</f>
        <v>106.69</v>
      </c>
      <c r="H128" t="s">
        <v>8219</v>
      </c>
      <c r="I128" t="s">
        <v>8223</v>
      </c>
      <c r="J128" t="s">
        <v>8245</v>
      </c>
      <c r="K128">
        <v>1433988000</v>
      </c>
      <c r="L128">
        <v>1431353337</v>
      </c>
      <c r="M128" t="b">
        <v>0</v>
      </c>
      <c r="N128">
        <v>13</v>
      </c>
      <c r="O128" t="b">
        <v>0</v>
      </c>
      <c r="P128" t="s">
        <v>8265</v>
      </c>
      <c r="Q128" s="12" t="s">
        <v>8308</v>
      </c>
      <c r="R128" t="s">
        <v>8311</v>
      </c>
      <c r="S128" s="21">
        <f>(((Table1[[#This Row],[launched_at]]/60)/60)/24)+DATE(1970,1,1)</f>
        <v>42135.589548611111</v>
      </c>
      <c r="T128" s="21">
        <f>(((Table1[[#This Row],[deadline]]/60)/60)/24)+DATE(1970,1,1)</f>
        <v>42166.083333333328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s="8">
        <f>E129/D129</f>
        <v>2.375E-2</v>
      </c>
      <c r="G129" s="10">
        <f>IFERROR(ROUND(E129/N129,2),0)</f>
        <v>47.5</v>
      </c>
      <c r="H129" t="s">
        <v>8219</v>
      </c>
      <c r="I129" t="s">
        <v>8223</v>
      </c>
      <c r="J129" t="s">
        <v>8245</v>
      </c>
      <c r="K129">
        <v>1428069541</v>
      </c>
      <c r="L129">
        <v>1425481141</v>
      </c>
      <c r="M129" t="b">
        <v>0</v>
      </c>
      <c r="N129">
        <v>4</v>
      </c>
      <c r="O129" t="b">
        <v>0</v>
      </c>
      <c r="P129" t="s">
        <v>8265</v>
      </c>
      <c r="Q129" s="12" t="s">
        <v>8308</v>
      </c>
      <c r="R129" t="s">
        <v>8311</v>
      </c>
      <c r="S129" s="21">
        <f>(((Table1[[#This Row],[launched_at]]/60)/60)/24)+DATE(1970,1,1)</f>
        <v>42067.62431712963</v>
      </c>
      <c r="T129" s="21">
        <f>(((Table1[[#This Row],[deadline]]/60)/60)/24)+DATE(1970,1,1)</f>
        <v>42097.582650462966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s="8">
        <f>E130/D130</f>
        <v>1.8669999999999999E-2</v>
      </c>
      <c r="G130" s="10">
        <f>IFERROR(ROUND(E130/N130,2),0)</f>
        <v>311.17</v>
      </c>
      <c r="H130" t="s">
        <v>8219</v>
      </c>
      <c r="I130" t="s">
        <v>8223</v>
      </c>
      <c r="J130" t="s">
        <v>8245</v>
      </c>
      <c r="K130">
        <v>1476941293</v>
      </c>
      <c r="L130">
        <v>1473917293</v>
      </c>
      <c r="M130" t="b">
        <v>0</v>
      </c>
      <c r="N130">
        <v>6</v>
      </c>
      <c r="O130" t="b">
        <v>0</v>
      </c>
      <c r="P130" t="s">
        <v>8265</v>
      </c>
      <c r="Q130" s="12" t="s">
        <v>8308</v>
      </c>
      <c r="R130" t="s">
        <v>8311</v>
      </c>
      <c r="S130" s="21">
        <f>(((Table1[[#This Row],[launched_at]]/60)/60)/24)+DATE(1970,1,1)</f>
        <v>42628.22792824074</v>
      </c>
      <c r="T130" s="21">
        <f>(((Table1[[#This Row],[deadline]]/60)/60)/24)+DATE(1970,1,1)</f>
        <v>42663.22792824074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s="8">
        <f>E131/D131</f>
        <v>0</v>
      </c>
      <c r="G131" s="10" t="str">
        <f>IFERROR(ROUND(E131/N131,2),"N/A")</f>
        <v>N/A</v>
      </c>
      <c r="H131" t="s">
        <v>8219</v>
      </c>
      <c r="I131" t="s">
        <v>8223</v>
      </c>
      <c r="J131" t="s">
        <v>8245</v>
      </c>
      <c r="K131">
        <v>1414708183</v>
      </c>
      <c r="L131">
        <v>1409524183</v>
      </c>
      <c r="M131" t="b">
        <v>0</v>
      </c>
      <c r="N131">
        <v>0</v>
      </c>
      <c r="O131" t="b">
        <v>0</v>
      </c>
      <c r="P131" t="s">
        <v>8265</v>
      </c>
      <c r="Q131" s="12" t="s">
        <v>8308</v>
      </c>
      <c r="R131" t="s">
        <v>8311</v>
      </c>
      <c r="S131" s="21">
        <f>(((Table1[[#This Row],[launched_at]]/60)/60)/24)+DATE(1970,1,1)</f>
        <v>41882.937303240738</v>
      </c>
      <c r="T131" s="21">
        <f>(((Table1[[#This Row],[deadline]]/60)/60)/24)+DATE(1970,1,1)</f>
        <v>41942.937303240738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s="8">
        <f>E132/D132</f>
        <v>0</v>
      </c>
      <c r="G132" s="10" t="str">
        <f>IFERROR(ROUND(E132/N132,2),"N/A")</f>
        <v>N/A</v>
      </c>
      <c r="H132" t="s">
        <v>8219</v>
      </c>
      <c r="I132" t="s">
        <v>8224</v>
      </c>
      <c r="J132" t="s">
        <v>8246</v>
      </c>
      <c r="K132">
        <v>1402949760</v>
      </c>
      <c r="L132">
        <v>1400536692</v>
      </c>
      <c r="M132" t="b">
        <v>0</v>
      </c>
      <c r="N132">
        <v>0</v>
      </c>
      <c r="O132" t="b">
        <v>0</v>
      </c>
      <c r="P132" t="s">
        <v>8265</v>
      </c>
      <c r="Q132" s="12" t="s">
        <v>8308</v>
      </c>
      <c r="R132" t="s">
        <v>8311</v>
      </c>
      <c r="S132" s="21">
        <f>(((Table1[[#This Row],[launched_at]]/60)/60)/24)+DATE(1970,1,1)</f>
        <v>41778.915416666663</v>
      </c>
      <c r="T132" s="21">
        <f>(((Table1[[#This Row],[deadline]]/60)/60)/24)+DATE(1970,1,1)</f>
        <v>41806.844444444447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s="8">
        <f>E133/D133</f>
        <v>0</v>
      </c>
      <c r="G133" s="10" t="str">
        <f>IFERROR(ROUND(E133/N133,2),"N/A")</f>
        <v>N/A</v>
      </c>
      <c r="H133" t="s">
        <v>8219</v>
      </c>
      <c r="I133" t="s">
        <v>8223</v>
      </c>
      <c r="J133" t="s">
        <v>8245</v>
      </c>
      <c r="K133">
        <v>1467763200</v>
      </c>
      <c r="L133">
        <v>1466453161</v>
      </c>
      <c r="M133" t="b">
        <v>0</v>
      </c>
      <c r="N133">
        <v>0</v>
      </c>
      <c r="O133" t="b">
        <v>0</v>
      </c>
      <c r="P133" t="s">
        <v>8265</v>
      </c>
      <c r="Q133" s="12" t="s">
        <v>8308</v>
      </c>
      <c r="R133" t="s">
        <v>8311</v>
      </c>
      <c r="S133" s="21">
        <f>(((Table1[[#This Row],[launched_at]]/60)/60)/24)+DATE(1970,1,1)</f>
        <v>42541.837511574078</v>
      </c>
      <c r="T133" s="21">
        <f>(((Table1[[#This Row],[deadline]]/60)/60)/24)+DATE(1970,1,1)</f>
        <v>42557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s="8">
        <f>E134/D134</f>
        <v>9.5687499999999995E-2</v>
      </c>
      <c r="G134" s="10">
        <f>IFERROR(ROUND(E134/N134,2),0)</f>
        <v>94.51</v>
      </c>
      <c r="H134" t="s">
        <v>8219</v>
      </c>
      <c r="I134" t="s">
        <v>8223</v>
      </c>
      <c r="J134" t="s">
        <v>8245</v>
      </c>
      <c r="K134">
        <v>1415392207</v>
      </c>
      <c r="L134">
        <v>1411500607</v>
      </c>
      <c r="M134" t="b">
        <v>0</v>
      </c>
      <c r="N134">
        <v>81</v>
      </c>
      <c r="O134" t="b">
        <v>0</v>
      </c>
      <c r="P134" t="s">
        <v>8265</v>
      </c>
      <c r="Q134" s="12" t="s">
        <v>8308</v>
      </c>
      <c r="R134" t="s">
        <v>8311</v>
      </c>
      <c r="S134" s="21">
        <f>(((Table1[[#This Row],[launched_at]]/60)/60)/24)+DATE(1970,1,1)</f>
        <v>41905.812581018516</v>
      </c>
      <c r="T134" s="21">
        <f>(((Table1[[#This Row],[deadline]]/60)/60)/24)+DATE(1970,1,1)</f>
        <v>41950.854247685187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s="8">
        <f>E135/D135</f>
        <v>0</v>
      </c>
      <c r="G135" s="10" t="str">
        <f>IFERROR(ROUND(E135/N135,2),"N/A")</f>
        <v>N/A</v>
      </c>
      <c r="H135" t="s">
        <v>8219</v>
      </c>
      <c r="I135" t="s">
        <v>8223</v>
      </c>
      <c r="J135" t="s">
        <v>8245</v>
      </c>
      <c r="K135">
        <v>1464715860</v>
      </c>
      <c r="L135">
        <v>1462130584</v>
      </c>
      <c r="M135" t="b">
        <v>0</v>
      </c>
      <c r="N135">
        <v>0</v>
      </c>
      <c r="O135" t="b">
        <v>0</v>
      </c>
      <c r="P135" t="s">
        <v>8265</v>
      </c>
      <c r="Q135" s="12" t="s">
        <v>8308</v>
      </c>
      <c r="R135" t="s">
        <v>8311</v>
      </c>
      <c r="S135" s="21">
        <f>(((Table1[[#This Row],[launched_at]]/60)/60)/24)+DATE(1970,1,1)</f>
        <v>42491.80768518518</v>
      </c>
      <c r="T135" s="21">
        <f>(((Table1[[#This Row],[deadline]]/60)/60)/24)+DATE(1970,1,1)</f>
        <v>42521.729861111111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s="8">
        <f>E136/D136</f>
        <v>0</v>
      </c>
      <c r="G136" s="10" t="str">
        <f>IFERROR(ROUND(E136/N136,2),"N/A")</f>
        <v>N/A</v>
      </c>
      <c r="H136" t="s">
        <v>8219</v>
      </c>
      <c r="I136" t="s">
        <v>8223</v>
      </c>
      <c r="J136" t="s">
        <v>8245</v>
      </c>
      <c r="K136">
        <v>1441386000</v>
      </c>
      <c r="L136">
        <v>1438811418</v>
      </c>
      <c r="M136" t="b">
        <v>0</v>
      </c>
      <c r="N136">
        <v>0</v>
      </c>
      <c r="O136" t="b">
        <v>0</v>
      </c>
      <c r="P136" t="s">
        <v>8265</v>
      </c>
      <c r="Q136" s="12" t="s">
        <v>8308</v>
      </c>
      <c r="R136" t="s">
        <v>8311</v>
      </c>
      <c r="S136" s="21">
        <f>(((Table1[[#This Row],[launched_at]]/60)/60)/24)+DATE(1970,1,1)</f>
        <v>42221.909930555557</v>
      </c>
      <c r="T136" s="21">
        <f>(((Table1[[#This Row],[deadline]]/60)/60)/24)+DATE(1970,1,1)</f>
        <v>42251.708333333328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s="8">
        <f>E137/D137</f>
        <v>0.13433333333333333</v>
      </c>
      <c r="G137" s="10">
        <f>IFERROR(ROUND(E137/N137,2),0)</f>
        <v>80.599999999999994</v>
      </c>
      <c r="H137" t="s">
        <v>8219</v>
      </c>
      <c r="I137" t="s">
        <v>8223</v>
      </c>
      <c r="J137" t="s">
        <v>8245</v>
      </c>
      <c r="K137">
        <v>1404241200</v>
      </c>
      <c r="L137">
        <v>1401354597</v>
      </c>
      <c r="M137" t="b">
        <v>0</v>
      </c>
      <c r="N137">
        <v>5</v>
      </c>
      <c r="O137" t="b">
        <v>0</v>
      </c>
      <c r="P137" t="s">
        <v>8265</v>
      </c>
      <c r="Q137" s="12" t="s">
        <v>8308</v>
      </c>
      <c r="R137" t="s">
        <v>8311</v>
      </c>
      <c r="S137" s="21">
        <f>(((Table1[[#This Row],[launched_at]]/60)/60)/24)+DATE(1970,1,1)</f>
        <v>41788.381909722222</v>
      </c>
      <c r="T137" s="21">
        <f>(((Table1[[#This Row],[deadline]]/60)/60)/24)+DATE(1970,1,1)</f>
        <v>41821.791666666664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s="8">
        <f>E138/D138</f>
        <v>0</v>
      </c>
      <c r="G138" s="10" t="str">
        <f>IFERROR(ROUND(E138/N138,2),"N/A")</f>
        <v>N/A</v>
      </c>
      <c r="H138" t="s">
        <v>8219</v>
      </c>
      <c r="I138" t="s">
        <v>8223</v>
      </c>
      <c r="J138" t="s">
        <v>8245</v>
      </c>
      <c r="K138">
        <v>1431771360</v>
      </c>
      <c r="L138">
        <v>1427968234</v>
      </c>
      <c r="M138" t="b">
        <v>0</v>
      </c>
      <c r="N138">
        <v>0</v>
      </c>
      <c r="O138" t="b">
        <v>0</v>
      </c>
      <c r="P138" t="s">
        <v>8265</v>
      </c>
      <c r="Q138" s="12" t="s">
        <v>8308</v>
      </c>
      <c r="R138" t="s">
        <v>8311</v>
      </c>
      <c r="S138" s="21">
        <f>(((Table1[[#This Row],[launched_at]]/60)/60)/24)+DATE(1970,1,1)</f>
        <v>42096.410115740742</v>
      </c>
      <c r="T138" s="21">
        <f>(((Table1[[#This Row],[deadline]]/60)/60)/24)+DATE(1970,1,1)</f>
        <v>42140.427777777775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s="8">
        <f>E139/D139</f>
        <v>0</v>
      </c>
      <c r="G139" s="10" t="str">
        <f>IFERROR(ROUND(E139/N139,2),"N/A")</f>
        <v>N/A</v>
      </c>
      <c r="H139" t="s">
        <v>8219</v>
      </c>
      <c r="I139" t="s">
        <v>8231</v>
      </c>
      <c r="J139" t="s">
        <v>8252</v>
      </c>
      <c r="K139">
        <v>1444657593</v>
      </c>
      <c r="L139">
        <v>1440337593</v>
      </c>
      <c r="M139" t="b">
        <v>0</v>
      </c>
      <c r="N139">
        <v>0</v>
      </c>
      <c r="O139" t="b">
        <v>0</v>
      </c>
      <c r="P139" t="s">
        <v>8265</v>
      </c>
      <c r="Q139" s="12" t="s">
        <v>8308</v>
      </c>
      <c r="R139" t="s">
        <v>8311</v>
      </c>
      <c r="S139" s="21">
        <f>(((Table1[[#This Row],[launched_at]]/60)/60)/24)+DATE(1970,1,1)</f>
        <v>42239.573993055557</v>
      </c>
      <c r="T139" s="21">
        <f>(((Table1[[#This Row],[deadline]]/60)/60)/24)+DATE(1970,1,1)</f>
        <v>42289.573993055557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s="8">
        <f>E140/D140</f>
        <v>3.1413333333333335E-2</v>
      </c>
      <c r="G140" s="10">
        <f>IFERROR(ROUND(E140/N140,2),0)</f>
        <v>81.239999999999995</v>
      </c>
      <c r="H140" t="s">
        <v>8219</v>
      </c>
      <c r="I140" t="s">
        <v>8223</v>
      </c>
      <c r="J140" t="s">
        <v>8245</v>
      </c>
      <c r="K140">
        <v>1438405140</v>
      </c>
      <c r="L140">
        <v>1435731041</v>
      </c>
      <c r="M140" t="b">
        <v>0</v>
      </c>
      <c r="N140">
        <v>58</v>
      </c>
      <c r="O140" t="b">
        <v>0</v>
      </c>
      <c r="P140" t="s">
        <v>8265</v>
      </c>
      <c r="Q140" s="12" t="s">
        <v>8308</v>
      </c>
      <c r="R140" t="s">
        <v>8311</v>
      </c>
      <c r="S140" s="21">
        <f>(((Table1[[#This Row],[launched_at]]/60)/60)/24)+DATE(1970,1,1)</f>
        <v>42186.257418981477</v>
      </c>
      <c r="T140" s="21">
        <f>(((Table1[[#This Row],[deadline]]/60)/60)/24)+DATE(1970,1,1)</f>
        <v>42217.207638888889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s="8">
        <f>E141/D141</f>
        <v>1</v>
      </c>
      <c r="G141" s="10">
        <f>IFERROR(ROUND(E141/N141,2),0)</f>
        <v>500</v>
      </c>
      <c r="H141" t="s">
        <v>8219</v>
      </c>
      <c r="I141" t="s">
        <v>8223</v>
      </c>
      <c r="J141" t="s">
        <v>8245</v>
      </c>
      <c r="K141">
        <v>1436738772</v>
      </c>
      <c r="L141">
        <v>1435874772</v>
      </c>
      <c r="M141" t="b">
        <v>0</v>
      </c>
      <c r="N141">
        <v>1</v>
      </c>
      <c r="O141" t="b">
        <v>0</v>
      </c>
      <c r="P141" t="s">
        <v>8265</v>
      </c>
      <c r="Q141" s="12" t="s">
        <v>8308</v>
      </c>
      <c r="R141" t="s">
        <v>8311</v>
      </c>
      <c r="S141" s="21">
        <f>(((Table1[[#This Row],[launched_at]]/60)/60)/24)+DATE(1970,1,1)</f>
        <v>42187.920972222222</v>
      </c>
      <c r="T141" s="21">
        <f>(((Table1[[#This Row],[deadline]]/60)/60)/24)+DATE(1970,1,1)</f>
        <v>42197.920972222222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s="8">
        <f>E142/D142</f>
        <v>0</v>
      </c>
      <c r="G142" s="10" t="str">
        <f>IFERROR(ROUND(E142/N142,2),"N/A")</f>
        <v>N/A</v>
      </c>
      <c r="H142" t="s">
        <v>8219</v>
      </c>
      <c r="I142" t="s">
        <v>8223</v>
      </c>
      <c r="J142" t="s">
        <v>8245</v>
      </c>
      <c r="K142">
        <v>1426823132</v>
      </c>
      <c r="L142">
        <v>1424234732</v>
      </c>
      <c r="M142" t="b">
        <v>0</v>
      </c>
      <c r="N142">
        <v>0</v>
      </c>
      <c r="O142" t="b">
        <v>0</v>
      </c>
      <c r="P142" t="s">
        <v>8265</v>
      </c>
      <c r="Q142" s="12" t="s">
        <v>8308</v>
      </c>
      <c r="R142" t="s">
        <v>8311</v>
      </c>
      <c r="S142" s="21">
        <f>(((Table1[[#This Row],[launched_at]]/60)/60)/24)+DATE(1970,1,1)</f>
        <v>42053.198287037041</v>
      </c>
      <c r="T142" s="21">
        <f>(((Table1[[#This Row],[deadline]]/60)/60)/24)+DATE(1970,1,1)</f>
        <v>42083.15662037037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s="8">
        <f>E143/D143</f>
        <v>0.10775</v>
      </c>
      <c r="G143" s="10">
        <f>IFERROR(ROUND(E143/N143,2),0)</f>
        <v>46.18</v>
      </c>
      <c r="H143" t="s">
        <v>8219</v>
      </c>
      <c r="I143" t="s">
        <v>8223</v>
      </c>
      <c r="J143" t="s">
        <v>8245</v>
      </c>
      <c r="K143">
        <v>1433043623</v>
      </c>
      <c r="L143">
        <v>1429155623</v>
      </c>
      <c r="M143" t="b">
        <v>0</v>
      </c>
      <c r="N143">
        <v>28</v>
      </c>
      <c r="O143" t="b">
        <v>0</v>
      </c>
      <c r="P143" t="s">
        <v>8265</v>
      </c>
      <c r="Q143" s="12" t="s">
        <v>8308</v>
      </c>
      <c r="R143" t="s">
        <v>8311</v>
      </c>
      <c r="S143" s="21">
        <f>(((Table1[[#This Row],[launched_at]]/60)/60)/24)+DATE(1970,1,1)</f>
        <v>42110.153043981481</v>
      </c>
      <c r="T143" s="21">
        <f>(((Table1[[#This Row],[deadline]]/60)/60)/24)+DATE(1970,1,1)</f>
        <v>42155.153043981481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s="8">
        <f>E144/D144</f>
        <v>3.3333333333333335E-3</v>
      </c>
      <c r="G144" s="10">
        <f>IFERROR(ROUND(E144/N144,2),0)</f>
        <v>10</v>
      </c>
      <c r="H144" t="s">
        <v>8219</v>
      </c>
      <c r="I144" t="s">
        <v>8223</v>
      </c>
      <c r="J144" t="s">
        <v>8245</v>
      </c>
      <c r="K144">
        <v>1416176778</v>
      </c>
      <c r="L144">
        <v>1414358778</v>
      </c>
      <c r="M144" t="b">
        <v>0</v>
      </c>
      <c r="N144">
        <v>1</v>
      </c>
      <c r="O144" t="b">
        <v>0</v>
      </c>
      <c r="P144" t="s">
        <v>8265</v>
      </c>
      <c r="Q144" s="12" t="s">
        <v>8308</v>
      </c>
      <c r="R144" t="s">
        <v>8311</v>
      </c>
      <c r="S144" s="21">
        <f>(((Table1[[#This Row],[launched_at]]/60)/60)/24)+DATE(1970,1,1)</f>
        <v>41938.893263888887</v>
      </c>
      <c r="T144" s="21">
        <f>(((Table1[[#This Row],[deadline]]/60)/60)/24)+DATE(1970,1,1)</f>
        <v>41959.934930555552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s="8">
        <f>E145/D145</f>
        <v>0</v>
      </c>
      <c r="G145" s="10" t="str">
        <f>IFERROR(ROUND(E145/N145,2),"N/A")</f>
        <v>N/A</v>
      </c>
      <c r="H145" t="s">
        <v>8219</v>
      </c>
      <c r="I145" t="s">
        <v>8225</v>
      </c>
      <c r="J145" t="s">
        <v>8247</v>
      </c>
      <c r="K145">
        <v>1472882100</v>
      </c>
      <c r="L145">
        <v>1467941542</v>
      </c>
      <c r="M145" t="b">
        <v>0</v>
      </c>
      <c r="N145">
        <v>0</v>
      </c>
      <c r="O145" t="b">
        <v>0</v>
      </c>
      <c r="P145" t="s">
        <v>8265</v>
      </c>
      <c r="Q145" s="12" t="s">
        <v>8308</v>
      </c>
      <c r="R145" t="s">
        <v>8311</v>
      </c>
      <c r="S145" s="21">
        <f>(((Table1[[#This Row],[launched_at]]/60)/60)/24)+DATE(1970,1,1)</f>
        <v>42559.064143518524</v>
      </c>
      <c r="T145" s="21">
        <f>(((Table1[[#This Row],[deadline]]/60)/60)/24)+DATE(1970,1,1)</f>
        <v>42616.246527777781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s="8">
        <f>E146/D146</f>
        <v>0.27600000000000002</v>
      </c>
      <c r="G146" s="10">
        <f>IFERROR(ROUND(E146/N146,2),0)</f>
        <v>55.95</v>
      </c>
      <c r="H146" t="s">
        <v>8219</v>
      </c>
      <c r="I146" t="s">
        <v>8228</v>
      </c>
      <c r="J146" t="s">
        <v>8250</v>
      </c>
      <c r="K146">
        <v>1428945472</v>
      </c>
      <c r="L146">
        <v>1423765072</v>
      </c>
      <c r="M146" t="b">
        <v>0</v>
      </c>
      <c r="N146">
        <v>37</v>
      </c>
      <c r="O146" t="b">
        <v>0</v>
      </c>
      <c r="P146" t="s">
        <v>8265</v>
      </c>
      <c r="Q146" s="12" t="s">
        <v>8308</v>
      </c>
      <c r="R146" t="s">
        <v>8311</v>
      </c>
      <c r="S146" s="21">
        <f>(((Table1[[#This Row],[launched_at]]/60)/60)/24)+DATE(1970,1,1)</f>
        <v>42047.762407407412</v>
      </c>
      <c r="T146" s="21">
        <f>(((Table1[[#This Row],[deadline]]/60)/60)/24)+DATE(1970,1,1)</f>
        <v>42107.72074074074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s="8">
        <f>E147/D147</f>
        <v>7.5111111111111115E-2</v>
      </c>
      <c r="G147" s="10">
        <f>IFERROR(ROUND(E147/N147,2),0)</f>
        <v>37.56</v>
      </c>
      <c r="H147" t="s">
        <v>8219</v>
      </c>
      <c r="I147" t="s">
        <v>8223</v>
      </c>
      <c r="J147" t="s">
        <v>8245</v>
      </c>
      <c r="K147">
        <v>1439298052</v>
      </c>
      <c r="L147">
        <v>1436965252</v>
      </c>
      <c r="M147" t="b">
        <v>0</v>
      </c>
      <c r="N147">
        <v>9</v>
      </c>
      <c r="O147" t="b">
        <v>0</v>
      </c>
      <c r="P147" t="s">
        <v>8265</v>
      </c>
      <c r="Q147" s="12" t="s">
        <v>8308</v>
      </c>
      <c r="R147" t="s">
        <v>8311</v>
      </c>
      <c r="S147" s="21">
        <f>(((Table1[[#This Row],[launched_at]]/60)/60)/24)+DATE(1970,1,1)</f>
        <v>42200.542268518519</v>
      </c>
      <c r="T147" s="21">
        <f>(((Table1[[#This Row],[deadline]]/60)/60)/24)+DATE(1970,1,1)</f>
        <v>42227.542268518519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s="8">
        <f>E148/D148</f>
        <v>5.7499999999999999E-3</v>
      </c>
      <c r="G148" s="10">
        <f>IFERROR(ROUND(E148/N148,2),0)</f>
        <v>38.33</v>
      </c>
      <c r="H148" t="s">
        <v>8219</v>
      </c>
      <c r="I148" t="s">
        <v>8223</v>
      </c>
      <c r="J148" t="s">
        <v>8245</v>
      </c>
      <c r="K148">
        <v>1484698998</v>
      </c>
      <c r="L148">
        <v>1479514998</v>
      </c>
      <c r="M148" t="b">
        <v>0</v>
      </c>
      <c r="N148">
        <v>3</v>
      </c>
      <c r="O148" t="b">
        <v>0</v>
      </c>
      <c r="P148" t="s">
        <v>8265</v>
      </c>
      <c r="Q148" s="12" t="s">
        <v>8308</v>
      </c>
      <c r="R148" t="s">
        <v>8311</v>
      </c>
      <c r="S148" s="21">
        <f>(((Table1[[#This Row],[launched_at]]/60)/60)/24)+DATE(1970,1,1)</f>
        <v>42693.016180555554</v>
      </c>
      <c r="T148" s="21">
        <f>(((Table1[[#This Row],[deadline]]/60)/60)/24)+DATE(1970,1,1)</f>
        <v>42753.016180555554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s="8">
        <f>E149/D149</f>
        <v>0</v>
      </c>
      <c r="G149" s="10" t="str">
        <f>IFERROR(ROUND(E149/N149,2),"N/A")</f>
        <v>N/A</v>
      </c>
      <c r="H149" t="s">
        <v>8219</v>
      </c>
      <c r="I149" t="s">
        <v>8224</v>
      </c>
      <c r="J149" t="s">
        <v>8246</v>
      </c>
      <c r="K149">
        <v>1420741080</v>
      </c>
      <c r="L149">
        <v>1417026340</v>
      </c>
      <c r="M149" t="b">
        <v>0</v>
      </c>
      <c r="N149">
        <v>0</v>
      </c>
      <c r="O149" t="b">
        <v>0</v>
      </c>
      <c r="P149" t="s">
        <v>8265</v>
      </c>
      <c r="Q149" s="12" t="s">
        <v>8308</v>
      </c>
      <c r="R149" t="s">
        <v>8311</v>
      </c>
      <c r="S149" s="21">
        <f>(((Table1[[#This Row],[launched_at]]/60)/60)/24)+DATE(1970,1,1)</f>
        <v>41969.767824074079</v>
      </c>
      <c r="T149" s="21">
        <f>(((Table1[[#This Row],[deadline]]/60)/60)/24)+DATE(1970,1,1)</f>
        <v>42012.762499999997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s="8">
        <f>E150/D150</f>
        <v>8.0000000000000004E-4</v>
      </c>
      <c r="G150" s="10">
        <f>IFERROR(ROUND(E150/N150,2),0)</f>
        <v>20</v>
      </c>
      <c r="H150" t="s">
        <v>8219</v>
      </c>
      <c r="I150" t="s">
        <v>8223</v>
      </c>
      <c r="J150" t="s">
        <v>8245</v>
      </c>
      <c r="K150">
        <v>1456555536</v>
      </c>
      <c r="L150">
        <v>1453963536</v>
      </c>
      <c r="M150" t="b">
        <v>0</v>
      </c>
      <c r="N150">
        <v>2</v>
      </c>
      <c r="O150" t="b">
        <v>0</v>
      </c>
      <c r="P150" t="s">
        <v>8265</v>
      </c>
      <c r="Q150" s="12" t="s">
        <v>8308</v>
      </c>
      <c r="R150" t="s">
        <v>8311</v>
      </c>
      <c r="S150" s="21">
        <f>(((Table1[[#This Row],[launched_at]]/60)/60)/24)+DATE(1970,1,1)</f>
        <v>42397.281666666662</v>
      </c>
      <c r="T150" s="21">
        <f>(((Table1[[#This Row],[deadline]]/60)/60)/24)+DATE(1970,1,1)</f>
        <v>42427.281666666662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s="8">
        <f>E151/D151</f>
        <v>9.1999999999999998E-3</v>
      </c>
      <c r="G151" s="10">
        <f>IFERROR(ROUND(E151/N151,2),0)</f>
        <v>15.33</v>
      </c>
      <c r="H151" t="s">
        <v>8219</v>
      </c>
      <c r="I151" t="s">
        <v>8223</v>
      </c>
      <c r="J151" t="s">
        <v>8245</v>
      </c>
      <c r="K151">
        <v>1419494400</v>
      </c>
      <c r="L151">
        <v>1416888470</v>
      </c>
      <c r="M151" t="b">
        <v>0</v>
      </c>
      <c r="N151">
        <v>6</v>
      </c>
      <c r="O151" t="b">
        <v>0</v>
      </c>
      <c r="P151" t="s">
        <v>8265</v>
      </c>
      <c r="Q151" s="12" t="s">
        <v>8308</v>
      </c>
      <c r="R151" t="s">
        <v>8311</v>
      </c>
      <c r="S151" s="21">
        <f>(((Table1[[#This Row],[launched_at]]/60)/60)/24)+DATE(1970,1,1)</f>
        <v>41968.172106481477</v>
      </c>
      <c r="T151" s="21">
        <f>(((Table1[[#This Row],[deadline]]/60)/60)/24)+DATE(1970,1,1)</f>
        <v>41998.333333333328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s="8">
        <f>E152/D152</f>
        <v>0.23163076923076922</v>
      </c>
      <c r="G152" s="10">
        <f>IFERROR(ROUND(E152/N152,2),0)</f>
        <v>449.43</v>
      </c>
      <c r="H152" t="s">
        <v>8219</v>
      </c>
      <c r="I152" t="s">
        <v>8223</v>
      </c>
      <c r="J152" t="s">
        <v>8245</v>
      </c>
      <c r="K152">
        <v>1432612382</v>
      </c>
      <c r="L152">
        <v>1427428382</v>
      </c>
      <c r="M152" t="b">
        <v>0</v>
      </c>
      <c r="N152">
        <v>67</v>
      </c>
      <c r="O152" t="b">
        <v>0</v>
      </c>
      <c r="P152" t="s">
        <v>8265</v>
      </c>
      <c r="Q152" s="12" t="s">
        <v>8308</v>
      </c>
      <c r="R152" t="s">
        <v>8311</v>
      </c>
      <c r="S152" s="21">
        <f>(((Table1[[#This Row],[launched_at]]/60)/60)/24)+DATE(1970,1,1)</f>
        <v>42090.161828703705</v>
      </c>
      <c r="T152" s="21">
        <f>(((Table1[[#This Row],[deadline]]/60)/60)/24)+DATE(1970,1,1)</f>
        <v>42150.161828703705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s="8">
        <f>E153/D153</f>
        <v>5.5999999999999995E-4</v>
      </c>
      <c r="G153" s="10">
        <f>IFERROR(ROUND(E153/N153,2),0)</f>
        <v>28</v>
      </c>
      <c r="H153" t="s">
        <v>8219</v>
      </c>
      <c r="I153" t="s">
        <v>8225</v>
      </c>
      <c r="J153" t="s">
        <v>8247</v>
      </c>
      <c r="K153">
        <v>1434633191</v>
      </c>
      <c r="L153">
        <v>1429449191</v>
      </c>
      <c r="M153" t="b">
        <v>0</v>
      </c>
      <c r="N153">
        <v>5</v>
      </c>
      <c r="O153" t="b">
        <v>0</v>
      </c>
      <c r="P153" t="s">
        <v>8265</v>
      </c>
      <c r="Q153" s="12" t="s">
        <v>8308</v>
      </c>
      <c r="R153" t="s">
        <v>8311</v>
      </c>
      <c r="S153" s="21">
        <f>(((Table1[[#This Row],[launched_at]]/60)/60)/24)+DATE(1970,1,1)</f>
        <v>42113.550821759258</v>
      </c>
      <c r="T153" s="21">
        <f>(((Table1[[#This Row],[deadline]]/60)/60)/24)+DATE(1970,1,1)</f>
        <v>42173.550821759258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s="8">
        <f>E154/D154</f>
        <v>7.8947368421052633E-5</v>
      </c>
      <c r="G154" s="10">
        <f>IFERROR(ROUND(E154/N154,2),0)</f>
        <v>15</v>
      </c>
      <c r="H154" t="s">
        <v>8219</v>
      </c>
      <c r="I154" t="s">
        <v>8223</v>
      </c>
      <c r="J154" t="s">
        <v>8245</v>
      </c>
      <c r="K154">
        <v>1411437100</v>
      </c>
      <c r="L154">
        <v>1408845100</v>
      </c>
      <c r="M154" t="b">
        <v>0</v>
      </c>
      <c r="N154">
        <v>2</v>
      </c>
      <c r="O154" t="b">
        <v>0</v>
      </c>
      <c r="P154" t="s">
        <v>8265</v>
      </c>
      <c r="Q154" s="12" t="s">
        <v>8308</v>
      </c>
      <c r="R154" t="s">
        <v>8311</v>
      </c>
      <c r="S154" s="21">
        <f>(((Table1[[#This Row],[launched_at]]/60)/60)/24)+DATE(1970,1,1)</f>
        <v>41875.077546296299</v>
      </c>
      <c r="T154" s="21">
        <f>(((Table1[[#This Row],[deadline]]/60)/60)/24)+DATE(1970,1,1)</f>
        <v>41905.077546296299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s="8">
        <f>E155/D155</f>
        <v>7.1799999999999998E-3</v>
      </c>
      <c r="G155" s="10">
        <f>IFERROR(ROUND(E155/N155,2),0)</f>
        <v>35.9</v>
      </c>
      <c r="H155" t="s">
        <v>8219</v>
      </c>
      <c r="I155" t="s">
        <v>8223</v>
      </c>
      <c r="J155" t="s">
        <v>8245</v>
      </c>
      <c r="K155">
        <v>1417532644</v>
      </c>
      <c r="L155">
        <v>1413900244</v>
      </c>
      <c r="M155" t="b">
        <v>0</v>
      </c>
      <c r="N155">
        <v>10</v>
      </c>
      <c r="O155" t="b">
        <v>0</v>
      </c>
      <c r="P155" t="s">
        <v>8265</v>
      </c>
      <c r="Q155" s="12" t="s">
        <v>8308</v>
      </c>
      <c r="R155" t="s">
        <v>8311</v>
      </c>
      <c r="S155" s="21">
        <f>(((Table1[[#This Row],[launched_at]]/60)/60)/24)+DATE(1970,1,1)</f>
        <v>41933.586157407408</v>
      </c>
      <c r="T155" s="21">
        <f>(((Table1[[#This Row],[deadline]]/60)/60)/24)+DATE(1970,1,1)</f>
        <v>41975.627824074079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s="8">
        <f>E156/D156</f>
        <v>2.6666666666666668E-2</v>
      </c>
      <c r="G156" s="10">
        <f>IFERROR(ROUND(E156/N156,2),0)</f>
        <v>13.33</v>
      </c>
      <c r="H156" t="s">
        <v>8219</v>
      </c>
      <c r="I156" t="s">
        <v>8223</v>
      </c>
      <c r="J156" t="s">
        <v>8245</v>
      </c>
      <c r="K156">
        <v>1433336895</v>
      </c>
      <c r="L156">
        <v>1429621695</v>
      </c>
      <c r="M156" t="b">
        <v>0</v>
      </c>
      <c r="N156">
        <v>3</v>
      </c>
      <c r="O156" t="b">
        <v>0</v>
      </c>
      <c r="P156" t="s">
        <v>8265</v>
      </c>
      <c r="Q156" s="12" t="s">
        <v>8308</v>
      </c>
      <c r="R156" t="s">
        <v>8311</v>
      </c>
      <c r="S156" s="21">
        <f>(((Table1[[#This Row],[launched_at]]/60)/60)/24)+DATE(1970,1,1)</f>
        <v>42115.547395833331</v>
      </c>
      <c r="T156" s="21">
        <f>(((Table1[[#This Row],[deadline]]/60)/60)/24)+DATE(1970,1,1)</f>
        <v>42158.547395833331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s="8">
        <f>E157/D157</f>
        <v>6.0000000000000002E-5</v>
      </c>
      <c r="G157" s="10">
        <f>IFERROR(ROUND(E157/N157,2),0)</f>
        <v>20.25</v>
      </c>
      <c r="H157" t="s">
        <v>8219</v>
      </c>
      <c r="I157" t="s">
        <v>8223</v>
      </c>
      <c r="J157" t="s">
        <v>8245</v>
      </c>
      <c r="K157">
        <v>1437657935</v>
      </c>
      <c r="L157">
        <v>1434201935</v>
      </c>
      <c r="M157" t="b">
        <v>0</v>
      </c>
      <c r="N157">
        <v>4</v>
      </c>
      <c r="O157" t="b">
        <v>0</v>
      </c>
      <c r="P157" t="s">
        <v>8265</v>
      </c>
      <c r="Q157" s="12" t="s">
        <v>8308</v>
      </c>
      <c r="R157" t="s">
        <v>8311</v>
      </c>
      <c r="S157" s="21">
        <f>(((Table1[[#This Row],[launched_at]]/60)/60)/24)+DATE(1970,1,1)</f>
        <v>42168.559432870374</v>
      </c>
      <c r="T157" s="21">
        <f>(((Table1[[#This Row],[deadline]]/60)/60)/24)+DATE(1970,1,1)</f>
        <v>42208.559432870374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s="8">
        <f>E158/D158</f>
        <v>5.0999999999999997E-2</v>
      </c>
      <c r="G158" s="10">
        <f>IFERROR(ROUND(E158/N158,2),0)</f>
        <v>119</v>
      </c>
      <c r="H158" t="s">
        <v>8219</v>
      </c>
      <c r="I158" t="s">
        <v>8228</v>
      </c>
      <c r="J158" t="s">
        <v>8250</v>
      </c>
      <c r="K158">
        <v>1407034796</v>
      </c>
      <c r="L158">
        <v>1401850796</v>
      </c>
      <c r="M158" t="b">
        <v>0</v>
      </c>
      <c r="N158">
        <v>15</v>
      </c>
      <c r="O158" t="b">
        <v>0</v>
      </c>
      <c r="P158" t="s">
        <v>8265</v>
      </c>
      <c r="Q158" s="12" t="s">
        <v>8308</v>
      </c>
      <c r="R158" t="s">
        <v>8311</v>
      </c>
      <c r="S158" s="21">
        <f>(((Table1[[#This Row],[launched_at]]/60)/60)/24)+DATE(1970,1,1)</f>
        <v>41794.124953703707</v>
      </c>
      <c r="T158" s="21">
        <f>(((Table1[[#This Row],[deadline]]/60)/60)/24)+DATE(1970,1,1)</f>
        <v>41854.124953703707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s="8">
        <f>E159/D159</f>
        <v>2.671118530884808E-3</v>
      </c>
      <c r="G159" s="10">
        <f>IFERROR(ROUND(E159/N159,2),0)</f>
        <v>4</v>
      </c>
      <c r="H159" t="s">
        <v>8219</v>
      </c>
      <c r="I159" t="s">
        <v>8223</v>
      </c>
      <c r="J159" t="s">
        <v>8245</v>
      </c>
      <c r="K159">
        <v>1456523572</v>
      </c>
      <c r="L159">
        <v>1453931572</v>
      </c>
      <c r="M159" t="b">
        <v>0</v>
      </c>
      <c r="N159">
        <v>2</v>
      </c>
      <c r="O159" t="b">
        <v>0</v>
      </c>
      <c r="P159" t="s">
        <v>8265</v>
      </c>
      <c r="Q159" s="12" t="s">
        <v>8308</v>
      </c>
      <c r="R159" t="s">
        <v>8311</v>
      </c>
      <c r="S159" s="21">
        <f>(((Table1[[#This Row],[launched_at]]/60)/60)/24)+DATE(1970,1,1)</f>
        <v>42396.911712962959</v>
      </c>
      <c r="T159" s="21">
        <f>(((Table1[[#This Row],[deadline]]/60)/60)/24)+DATE(1970,1,1)</f>
        <v>42426.911712962959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s="8">
        <f>E160/D160</f>
        <v>0</v>
      </c>
      <c r="G160" s="10" t="str">
        <f>IFERROR(ROUND(E160/N160,2),"N/A")</f>
        <v>N/A</v>
      </c>
      <c r="H160" t="s">
        <v>8219</v>
      </c>
      <c r="I160" t="s">
        <v>8223</v>
      </c>
      <c r="J160" t="s">
        <v>8245</v>
      </c>
      <c r="K160">
        <v>1413942628</v>
      </c>
      <c r="L160">
        <v>1411350628</v>
      </c>
      <c r="M160" t="b">
        <v>0</v>
      </c>
      <c r="N160">
        <v>0</v>
      </c>
      <c r="O160" t="b">
        <v>0</v>
      </c>
      <c r="P160" t="s">
        <v>8265</v>
      </c>
      <c r="Q160" s="12" t="s">
        <v>8308</v>
      </c>
      <c r="R160" t="s">
        <v>8311</v>
      </c>
      <c r="S160" s="21">
        <f>(((Table1[[#This Row],[launched_at]]/60)/60)/24)+DATE(1970,1,1)</f>
        <v>41904.07671296296</v>
      </c>
      <c r="T160" s="21">
        <f>(((Table1[[#This Row],[deadline]]/60)/60)/24)+DATE(1970,1,1)</f>
        <v>41934.07671296296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s="8">
        <f>E161/D161</f>
        <v>2.0000000000000002E-5</v>
      </c>
      <c r="G161" s="10">
        <f>IFERROR(ROUND(E161/N161,2),0)</f>
        <v>10</v>
      </c>
      <c r="H161" t="s">
        <v>8219</v>
      </c>
      <c r="I161" t="s">
        <v>8223</v>
      </c>
      <c r="J161" t="s">
        <v>8245</v>
      </c>
      <c r="K161">
        <v>1467541545</v>
      </c>
      <c r="L161">
        <v>1464085545</v>
      </c>
      <c r="M161" t="b">
        <v>0</v>
      </c>
      <c r="N161">
        <v>1</v>
      </c>
      <c r="O161" t="b">
        <v>0</v>
      </c>
      <c r="P161" t="s">
        <v>8265</v>
      </c>
      <c r="Q161" s="12" t="s">
        <v>8308</v>
      </c>
      <c r="R161" t="s">
        <v>8311</v>
      </c>
      <c r="S161" s="21">
        <f>(((Table1[[#This Row],[launched_at]]/60)/60)/24)+DATE(1970,1,1)</f>
        <v>42514.434548611112</v>
      </c>
      <c r="T161" s="21">
        <f>(((Table1[[#This Row],[deadline]]/60)/60)/24)+DATE(1970,1,1)</f>
        <v>42554.434548611112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s="8">
        <f>E162/D162</f>
        <v>0</v>
      </c>
      <c r="G162" s="10" t="str">
        <f>IFERROR(ROUND(E162/N162,2),"N/A")</f>
        <v>N/A</v>
      </c>
      <c r="H162" t="s">
        <v>8220</v>
      </c>
      <c r="I162" t="s">
        <v>8223</v>
      </c>
      <c r="J162" t="s">
        <v>8245</v>
      </c>
      <c r="K162">
        <v>1439675691</v>
      </c>
      <c r="L162">
        <v>1434491691</v>
      </c>
      <c r="M162" t="b">
        <v>0</v>
      </c>
      <c r="N162">
        <v>0</v>
      </c>
      <c r="O162" t="b">
        <v>0</v>
      </c>
      <c r="P162" t="s">
        <v>8266</v>
      </c>
      <c r="Q162" s="12" t="s">
        <v>8308</v>
      </c>
      <c r="R162" t="s">
        <v>8312</v>
      </c>
      <c r="S162" s="21">
        <f>(((Table1[[#This Row],[launched_at]]/60)/60)/24)+DATE(1970,1,1)</f>
        <v>42171.913090277783</v>
      </c>
      <c r="T162" s="21">
        <f>(((Table1[[#This Row],[deadline]]/60)/60)/24)+DATE(1970,1,1)</f>
        <v>42231.913090277783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s="8">
        <f>E163/D163</f>
        <v>1E-4</v>
      </c>
      <c r="G163" s="10">
        <f>IFERROR(ROUND(E163/N163,2),0)</f>
        <v>5</v>
      </c>
      <c r="H163" t="s">
        <v>8220</v>
      </c>
      <c r="I163" t="s">
        <v>8223</v>
      </c>
      <c r="J163" t="s">
        <v>8245</v>
      </c>
      <c r="K163">
        <v>1404318595</v>
      </c>
      <c r="L163">
        <v>1401726595</v>
      </c>
      <c r="M163" t="b">
        <v>0</v>
      </c>
      <c r="N163">
        <v>1</v>
      </c>
      <c r="O163" t="b">
        <v>0</v>
      </c>
      <c r="P163" t="s">
        <v>8266</v>
      </c>
      <c r="Q163" s="12" t="s">
        <v>8308</v>
      </c>
      <c r="R163" t="s">
        <v>8312</v>
      </c>
      <c r="S163" s="21">
        <f>(((Table1[[#This Row],[launched_at]]/60)/60)/24)+DATE(1970,1,1)</f>
        <v>41792.687442129631</v>
      </c>
      <c r="T163" s="21">
        <f>(((Table1[[#This Row],[deadline]]/60)/60)/24)+DATE(1970,1,1)</f>
        <v>41822.687442129631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s="8">
        <f>E164/D164</f>
        <v>0.15535714285714286</v>
      </c>
      <c r="G164" s="10">
        <f>IFERROR(ROUND(E164/N164,2),0)</f>
        <v>43.5</v>
      </c>
      <c r="H164" t="s">
        <v>8220</v>
      </c>
      <c r="I164" t="s">
        <v>8223</v>
      </c>
      <c r="J164" t="s">
        <v>8245</v>
      </c>
      <c r="K164">
        <v>1408232520</v>
      </c>
      <c r="L164">
        <v>1405393356</v>
      </c>
      <c r="M164" t="b">
        <v>0</v>
      </c>
      <c r="N164">
        <v>10</v>
      </c>
      <c r="O164" t="b">
        <v>0</v>
      </c>
      <c r="P164" t="s">
        <v>8266</v>
      </c>
      <c r="Q164" s="12" t="s">
        <v>8308</v>
      </c>
      <c r="R164" t="s">
        <v>8312</v>
      </c>
      <c r="S164" s="21">
        <f>(((Table1[[#This Row],[launched_at]]/60)/60)/24)+DATE(1970,1,1)</f>
        <v>41835.126805555556</v>
      </c>
      <c r="T164" s="21">
        <f>(((Table1[[#This Row],[deadline]]/60)/60)/24)+DATE(1970,1,1)</f>
        <v>41867.987500000003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s="8">
        <f>E165/D165</f>
        <v>0</v>
      </c>
      <c r="G165" s="10" t="str">
        <f>IFERROR(ROUND(E165/N165,2),"N/A")</f>
        <v>N/A</v>
      </c>
      <c r="H165" t="s">
        <v>8220</v>
      </c>
      <c r="I165" t="s">
        <v>8223</v>
      </c>
      <c r="J165" t="s">
        <v>8245</v>
      </c>
      <c r="K165">
        <v>1443657600</v>
      </c>
      <c r="L165">
        <v>1440716654</v>
      </c>
      <c r="M165" t="b">
        <v>0</v>
      </c>
      <c r="N165">
        <v>0</v>
      </c>
      <c r="O165" t="b">
        <v>0</v>
      </c>
      <c r="P165" t="s">
        <v>8266</v>
      </c>
      <c r="Q165" s="12" t="s">
        <v>8308</v>
      </c>
      <c r="R165" t="s">
        <v>8312</v>
      </c>
      <c r="S165" s="21">
        <f>(((Table1[[#This Row],[launched_at]]/60)/60)/24)+DATE(1970,1,1)</f>
        <v>42243.961273148147</v>
      </c>
      <c r="T165" s="21">
        <f>(((Table1[[#This Row],[deadline]]/60)/60)/24)+DATE(1970,1,1)</f>
        <v>42278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s="8">
        <f>E166/D166</f>
        <v>5.3333333333333332E-3</v>
      </c>
      <c r="G166" s="10">
        <f>IFERROR(ROUND(E166/N166,2),0)</f>
        <v>91.43</v>
      </c>
      <c r="H166" t="s">
        <v>8220</v>
      </c>
      <c r="I166" t="s">
        <v>8223</v>
      </c>
      <c r="J166" t="s">
        <v>8245</v>
      </c>
      <c r="K166">
        <v>1411150701</v>
      </c>
      <c r="L166">
        <v>1405966701</v>
      </c>
      <c r="M166" t="b">
        <v>0</v>
      </c>
      <c r="N166">
        <v>7</v>
      </c>
      <c r="O166" t="b">
        <v>0</v>
      </c>
      <c r="P166" t="s">
        <v>8266</v>
      </c>
      <c r="Q166" s="12" t="s">
        <v>8308</v>
      </c>
      <c r="R166" t="s">
        <v>8312</v>
      </c>
      <c r="S166" s="21">
        <f>(((Table1[[#This Row],[launched_at]]/60)/60)/24)+DATE(1970,1,1)</f>
        <v>41841.762743055559</v>
      </c>
      <c r="T166" s="21">
        <f>(((Table1[[#This Row],[deadline]]/60)/60)/24)+DATE(1970,1,1)</f>
        <v>41901.762743055559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s="8">
        <f>E167/D167</f>
        <v>0</v>
      </c>
      <c r="G167" s="10" t="str">
        <f>IFERROR(ROUND(E167/N167,2),"N/A")</f>
        <v>N/A</v>
      </c>
      <c r="H167" t="s">
        <v>8220</v>
      </c>
      <c r="I167" t="s">
        <v>8224</v>
      </c>
      <c r="J167" t="s">
        <v>8246</v>
      </c>
      <c r="K167">
        <v>1452613724</v>
      </c>
      <c r="L167">
        <v>1450021724</v>
      </c>
      <c r="M167" t="b">
        <v>0</v>
      </c>
      <c r="N167">
        <v>0</v>
      </c>
      <c r="O167" t="b">
        <v>0</v>
      </c>
      <c r="P167" t="s">
        <v>8266</v>
      </c>
      <c r="Q167" s="12" t="s">
        <v>8308</v>
      </c>
      <c r="R167" t="s">
        <v>8312</v>
      </c>
      <c r="S167" s="21">
        <f>(((Table1[[#This Row],[launched_at]]/60)/60)/24)+DATE(1970,1,1)</f>
        <v>42351.658842592587</v>
      </c>
      <c r="T167" s="21">
        <f>(((Table1[[#This Row],[deadline]]/60)/60)/24)+DATE(1970,1,1)</f>
        <v>42381.658842592587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s="8">
        <f>E168/D168</f>
        <v>0.6</v>
      </c>
      <c r="G168" s="10">
        <f>IFERROR(ROUND(E168/N168,2),0)</f>
        <v>3000</v>
      </c>
      <c r="H168" t="s">
        <v>8220</v>
      </c>
      <c r="I168" t="s">
        <v>8223</v>
      </c>
      <c r="J168" t="s">
        <v>8245</v>
      </c>
      <c r="K168">
        <v>1484531362</v>
      </c>
      <c r="L168">
        <v>1481939362</v>
      </c>
      <c r="M168" t="b">
        <v>0</v>
      </c>
      <c r="N168">
        <v>1</v>
      </c>
      <c r="O168" t="b">
        <v>0</v>
      </c>
      <c r="P168" t="s">
        <v>8266</v>
      </c>
      <c r="Q168" s="12" t="s">
        <v>8308</v>
      </c>
      <c r="R168" t="s">
        <v>8312</v>
      </c>
      <c r="S168" s="21">
        <f>(((Table1[[#This Row],[launched_at]]/60)/60)/24)+DATE(1970,1,1)</f>
        <v>42721.075949074075</v>
      </c>
      <c r="T168" s="21">
        <f>(((Table1[[#This Row],[deadline]]/60)/60)/24)+DATE(1970,1,1)</f>
        <v>42751.075949074075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s="8">
        <f>E169/D169</f>
        <v>1E-4</v>
      </c>
      <c r="G169" s="10">
        <f>IFERROR(ROUND(E169/N169,2),0)</f>
        <v>5.5</v>
      </c>
      <c r="H169" t="s">
        <v>8220</v>
      </c>
      <c r="I169" t="s">
        <v>8223</v>
      </c>
      <c r="J169" t="s">
        <v>8245</v>
      </c>
      <c r="K169">
        <v>1438726535</v>
      </c>
      <c r="L169">
        <v>1433542535</v>
      </c>
      <c r="M169" t="b">
        <v>0</v>
      </c>
      <c r="N169">
        <v>2</v>
      </c>
      <c r="O169" t="b">
        <v>0</v>
      </c>
      <c r="P169" t="s">
        <v>8266</v>
      </c>
      <c r="Q169" s="12" t="s">
        <v>8308</v>
      </c>
      <c r="R169" t="s">
        <v>8312</v>
      </c>
      <c r="S169" s="21">
        <f>(((Table1[[#This Row],[launched_at]]/60)/60)/24)+DATE(1970,1,1)</f>
        <v>42160.927488425921</v>
      </c>
      <c r="T169" s="21">
        <f>(((Table1[[#This Row],[deadline]]/60)/60)/24)+DATE(1970,1,1)</f>
        <v>42220.927488425921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s="8">
        <f>E170/D170</f>
        <v>4.0625000000000001E-2</v>
      </c>
      <c r="G170" s="10">
        <f>IFERROR(ROUND(E170/N170,2),0)</f>
        <v>108.33</v>
      </c>
      <c r="H170" t="s">
        <v>8220</v>
      </c>
      <c r="I170" t="s">
        <v>8223</v>
      </c>
      <c r="J170" t="s">
        <v>8245</v>
      </c>
      <c r="K170">
        <v>1426791770</v>
      </c>
      <c r="L170">
        <v>1424203370</v>
      </c>
      <c r="M170" t="b">
        <v>0</v>
      </c>
      <c r="N170">
        <v>3</v>
      </c>
      <c r="O170" t="b">
        <v>0</v>
      </c>
      <c r="P170" t="s">
        <v>8266</v>
      </c>
      <c r="Q170" s="12" t="s">
        <v>8308</v>
      </c>
      <c r="R170" t="s">
        <v>8312</v>
      </c>
      <c r="S170" s="21">
        <f>(((Table1[[#This Row],[launched_at]]/60)/60)/24)+DATE(1970,1,1)</f>
        <v>42052.83530092593</v>
      </c>
      <c r="T170" s="21">
        <f>(((Table1[[#This Row],[deadline]]/60)/60)/24)+DATE(1970,1,1)</f>
        <v>42082.793634259258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s="8">
        <f>E171/D171</f>
        <v>0.224</v>
      </c>
      <c r="G171" s="10">
        <f>IFERROR(ROUND(E171/N171,2),0)</f>
        <v>56</v>
      </c>
      <c r="H171" t="s">
        <v>8220</v>
      </c>
      <c r="I171" t="s">
        <v>8224</v>
      </c>
      <c r="J171" t="s">
        <v>8246</v>
      </c>
      <c r="K171">
        <v>1413634059</v>
      </c>
      <c r="L171">
        <v>1411042059</v>
      </c>
      <c r="M171" t="b">
        <v>0</v>
      </c>
      <c r="N171">
        <v>10</v>
      </c>
      <c r="O171" t="b">
        <v>0</v>
      </c>
      <c r="P171" t="s">
        <v>8266</v>
      </c>
      <c r="Q171" s="12" t="s">
        <v>8308</v>
      </c>
      <c r="R171" t="s">
        <v>8312</v>
      </c>
      <c r="S171" s="21">
        <f>(((Table1[[#This Row],[launched_at]]/60)/60)/24)+DATE(1970,1,1)</f>
        <v>41900.505312499998</v>
      </c>
      <c r="T171" s="21">
        <f>(((Table1[[#This Row],[deadline]]/60)/60)/24)+DATE(1970,1,1)</f>
        <v>41930.505312499998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s="8">
        <f>E172/D172</f>
        <v>3.2500000000000001E-2</v>
      </c>
      <c r="G172" s="10">
        <f>IFERROR(ROUND(E172/N172,2),0)</f>
        <v>32.5</v>
      </c>
      <c r="H172" t="s">
        <v>8220</v>
      </c>
      <c r="I172" t="s">
        <v>8223</v>
      </c>
      <c r="J172" t="s">
        <v>8245</v>
      </c>
      <c r="K172">
        <v>1440912480</v>
      </c>
      <c r="L172">
        <v>1438385283</v>
      </c>
      <c r="M172" t="b">
        <v>0</v>
      </c>
      <c r="N172">
        <v>10</v>
      </c>
      <c r="O172" t="b">
        <v>0</v>
      </c>
      <c r="P172" t="s">
        <v>8266</v>
      </c>
      <c r="Q172" s="12" t="s">
        <v>8308</v>
      </c>
      <c r="R172" t="s">
        <v>8312</v>
      </c>
      <c r="S172" s="21">
        <f>(((Table1[[#This Row],[launched_at]]/60)/60)/24)+DATE(1970,1,1)</f>
        <v>42216.977812500001</v>
      </c>
      <c r="T172" s="21">
        <f>(((Table1[[#This Row],[deadline]]/60)/60)/24)+DATE(1970,1,1)</f>
        <v>42246.227777777778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s="8">
        <f>E173/D173</f>
        <v>2.0000000000000002E-5</v>
      </c>
      <c r="G173" s="10">
        <f>IFERROR(ROUND(E173/N173,2),0)</f>
        <v>1</v>
      </c>
      <c r="H173" t="s">
        <v>8220</v>
      </c>
      <c r="I173" t="s">
        <v>8223</v>
      </c>
      <c r="J173" t="s">
        <v>8245</v>
      </c>
      <c r="K173">
        <v>1470975614</v>
      </c>
      <c r="L173">
        <v>1465791614</v>
      </c>
      <c r="M173" t="b">
        <v>0</v>
      </c>
      <c r="N173">
        <v>1</v>
      </c>
      <c r="O173" t="b">
        <v>0</v>
      </c>
      <c r="P173" t="s">
        <v>8266</v>
      </c>
      <c r="Q173" s="12" t="s">
        <v>8308</v>
      </c>
      <c r="R173" t="s">
        <v>8312</v>
      </c>
      <c r="S173" s="21">
        <f>(((Table1[[#This Row],[launched_at]]/60)/60)/24)+DATE(1970,1,1)</f>
        <v>42534.180717592593</v>
      </c>
      <c r="T173" s="21">
        <f>(((Table1[[#This Row],[deadline]]/60)/60)/24)+DATE(1970,1,1)</f>
        <v>42594.180717592593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s="8">
        <f>E174/D174</f>
        <v>0</v>
      </c>
      <c r="G174" s="10" t="str">
        <f>IFERROR(ROUND(E174/N174,2),"N/A")</f>
        <v>N/A</v>
      </c>
      <c r="H174" t="s">
        <v>8220</v>
      </c>
      <c r="I174" t="s">
        <v>8223</v>
      </c>
      <c r="J174" t="s">
        <v>8245</v>
      </c>
      <c r="K174">
        <v>1426753723</v>
      </c>
      <c r="L174">
        <v>1423733323</v>
      </c>
      <c r="M174" t="b">
        <v>0</v>
      </c>
      <c r="N174">
        <v>0</v>
      </c>
      <c r="O174" t="b">
        <v>0</v>
      </c>
      <c r="P174" t="s">
        <v>8266</v>
      </c>
      <c r="Q174" s="12" t="s">
        <v>8308</v>
      </c>
      <c r="R174" t="s">
        <v>8312</v>
      </c>
      <c r="S174" s="21">
        <f>(((Table1[[#This Row],[launched_at]]/60)/60)/24)+DATE(1970,1,1)</f>
        <v>42047.394942129627</v>
      </c>
      <c r="T174" s="21">
        <f>(((Table1[[#This Row],[deadline]]/60)/60)/24)+DATE(1970,1,1)</f>
        <v>42082.353275462956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s="8">
        <f>E175/D175</f>
        <v>0</v>
      </c>
      <c r="G175" s="10" t="str">
        <f>IFERROR(ROUND(E175/N175,2),"N/A")</f>
        <v>N/A</v>
      </c>
      <c r="H175" t="s">
        <v>8220</v>
      </c>
      <c r="I175" t="s">
        <v>8224</v>
      </c>
      <c r="J175" t="s">
        <v>8246</v>
      </c>
      <c r="K175">
        <v>1425131108</v>
      </c>
      <c r="L175">
        <v>1422539108</v>
      </c>
      <c r="M175" t="b">
        <v>0</v>
      </c>
      <c r="N175">
        <v>0</v>
      </c>
      <c r="O175" t="b">
        <v>0</v>
      </c>
      <c r="P175" t="s">
        <v>8266</v>
      </c>
      <c r="Q175" s="12" t="s">
        <v>8308</v>
      </c>
      <c r="R175" t="s">
        <v>8312</v>
      </c>
      <c r="S175" s="21">
        <f>(((Table1[[#This Row],[launched_at]]/60)/60)/24)+DATE(1970,1,1)</f>
        <v>42033.573009259257</v>
      </c>
      <c r="T175" s="21">
        <f>(((Table1[[#This Row],[deadline]]/60)/60)/24)+DATE(1970,1,1)</f>
        <v>42063.573009259257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s="8">
        <f>E176/D176</f>
        <v>0</v>
      </c>
      <c r="G176" s="10" t="str">
        <f>IFERROR(ROUND(E176/N176,2),"N/A")</f>
        <v>N/A</v>
      </c>
      <c r="H176" t="s">
        <v>8220</v>
      </c>
      <c r="I176" t="s">
        <v>8232</v>
      </c>
      <c r="J176" t="s">
        <v>8248</v>
      </c>
      <c r="K176">
        <v>1431108776</v>
      </c>
      <c r="L176">
        <v>1425924776</v>
      </c>
      <c r="M176" t="b">
        <v>0</v>
      </c>
      <c r="N176">
        <v>0</v>
      </c>
      <c r="O176" t="b">
        <v>0</v>
      </c>
      <c r="P176" t="s">
        <v>8266</v>
      </c>
      <c r="Q176" s="12" t="s">
        <v>8308</v>
      </c>
      <c r="R176" t="s">
        <v>8312</v>
      </c>
      <c r="S176" s="21">
        <f>(((Table1[[#This Row],[launched_at]]/60)/60)/24)+DATE(1970,1,1)</f>
        <v>42072.758981481486</v>
      </c>
      <c r="T176" s="21">
        <f>(((Table1[[#This Row],[deadline]]/60)/60)/24)+DATE(1970,1,1)</f>
        <v>42132.758981481486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s="8">
        <f>E177/D177</f>
        <v>6.4850000000000005E-2</v>
      </c>
      <c r="G177" s="10">
        <f>IFERROR(ROUND(E177/N177,2),0)</f>
        <v>49.88</v>
      </c>
      <c r="H177" t="s">
        <v>8220</v>
      </c>
      <c r="I177" t="s">
        <v>8224</v>
      </c>
      <c r="J177" t="s">
        <v>8246</v>
      </c>
      <c r="K177">
        <v>1409337611</v>
      </c>
      <c r="L177">
        <v>1407177611</v>
      </c>
      <c r="M177" t="b">
        <v>0</v>
      </c>
      <c r="N177">
        <v>26</v>
      </c>
      <c r="O177" t="b">
        <v>0</v>
      </c>
      <c r="P177" t="s">
        <v>8266</v>
      </c>
      <c r="Q177" s="12" t="s">
        <v>8308</v>
      </c>
      <c r="R177" t="s">
        <v>8312</v>
      </c>
      <c r="S177" s="21">
        <f>(((Table1[[#This Row],[launched_at]]/60)/60)/24)+DATE(1970,1,1)</f>
        <v>41855.777905092589</v>
      </c>
      <c r="T177" s="21">
        <f>(((Table1[[#This Row],[deadline]]/60)/60)/24)+DATE(1970,1,1)</f>
        <v>41880.777905092589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s="8">
        <f>E178/D178</f>
        <v>0</v>
      </c>
      <c r="G178" s="10" t="str">
        <f>IFERROR(ROUND(E178/N178,2),"N/A")</f>
        <v>N/A</v>
      </c>
      <c r="H178" t="s">
        <v>8220</v>
      </c>
      <c r="I178" t="s">
        <v>8223</v>
      </c>
      <c r="J178" t="s">
        <v>8245</v>
      </c>
      <c r="K178">
        <v>1438803999</v>
      </c>
      <c r="L178">
        <v>1436211999</v>
      </c>
      <c r="M178" t="b">
        <v>0</v>
      </c>
      <c r="N178">
        <v>0</v>
      </c>
      <c r="O178" t="b">
        <v>0</v>
      </c>
      <c r="P178" t="s">
        <v>8266</v>
      </c>
      <c r="Q178" s="12" t="s">
        <v>8308</v>
      </c>
      <c r="R178" t="s">
        <v>8312</v>
      </c>
      <c r="S178" s="21">
        <f>(((Table1[[#This Row],[launched_at]]/60)/60)/24)+DATE(1970,1,1)</f>
        <v>42191.824062500003</v>
      </c>
      <c r="T178" s="21">
        <f>(((Table1[[#This Row],[deadline]]/60)/60)/24)+DATE(1970,1,1)</f>
        <v>42221.824062500003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s="8">
        <f>E179/D179</f>
        <v>0.4</v>
      </c>
      <c r="G179" s="10">
        <f>IFERROR(ROUND(E179/N179,2),0)</f>
        <v>25.71</v>
      </c>
      <c r="H179" t="s">
        <v>8220</v>
      </c>
      <c r="I179" t="s">
        <v>8223</v>
      </c>
      <c r="J179" t="s">
        <v>8245</v>
      </c>
      <c r="K179">
        <v>1427155726</v>
      </c>
      <c r="L179">
        <v>1425690526</v>
      </c>
      <c r="M179" t="b">
        <v>0</v>
      </c>
      <c r="N179">
        <v>7</v>
      </c>
      <c r="O179" t="b">
        <v>0</v>
      </c>
      <c r="P179" t="s">
        <v>8266</v>
      </c>
      <c r="Q179" s="12" t="s">
        <v>8308</v>
      </c>
      <c r="R179" t="s">
        <v>8312</v>
      </c>
      <c r="S179" s="21">
        <f>(((Table1[[#This Row],[launched_at]]/60)/60)/24)+DATE(1970,1,1)</f>
        <v>42070.047754629632</v>
      </c>
      <c r="T179" s="21">
        <f>(((Table1[[#This Row],[deadline]]/60)/60)/24)+DATE(1970,1,1)</f>
        <v>42087.00608796296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s="8">
        <f>E180/D180</f>
        <v>0</v>
      </c>
      <c r="G180" s="10" t="str">
        <f>IFERROR(ROUND(E180/N180,2),"N/A")</f>
        <v>N/A</v>
      </c>
      <c r="H180" t="s">
        <v>8220</v>
      </c>
      <c r="I180" t="s">
        <v>8226</v>
      </c>
      <c r="J180" t="s">
        <v>8248</v>
      </c>
      <c r="K180">
        <v>1448582145</v>
      </c>
      <c r="L180">
        <v>1445986545</v>
      </c>
      <c r="M180" t="b">
        <v>0</v>
      </c>
      <c r="N180">
        <v>0</v>
      </c>
      <c r="O180" t="b">
        <v>0</v>
      </c>
      <c r="P180" t="s">
        <v>8266</v>
      </c>
      <c r="Q180" s="12" t="s">
        <v>8308</v>
      </c>
      <c r="R180" t="s">
        <v>8312</v>
      </c>
      <c r="S180" s="21">
        <f>(((Table1[[#This Row],[launched_at]]/60)/60)/24)+DATE(1970,1,1)</f>
        <v>42304.955381944441</v>
      </c>
      <c r="T180" s="21">
        <f>(((Table1[[#This Row],[deadline]]/60)/60)/24)+DATE(1970,1,1)</f>
        <v>42334.997048611112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s="8">
        <f>E181/D181</f>
        <v>0.2</v>
      </c>
      <c r="G181" s="10">
        <f>IFERROR(ROUND(E181/N181,2),0)</f>
        <v>100</v>
      </c>
      <c r="H181" t="s">
        <v>8220</v>
      </c>
      <c r="I181" t="s">
        <v>8223</v>
      </c>
      <c r="J181" t="s">
        <v>8245</v>
      </c>
      <c r="K181">
        <v>1457056555</v>
      </c>
      <c r="L181">
        <v>1454464555</v>
      </c>
      <c r="M181" t="b">
        <v>0</v>
      </c>
      <c r="N181">
        <v>2</v>
      </c>
      <c r="O181" t="b">
        <v>0</v>
      </c>
      <c r="P181" t="s">
        <v>8266</v>
      </c>
      <c r="Q181" s="12" t="s">
        <v>8308</v>
      </c>
      <c r="R181" t="s">
        <v>8312</v>
      </c>
      <c r="S181" s="21">
        <f>(((Table1[[#This Row],[launched_at]]/60)/60)/24)+DATE(1970,1,1)</f>
        <v>42403.080497685187</v>
      </c>
      <c r="T181" s="21">
        <f>(((Table1[[#This Row],[deadline]]/60)/60)/24)+DATE(1970,1,1)</f>
        <v>42433.080497685187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s="8">
        <f>E182/D182</f>
        <v>0.33416666666666667</v>
      </c>
      <c r="G182" s="10">
        <f>IFERROR(ROUND(E182/N182,2),0)</f>
        <v>30.85</v>
      </c>
      <c r="H182" t="s">
        <v>8220</v>
      </c>
      <c r="I182" t="s">
        <v>8224</v>
      </c>
      <c r="J182" t="s">
        <v>8246</v>
      </c>
      <c r="K182">
        <v>1428951600</v>
      </c>
      <c r="L182">
        <v>1425512843</v>
      </c>
      <c r="M182" t="b">
        <v>0</v>
      </c>
      <c r="N182">
        <v>13</v>
      </c>
      <c r="O182" t="b">
        <v>0</v>
      </c>
      <c r="P182" t="s">
        <v>8266</v>
      </c>
      <c r="Q182" s="12" t="s">
        <v>8308</v>
      </c>
      <c r="R182" t="s">
        <v>8312</v>
      </c>
      <c r="S182" s="21">
        <f>(((Table1[[#This Row],[launched_at]]/60)/60)/24)+DATE(1970,1,1)</f>
        <v>42067.991238425922</v>
      </c>
      <c r="T182" s="21">
        <f>(((Table1[[#This Row],[deadline]]/60)/60)/24)+DATE(1970,1,1)</f>
        <v>42107.791666666672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s="8">
        <f>E183/D183</f>
        <v>0.21092608822670172</v>
      </c>
      <c r="G183" s="10">
        <f>IFERROR(ROUND(E183/N183,2),0)</f>
        <v>180.5</v>
      </c>
      <c r="H183" t="s">
        <v>8220</v>
      </c>
      <c r="I183" t="s">
        <v>8224</v>
      </c>
      <c r="J183" t="s">
        <v>8246</v>
      </c>
      <c r="K183">
        <v>1434995295</v>
      </c>
      <c r="L183">
        <v>1432403295</v>
      </c>
      <c r="M183" t="b">
        <v>0</v>
      </c>
      <c r="N183">
        <v>4</v>
      </c>
      <c r="O183" t="b">
        <v>0</v>
      </c>
      <c r="P183" t="s">
        <v>8266</v>
      </c>
      <c r="Q183" s="12" t="s">
        <v>8308</v>
      </c>
      <c r="R183" t="s">
        <v>8312</v>
      </c>
      <c r="S183" s="21">
        <f>(((Table1[[#This Row],[launched_at]]/60)/60)/24)+DATE(1970,1,1)</f>
        <v>42147.741840277777</v>
      </c>
      <c r="T183" s="21">
        <f>(((Table1[[#This Row],[deadline]]/60)/60)/24)+DATE(1970,1,1)</f>
        <v>42177.741840277777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s="8">
        <f>E184/D184</f>
        <v>0</v>
      </c>
      <c r="G184" s="10" t="str">
        <f>IFERROR(ROUND(E184/N184,2),"N/A")</f>
        <v>N/A</v>
      </c>
      <c r="H184" t="s">
        <v>8220</v>
      </c>
      <c r="I184" t="s">
        <v>8223</v>
      </c>
      <c r="J184" t="s">
        <v>8245</v>
      </c>
      <c r="K184">
        <v>1483748232</v>
      </c>
      <c r="L184">
        <v>1481156232</v>
      </c>
      <c r="M184" t="b">
        <v>0</v>
      </c>
      <c r="N184">
        <v>0</v>
      </c>
      <c r="O184" t="b">
        <v>0</v>
      </c>
      <c r="P184" t="s">
        <v>8266</v>
      </c>
      <c r="Q184" s="12" t="s">
        <v>8308</v>
      </c>
      <c r="R184" t="s">
        <v>8312</v>
      </c>
      <c r="S184" s="21">
        <f>(((Table1[[#This Row],[launched_at]]/60)/60)/24)+DATE(1970,1,1)</f>
        <v>42712.011944444443</v>
      </c>
      <c r="T184" s="21">
        <f>(((Table1[[#This Row],[deadline]]/60)/60)/24)+DATE(1970,1,1)</f>
        <v>42742.011944444443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s="8">
        <f>E185/D185</f>
        <v>0.35855999999999999</v>
      </c>
      <c r="G185" s="10">
        <f>IFERROR(ROUND(E185/N185,2),0)</f>
        <v>373.5</v>
      </c>
      <c r="H185" t="s">
        <v>8220</v>
      </c>
      <c r="I185" t="s">
        <v>8224</v>
      </c>
      <c r="J185" t="s">
        <v>8246</v>
      </c>
      <c r="K185">
        <v>1417033610</v>
      </c>
      <c r="L185">
        <v>1414438010</v>
      </c>
      <c r="M185" t="b">
        <v>0</v>
      </c>
      <c r="N185">
        <v>12</v>
      </c>
      <c r="O185" t="b">
        <v>0</v>
      </c>
      <c r="P185" t="s">
        <v>8266</v>
      </c>
      <c r="Q185" s="12" t="s">
        <v>8308</v>
      </c>
      <c r="R185" t="s">
        <v>8312</v>
      </c>
      <c r="S185" s="21">
        <f>(((Table1[[#This Row],[launched_at]]/60)/60)/24)+DATE(1970,1,1)</f>
        <v>41939.810300925928</v>
      </c>
      <c r="T185" s="21">
        <f>(((Table1[[#This Row],[deadline]]/60)/60)/24)+DATE(1970,1,1)</f>
        <v>41969.851967592593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s="8">
        <f>E186/D186</f>
        <v>3.4000000000000002E-2</v>
      </c>
      <c r="G186" s="10">
        <f>IFERROR(ROUND(E186/N186,2),0)</f>
        <v>25.5</v>
      </c>
      <c r="H186" t="s">
        <v>8220</v>
      </c>
      <c r="I186" t="s">
        <v>8228</v>
      </c>
      <c r="J186" t="s">
        <v>8250</v>
      </c>
      <c r="K186">
        <v>1409543940</v>
      </c>
      <c r="L186">
        <v>1404586762</v>
      </c>
      <c r="M186" t="b">
        <v>0</v>
      </c>
      <c r="N186">
        <v>2</v>
      </c>
      <c r="O186" t="b">
        <v>0</v>
      </c>
      <c r="P186" t="s">
        <v>8266</v>
      </c>
      <c r="Q186" s="12" t="s">
        <v>8308</v>
      </c>
      <c r="R186" t="s">
        <v>8312</v>
      </c>
      <c r="S186" s="21">
        <f>(((Table1[[#This Row],[launched_at]]/60)/60)/24)+DATE(1970,1,1)</f>
        <v>41825.791226851856</v>
      </c>
      <c r="T186" s="21">
        <f>(((Table1[[#This Row],[deadline]]/60)/60)/24)+DATE(1970,1,1)</f>
        <v>41883.165972222225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s="8">
        <f>E187/D187</f>
        <v>5.5E-2</v>
      </c>
      <c r="G187" s="10">
        <f>IFERROR(ROUND(E187/N187,2),0)</f>
        <v>220</v>
      </c>
      <c r="H187" t="s">
        <v>8220</v>
      </c>
      <c r="I187" t="s">
        <v>8233</v>
      </c>
      <c r="J187" t="s">
        <v>8253</v>
      </c>
      <c r="K187">
        <v>1471557139</v>
      </c>
      <c r="L187">
        <v>1468965139</v>
      </c>
      <c r="M187" t="b">
        <v>0</v>
      </c>
      <c r="N187">
        <v>10</v>
      </c>
      <c r="O187" t="b">
        <v>0</v>
      </c>
      <c r="P187" t="s">
        <v>8266</v>
      </c>
      <c r="Q187" s="12" t="s">
        <v>8308</v>
      </c>
      <c r="R187" t="s">
        <v>8312</v>
      </c>
      <c r="S187" s="21">
        <f>(((Table1[[#This Row],[launched_at]]/60)/60)/24)+DATE(1970,1,1)</f>
        <v>42570.91133101852</v>
      </c>
      <c r="T187" s="21">
        <f>(((Table1[[#This Row],[deadline]]/60)/60)/24)+DATE(1970,1,1)</f>
        <v>42600.91133101852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s="8">
        <f>E188/D188</f>
        <v>0</v>
      </c>
      <c r="G188" s="10" t="str">
        <f>IFERROR(ROUND(E188/N188,2),"N/A")</f>
        <v>N/A</v>
      </c>
      <c r="H188" t="s">
        <v>8220</v>
      </c>
      <c r="I188" t="s">
        <v>8223</v>
      </c>
      <c r="J188" t="s">
        <v>8245</v>
      </c>
      <c r="K188">
        <v>1488571200</v>
      </c>
      <c r="L188">
        <v>1485977434</v>
      </c>
      <c r="M188" t="b">
        <v>0</v>
      </c>
      <c r="N188">
        <v>0</v>
      </c>
      <c r="O188" t="b">
        <v>0</v>
      </c>
      <c r="P188" t="s">
        <v>8266</v>
      </c>
      <c r="Q188" s="12" t="s">
        <v>8308</v>
      </c>
      <c r="R188" t="s">
        <v>8312</v>
      </c>
      <c r="S188" s="21">
        <f>(((Table1[[#This Row],[launched_at]]/60)/60)/24)+DATE(1970,1,1)</f>
        <v>42767.812893518523</v>
      </c>
      <c r="T188" s="21">
        <f>(((Table1[[#This Row],[deadline]]/60)/60)/24)+DATE(1970,1,1)</f>
        <v>42797.833333333328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s="8">
        <f>E189/D189</f>
        <v>0.16</v>
      </c>
      <c r="G189" s="10">
        <f>IFERROR(ROUND(E189/N189,2),0)</f>
        <v>160</v>
      </c>
      <c r="H189" t="s">
        <v>8220</v>
      </c>
      <c r="I189" t="s">
        <v>8223</v>
      </c>
      <c r="J189" t="s">
        <v>8245</v>
      </c>
      <c r="K189">
        <v>1437461940</v>
      </c>
      <c r="L189">
        <v>1435383457</v>
      </c>
      <c r="M189" t="b">
        <v>0</v>
      </c>
      <c r="N189">
        <v>5</v>
      </c>
      <c r="O189" t="b">
        <v>0</v>
      </c>
      <c r="P189" t="s">
        <v>8266</v>
      </c>
      <c r="Q189" s="12" t="s">
        <v>8308</v>
      </c>
      <c r="R189" t="s">
        <v>8312</v>
      </c>
      <c r="S189" s="21">
        <f>(((Table1[[#This Row],[launched_at]]/60)/60)/24)+DATE(1970,1,1)</f>
        <v>42182.234456018516</v>
      </c>
      <c r="T189" s="21">
        <f>(((Table1[[#This Row],[deadline]]/60)/60)/24)+DATE(1970,1,1)</f>
        <v>42206.290972222225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s="8">
        <f>E190/D190</f>
        <v>0</v>
      </c>
      <c r="G190" s="10" t="str">
        <f>IFERROR(ROUND(E190/N190,2),"N/A")</f>
        <v>N/A</v>
      </c>
      <c r="H190" t="s">
        <v>8220</v>
      </c>
      <c r="I190" t="s">
        <v>8223</v>
      </c>
      <c r="J190" t="s">
        <v>8245</v>
      </c>
      <c r="K190">
        <v>1409891015</v>
      </c>
      <c r="L190">
        <v>1407299015</v>
      </c>
      <c r="M190" t="b">
        <v>0</v>
      </c>
      <c r="N190">
        <v>0</v>
      </c>
      <c r="O190" t="b">
        <v>0</v>
      </c>
      <c r="P190" t="s">
        <v>8266</v>
      </c>
      <c r="Q190" s="12" t="s">
        <v>8308</v>
      </c>
      <c r="R190" t="s">
        <v>8312</v>
      </c>
      <c r="S190" s="21">
        <f>(((Table1[[#This Row],[launched_at]]/60)/60)/24)+DATE(1970,1,1)</f>
        <v>41857.18304398148</v>
      </c>
      <c r="T190" s="21">
        <f>(((Table1[[#This Row],[deadline]]/60)/60)/24)+DATE(1970,1,1)</f>
        <v>41887.18304398148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s="8">
        <f>E191/D191</f>
        <v>6.8999999999999997E-4</v>
      </c>
      <c r="G191" s="10">
        <f>IFERROR(ROUND(E191/N191,2),0)</f>
        <v>69</v>
      </c>
      <c r="H191" t="s">
        <v>8220</v>
      </c>
      <c r="I191" t="s">
        <v>8223</v>
      </c>
      <c r="J191" t="s">
        <v>8245</v>
      </c>
      <c r="K191">
        <v>1472920477</v>
      </c>
      <c r="L191">
        <v>1467736477</v>
      </c>
      <c r="M191" t="b">
        <v>0</v>
      </c>
      <c r="N191">
        <v>5</v>
      </c>
      <c r="O191" t="b">
        <v>0</v>
      </c>
      <c r="P191" t="s">
        <v>8266</v>
      </c>
      <c r="Q191" s="12" t="s">
        <v>8308</v>
      </c>
      <c r="R191" t="s">
        <v>8312</v>
      </c>
      <c r="S191" s="21">
        <f>(((Table1[[#This Row],[launched_at]]/60)/60)/24)+DATE(1970,1,1)</f>
        <v>42556.690706018519</v>
      </c>
      <c r="T191" s="21">
        <f>(((Table1[[#This Row],[deadline]]/60)/60)/24)+DATE(1970,1,1)</f>
        <v>42616.690706018519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s="8">
        <f>E192/D192</f>
        <v>4.1666666666666666E-3</v>
      </c>
      <c r="G192" s="10">
        <f>IFERROR(ROUND(E192/N192,2),0)</f>
        <v>50</v>
      </c>
      <c r="H192" t="s">
        <v>8220</v>
      </c>
      <c r="I192" t="s">
        <v>8223</v>
      </c>
      <c r="J192" t="s">
        <v>8245</v>
      </c>
      <c r="K192">
        <v>1466091446</v>
      </c>
      <c r="L192">
        <v>1465227446</v>
      </c>
      <c r="M192" t="b">
        <v>0</v>
      </c>
      <c r="N192">
        <v>1</v>
      </c>
      <c r="O192" t="b">
        <v>0</v>
      </c>
      <c r="P192" t="s">
        <v>8266</v>
      </c>
      <c r="Q192" s="12" t="s">
        <v>8308</v>
      </c>
      <c r="R192" t="s">
        <v>8312</v>
      </c>
      <c r="S192" s="21">
        <f>(((Table1[[#This Row],[launched_at]]/60)/60)/24)+DATE(1970,1,1)</f>
        <v>42527.650995370372</v>
      </c>
      <c r="T192" s="21">
        <f>(((Table1[[#This Row],[deadline]]/60)/60)/24)+DATE(1970,1,1)</f>
        <v>42537.650995370372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s="8">
        <f>E193/D193</f>
        <v>0.05</v>
      </c>
      <c r="G193" s="10">
        <f>IFERROR(ROUND(E193/N193,2),0)</f>
        <v>83.33</v>
      </c>
      <c r="H193" t="s">
        <v>8220</v>
      </c>
      <c r="I193" t="s">
        <v>8225</v>
      </c>
      <c r="J193" t="s">
        <v>8247</v>
      </c>
      <c r="K193">
        <v>1443782138</v>
      </c>
      <c r="L193">
        <v>1440326138</v>
      </c>
      <c r="M193" t="b">
        <v>0</v>
      </c>
      <c r="N193">
        <v>3</v>
      </c>
      <c r="O193" t="b">
        <v>0</v>
      </c>
      <c r="P193" t="s">
        <v>8266</v>
      </c>
      <c r="Q193" s="12" t="s">
        <v>8308</v>
      </c>
      <c r="R193" t="s">
        <v>8312</v>
      </c>
      <c r="S193" s="21">
        <f>(((Table1[[#This Row],[launched_at]]/60)/60)/24)+DATE(1970,1,1)</f>
        <v>42239.441412037035</v>
      </c>
      <c r="T193" s="21">
        <f>(((Table1[[#This Row],[deadline]]/60)/60)/24)+DATE(1970,1,1)</f>
        <v>42279.441412037035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s="8">
        <f>E194/D194</f>
        <v>1.7E-5</v>
      </c>
      <c r="G194" s="10">
        <f>IFERROR(ROUND(E194/N194,2),0)</f>
        <v>5.67</v>
      </c>
      <c r="H194" t="s">
        <v>8220</v>
      </c>
      <c r="I194" t="s">
        <v>8223</v>
      </c>
      <c r="J194" t="s">
        <v>8245</v>
      </c>
      <c r="K194">
        <v>1413572432</v>
      </c>
      <c r="L194">
        <v>1410980432</v>
      </c>
      <c r="M194" t="b">
        <v>0</v>
      </c>
      <c r="N194">
        <v>3</v>
      </c>
      <c r="O194" t="b">
        <v>0</v>
      </c>
      <c r="P194" t="s">
        <v>8266</v>
      </c>
      <c r="Q194" s="12" t="s">
        <v>8308</v>
      </c>
      <c r="R194" t="s">
        <v>8312</v>
      </c>
      <c r="S194" s="21">
        <f>(((Table1[[#This Row],[launched_at]]/60)/60)/24)+DATE(1970,1,1)</f>
        <v>41899.792037037041</v>
      </c>
      <c r="T194" s="21">
        <f>(((Table1[[#This Row],[deadline]]/60)/60)/24)+DATE(1970,1,1)</f>
        <v>41929.792037037041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s="8">
        <f>E195/D195</f>
        <v>0</v>
      </c>
      <c r="G195" s="10" t="str">
        <f>IFERROR(ROUND(E195/N195,2),"N/A")</f>
        <v>N/A</v>
      </c>
      <c r="H195" t="s">
        <v>8220</v>
      </c>
      <c r="I195" t="s">
        <v>8224</v>
      </c>
      <c r="J195" t="s">
        <v>8246</v>
      </c>
      <c r="K195">
        <v>1417217166</v>
      </c>
      <c r="L195">
        <v>1412029566</v>
      </c>
      <c r="M195" t="b">
        <v>0</v>
      </c>
      <c r="N195">
        <v>0</v>
      </c>
      <c r="O195" t="b">
        <v>0</v>
      </c>
      <c r="P195" t="s">
        <v>8266</v>
      </c>
      <c r="Q195" s="12" t="s">
        <v>8308</v>
      </c>
      <c r="R195" t="s">
        <v>8312</v>
      </c>
      <c r="S195" s="21">
        <f>(((Table1[[#This Row],[launched_at]]/60)/60)/24)+DATE(1970,1,1)</f>
        <v>41911.934791666667</v>
      </c>
      <c r="T195" s="21">
        <f>(((Table1[[#This Row],[deadline]]/60)/60)/24)+DATE(1970,1,1)</f>
        <v>41971.976458333331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s="8">
        <f>E196/D196</f>
        <v>1.1999999999999999E-3</v>
      </c>
      <c r="G196" s="10">
        <f>IFERROR(ROUND(E196/N196,2),0)</f>
        <v>1</v>
      </c>
      <c r="H196" t="s">
        <v>8220</v>
      </c>
      <c r="I196" t="s">
        <v>8224</v>
      </c>
      <c r="J196" t="s">
        <v>8246</v>
      </c>
      <c r="K196">
        <v>1457308531</v>
      </c>
      <c r="L196">
        <v>1452124531</v>
      </c>
      <c r="M196" t="b">
        <v>0</v>
      </c>
      <c r="N196">
        <v>3</v>
      </c>
      <c r="O196" t="b">
        <v>0</v>
      </c>
      <c r="P196" t="s">
        <v>8266</v>
      </c>
      <c r="Q196" s="12" t="s">
        <v>8308</v>
      </c>
      <c r="R196" t="s">
        <v>8312</v>
      </c>
      <c r="S196" s="21">
        <f>(((Table1[[#This Row],[launched_at]]/60)/60)/24)+DATE(1970,1,1)</f>
        <v>42375.996886574074</v>
      </c>
      <c r="T196" s="21">
        <f>(((Table1[[#This Row],[deadline]]/60)/60)/24)+DATE(1970,1,1)</f>
        <v>42435.996886574074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s="8">
        <f>E197/D197</f>
        <v>0</v>
      </c>
      <c r="G197" s="10" t="str">
        <f>IFERROR(ROUND(E197/N197,2),"N/A")</f>
        <v>N/A</v>
      </c>
      <c r="H197" t="s">
        <v>8220</v>
      </c>
      <c r="I197" t="s">
        <v>8223</v>
      </c>
      <c r="J197" t="s">
        <v>8245</v>
      </c>
      <c r="K197">
        <v>1436544332</v>
      </c>
      <c r="L197">
        <v>1431360332</v>
      </c>
      <c r="M197" t="b">
        <v>0</v>
      </c>
      <c r="N197">
        <v>0</v>
      </c>
      <c r="O197" t="b">
        <v>0</v>
      </c>
      <c r="P197" t="s">
        <v>8266</v>
      </c>
      <c r="Q197" s="12" t="s">
        <v>8308</v>
      </c>
      <c r="R197" t="s">
        <v>8312</v>
      </c>
      <c r="S197" s="21">
        <f>(((Table1[[#This Row],[launched_at]]/60)/60)/24)+DATE(1970,1,1)</f>
        <v>42135.67050925926</v>
      </c>
      <c r="T197" s="21">
        <f>(((Table1[[#This Row],[deadline]]/60)/60)/24)+DATE(1970,1,1)</f>
        <v>42195.67050925926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s="8">
        <f>E198/D198</f>
        <v>0.41857142857142859</v>
      </c>
      <c r="G198" s="10">
        <f>IFERROR(ROUND(E198/N198,2),0)</f>
        <v>77.11</v>
      </c>
      <c r="H198" t="s">
        <v>8220</v>
      </c>
      <c r="I198" t="s">
        <v>8224</v>
      </c>
      <c r="J198" t="s">
        <v>8246</v>
      </c>
      <c r="K198">
        <v>1444510800</v>
      </c>
      <c r="L198">
        <v>1442062898</v>
      </c>
      <c r="M198" t="b">
        <v>0</v>
      </c>
      <c r="N198">
        <v>19</v>
      </c>
      <c r="O198" t="b">
        <v>0</v>
      </c>
      <c r="P198" t="s">
        <v>8266</v>
      </c>
      <c r="Q198" s="12" t="s">
        <v>8308</v>
      </c>
      <c r="R198" t="s">
        <v>8312</v>
      </c>
      <c r="S198" s="21">
        <f>(((Table1[[#This Row],[launched_at]]/60)/60)/24)+DATE(1970,1,1)</f>
        <v>42259.542800925927</v>
      </c>
      <c r="T198" s="21">
        <f>(((Table1[[#This Row],[deadline]]/60)/60)/24)+DATE(1970,1,1)</f>
        <v>42287.875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s="8">
        <f>E199/D199</f>
        <v>0.1048</v>
      </c>
      <c r="G199" s="10">
        <f>IFERROR(ROUND(E199/N199,2),0)</f>
        <v>32.75</v>
      </c>
      <c r="H199" t="s">
        <v>8220</v>
      </c>
      <c r="I199" t="s">
        <v>8224</v>
      </c>
      <c r="J199" t="s">
        <v>8246</v>
      </c>
      <c r="K199">
        <v>1487365200</v>
      </c>
      <c r="L199">
        <v>1483734100</v>
      </c>
      <c r="M199" t="b">
        <v>0</v>
      </c>
      <c r="N199">
        <v>8</v>
      </c>
      <c r="O199" t="b">
        <v>0</v>
      </c>
      <c r="P199" t="s">
        <v>8266</v>
      </c>
      <c r="Q199" s="12" t="s">
        <v>8308</v>
      </c>
      <c r="R199" t="s">
        <v>8312</v>
      </c>
      <c r="S199" s="21">
        <f>(((Table1[[#This Row],[launched_at]]/60)/60)/24)+DATE(1970,1,1)</f>
        <v>42741.848379629635</v>
      </c>
      <c r="T199" s="21">
        <f>(((Table1[[#This Row],[deadline]]/60)/60)/24)+DATE(1970,1,1)</f>
        <v>42783.875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s="8">
        <f>E200/D200</f>
        <v>1.116E-2</v>
      </c>
      <c r="G200" s="10">
        <f>IFERROR(ROUND(E200/N200,2),0)</f>
        <v>46.5</v>
      </c>
      <c r="H200" t="s">
        <v>8220</v>
      </c>
      <c r="I200" t="s">
        <v>8223</v>
      </c>
      <c r="J200" t="s">
        <v>8245</v>
      </c>
      <c r="K200">
        <v>1412500322</v>
      </c>
      <c r="L200">
        <v>1409908322</v>
      </c>
      <c r="M200" t="b">
        <v>0</v>
      </c>
      <c r="N200">
        <v>6</v>
      </c>
      <c r="O200" t="b">
        <v>0</v>
      </c>
      <c r="P200" t="s">
        <v>8266</v>
      </c>
      <c r="Q200" s="12" t="s">
        <v>8308</v>
      </c>
      <c r="R200" t="s">
        <v>8312</v>
      </c>
      <c r="S200" s="21">
        <f>(((Table1[[#This Row],[launched_at]]/60)/60)/24)+DATE(1970,1,1)</f>
        <v>41887.383356481485</v>
      </c>
      <c r="T200" s="21">
        <f>(((Table1[[#This Row],[deadline]]/60)/60)/24)+DATE(1970,1,1)</f>
        <v>41917.383356481485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s="8">
        <f>E201/D201</f>
        <v>0</v>
      </c>
      <c r="G201" s="10" t="str">
        <f>IFERROR(ROUND(E201/N201,2),"N/A")</f>
        <v>N/A</v>
      </c>
      <c r="H201" t="s">
        <v>8220</v>
      </c>
      <c r="I201" t="s">
        <v>8223</v>
      </c>
      <c r="J201" t="s">
        <v>8245</v>
      </c>
      <c r="K201">
        <v>1472698702</v>
      </c>
      <c r="L201">
        <v>1470106702</v>
      </c>
      <c r="M201" t="b">
        <v>0</v>
      </c>
      <c r="N201">
        <v>0</v>
      </c>
      <c r="O201" t="b">
        <v>0</v>
      </c>
      <c r="P201" t="s">
        <v>8266</v>
      </c>
      <c r="Q201" s="12" t="s">
        <v>8308</v>
      </c>
      <c r="R201" t="s">
        <v>8312</v>
      </c>
      <c r="S201" s="21">
        <f>(((Table1[[#This Row],[launched_at]]/60)/60)/24)+DATE(1970,1,1)</f>
        <v>42584.123865740738</v>
      </c>
      <c r="T201" s="21">
        <f>(((Table1[[#This Row],[deadline]]/60)/60)/24)+DATE(1970,1,1)</f>
        <v>42614.123865740738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s="8">
        <f>E202/D202</f>
        <v>0.26192500000000002</v>
      </c>
      <c r="G202" s="10">
        <f>IFERROR(ROUND(E202/N202,2),0)</f>
        <v>87.31</v>
      </c>
      <c r="H202" t="s">
        <v>8220</v>
      </c>
      <c r="I202" t="s">
        <v>8223</v>
      </c>
      <c r="J202" t="s">
        <v>8245</v>
      </c>
      <c r="K202">
        <v>1410746403</v>
      </c>
      <c r="L202">
        <v>1408154403</v>
      </c>
      <c r="M202" t="b">
        <v>0</v>
      </c>
      <c r="N202">
        <v>18</v>
      </c>
      <c r="O202" t="b">
        <v>0</v>
      </c>
      <c r="P202" t="s">
        <v>8266</v>
      </c>
      <c r="Q202" s="12" t="s">
        <v>8308</v>
      </c>
      <c r="R202" t="s">
        <v>8312</v>
      </c>
      <c r="S202" s="21">
        <f>(((Table1[[#This Row],[launched_at]]/60)/60)/24)+DATE(1970,1,1)</f>
        <v>41867.083368055559</v>
      </c>
      <c r="T202" s="21">
        <f>(((Table1[[#This Row],[deadline]]/60)/60)/24)+DATE(1970,1,1)</f>
        <v>41897.083368055559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s="8">
        <f>E203/D203</f>
        <v>0.58461538461538465</v>
      </c>
      <c r="G203" s="10">
        <f>IFERROR(ROUND(E203/N203,2),0)</f>
        <v>54.29</v>
      </c>
      <c r="H203" t="s">
        <v>8220</v>
      </c>
      <c r="I203" t="s">
        <v>8223</v>
      </c>
      <c r="J203" t="s">
        <v>8245</v>
      </c>
      <c r="K203">
        <v>1423424329</v>
      </c>
      <c r="L203">
        <v>1421696329</v>
      </c>
      <c r="M203" t="b">
        <v>0</v>
      </c>
      <c r="N203">
        <v>7</v>
      </c>
      <c r="O203" t="b">
        <v>0</v>
      </c>
      <c r="P203" t="s">
        <v>8266</v>
      </c>
      <c r="Q203" s="12" t="s">
        <v>8308</v>
      </c>
      <c r="R203" t="s">
        <v>8312</v>
      </c>
      <c r="S203" s="21">
        <f>(((Table1[[#This Row],[launched_at]]/60)/60)/24)+DATE(1970,1,1)</f>
        <v>42023.818622685183</v>
      </c>
      <c r="T203" s="21">
        <f>(((Table1[[#This Row],[deadline]]/60)/60)/24)+DATE(1970,1,1)</f>
        <v>42043.818622685183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s="8">
        <f>E204/D204</f>
        <v>0</v>
      </c>
      <c r="G204" s="10" t="str">
        <f>IFERROR(ROUND(E204/N204,2),"N/A")</f>
        <v>N/A</v>
      </c>
      <c r="H204" t="s">
        <v>8220</v>
      </c>
      <c r="I204" t="s">
        <v>8223</v>
      </c>
      <c r="J204" t="s">
        <v>8245</v>
      </c>
      <c r="K204">
        <v>1444337940</v>
      </c>
      <c r="L204">
        <v>1441750564</v>
      </c>
      <c r="M204" t="b">
        <v>0</v>
      </c>
      <c r="N204">
        <v>0</v>
      </c>
      <c r="O204" t="b">
        <v>0</v>
      </c>
      <c r="P204" t="s">
        <v>8266</v>
      </c>
      <c r="Q204" s="12" t="s">
        <v>8308</v>
      </c>
      <c r="R204" t="s">
        <v>8312</v>
      </c>
      <c r="S204" s="21">
        <f>(((Table1[[#This Row],[launched_at]]/60)/60)/24)+DATE(1970,1,1)</f>
        <v>42255.927824074075</v>
      </c>
      <c r="T204" s="21">
        <f>(((Table1[[#This Row],[deadline]]/60)/60)/24)+DATE(1970,1,1)</f>
        <v>42285.874305555553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s="8">
        <f>E205/D205</f>
        <v>0.2984</v>
      </c>
      <c r="G205" s="10">
        <f>IFERROR(ROUND(E205/N205,2),0)</f>
        <v>93.25</v>
      </c>
      <c r="H205" t="s">
        <v>8220</v>
      </c>
      <c r="I205" t="s">
        <v>8224</v>
      </c>
      <c r="J205" t="s">
        <v>8246</v>
      </c>
      <c r="K205">
        <v>1422562864</v>
      </c>
      <c r="L205">
        <v>1417378864</v>
      </c>
      <c r="M205" t="b">
        <v>0</v>
      </c>
      <c r="N205">
        <v>8</v>
      </c>
      <c r="O205" t="b">
        <v>0</v>
      </c>
      <c r="P205" t="s">
        <v>8266</v>
      </c>
      <c r="Q205" s="12" t="s">
        <v>8308</v>
      </c>
      <c r="R205" t="s">
        <v>8312</v>
      </c>
      <c r="S205" s="21">
        <f>(((Table1[[#This Row],[launched_at]]/60)/60)/24)+DATE(1970,1,1)</f>
        <v>41973.847962962958</v>
      </c>
      <c r="T205" s="21">
        <f>(((Table1[[#This Row],[deadline]]/60)/60)/24)+DATE(1970,1,1)</f>
        <v>42033.847962962958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s="8">
        <f>E206/D206</f>
        <v>0.50721666666666665</v>
      </c>
      <c r="G206" s="10">
        <f>IFERROR(ROUND(E206/N206,2),0)</f>
        <v>117.68</v>
      </c>
      <c r="H206" t="s">
        <v>8220</v>
      </c>
      <c r="I206" t="s">
        <v>8225</v>
      </c>
      <c r="J206" t="s">
        <v>8247</v>
      </c>
      <c r="K206">
        <v>1470319203</v>
      </c>
      <c r="L206">
        <v>1467727203</v>
      </c>
      <c r="M206" t="b">
        <v>0</v>
      </c>
      <c r="N206">
        <v>1293</v>
      </c>
      <c r="O206" t="b">
        <v>0</v>
      </c>
      <c r="P206" t="s">
        <v>8266</v>
      </c>
      <c r="Q206" s="12" t="s">
        <v>8308</v>
      </c>
      <c r="R206" t="s">
        <v>8312</v>
      </c>
      <c r="S206" s="21">
        <f>(((Table1[[#This Row],[launched_at]]/60)/60)/24)+DATE(1970,1,1)</f>
        <v>42556.583368055552</v>
      </c>
      <c r="T206" s="21">
        <f>(((Table1[[#This Row],[deadline]]/60)/60)/24)+DATE(1970,1,1)</f>
        <v>42586.583368055552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s="8">
        <f>E207/D207</f>
        <v>0.16250000000000001</v>
      </c>
      <c r="G207" s="10">
        <f>IFERROR(ROUND(E207/N207,2),0)</f>
        <v>76.47</v>
      </c>
      <c r="H207" t="s">
        <v>8220</v>
      </c>
      <c r="I207" t="s">
        <v>8223</v>
      </c>
      <c r="J207" t="s">
        <v>8245</v>
      </c>
      <c r="K207">
        <v>1444144222</v>
      </c>
      <c r="L207">
        <v>1441120222</v>
      </c>
      <c r="M207" t="b">
        <v>0</v>
      </c>
      <c r="N207">
        <v>17</v>
      </c>
      <c r="O207" t="b">
        <v>0</v>
      </c>
      <c r="P207" t="s">
        <v>8266</v>
      </c>
      <c r="Q207" s="12" t="s">
        <v>8308</v>
      </c>
      <c r="R207" t="s">
        <v>8312</v>
      </c>
      <c r="S207" s="21">
        <f>(((Table1[[#This Row],[launched_at]]/60)/60)/24)+DATE(1970,1,1)</f>
        <v>42248.632199074069</v>
      </c>
      <c r="T207" s="21">
        <f>(((Table1[[#This Row],[deadline]]/60)/60)/24)+DATE(1970,1,1)</f>
        <v>42283.632199074069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s="8">
        <f>E208/D208</f>
        <v>0</v>
      </c>
      <c r="G208" s="10" t="str">
        <f>IFERROR(ROUND(E208/N208,2),"N/A")</f>
        <v>N/A</v>
      </c>
      <c r="H208" t="s">
        <v>8220</v>
      </c>
      <c r="I208" t="s">
        <v>8223</v>
      </c>
      <c r="J208" t="s">
        <v>8245</v>
      </c>
      <c r="K208">
        <v>1470441983</v>
      </c>
      <c r="L208">
        <v>1468627583</v>
      </c>
      <c r="M208" t="b">
        <v>0</v>
      </c>
      <c r="N208">
        <v>0</v>
      </c>
      <c r="O208" t="b">
        <v>0</v>
      </c>
      <c r="P208" t="s">
        <v>8266</v>
      </c>
      <c r="Q208" s="12" t="s">
        <v>8308</v>
      </c>
      <c r="R208" t="s">
        <v>8312</v>
      </c>
      <c r="S208" s="21">
        <f>(((Table1[[#This Row],[launched_at]]/60)/60)/24)+DATE(1970,1,1)</f>
        <v>42567.004432870366</v>
      </c>
      <c r="T208" s="21">
        <f>(((Table1[[#This Row],[deadline]]/60)/60)/24)+DATE(1970,1,1)</f>
        <v>42588.004432870366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s="8">
        <f>E209/D209</f>
        <v>0.15214285714285714</v>
      </c>
      <c r="G209" s="10">
        <f>IFERROR(ROUND(E209/N209,2),0)</f>
        <v>163.85</v>
      </c>
      <c r="H209" t="s">
        <v>8220</v>
      </c>
      <c r="I209" t="s">
        <v>8228</v>
      </c>
      <c r="J209" t="s">
        <v>8250</v>
      </c>
      <c r="K209">
        <v>1420346638</v>
      </c>
      <c r="L209">
        <v>1417754638</v>
      </c>
      <c r="M209" t="b">
        <v>0</v>
      </c>
      <c r="N209">
        <v>13</v>
      </c>
      <c r="O209" t="b">
        <v>0</v>
      </c>
      <c r="P209" t="s">
        <v>8266</v>
      </c>
      <c r="Q209" s="12" t="s">
        <v>8308</v>
      </c>
      <c r="R209" t="s">
        <v>8312</v>
      </c>
      <c r="S209" s="21">
        <f>(((Table1[[#This Row],[launched_at]]/60)/60)/24)+DATE(1970,1,1)</f>
        <v>41978.197199074071</v>
      </c>
      <c r="T209" s="21">
        <f>(((Table1[[#This Row],[deadline]]/60)/60)/24)+DATE(1970,1,1)</f>
        <v>42008.197199074071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s="8">
        <f>E210/D210</f>
        <v>0</v>
      </c>
      <c r="G210" s="10" t="str">
        <f>IFERROR(ROUND(E210/N210,2),"N/A")</f>
        <v>N/A</v>
      </c>
      <c r="H210" t="s">
        <v>8220</v>
      </c>
      <c r="I210" t="s">
        <v>8225</v>
      </c>
      <c r="J210" t="s">
        <v>8247</v>
      </c>
      <c r="K210">
        <v>1418719967</v>
      </c>
      <c r="L210">
        <v>1416127967</v>
      </c>
      <c r="M210" t="b">
        <v>0</v>
      </c>
      <c r="N210">
        <v>0</v>
      </c>
      <c r="O210" t="b">
        <v>0</v>
      </c>
      <c r="P210" t="s">
        <v>8266</v>
      </c>
      <c r="Q210" s="12" t="s">
        <v>8308</v>
      </c>
      <c r="R210" t="s">
        <v>8312</v>
      </c>
      <c r="S210" s="21">
        <f>(((Table1[[#This Row],[launched_at]]/60)/60)/24)+DATE(1970,1,1)</f>
        <v>41959.369988425926</v>
      </c>
      <c r="T210" s="21">
        <f>(((Table1[[#This Row],[deadline]]/60)/60)/24)+DATE(1970,1,1)</f>
        <v>41989.369988425926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s="8">
        <f>E211/D211</f>
        <v>0</v>
      </c>
      <c r="G211" s="10" t="str">
        <f>IFERROR(ROUND(E211/N211,2),"N/A")</f>
        <v>N/A</v>
      </c>
      <c r="H211" t="s">
        <v>8220</v>
      </c>
      <c r="I211" t="s">
        <v>8223</v>
      </c>
      <c r="J211" t="s">
        <v>8245</v>
      </c>
      <c r="K211">
        <v>1436566135</v>
      </c>
      <c r="L211">
        <v>1433974135</v>
      </c>
      <c r="M211" t="b">
        <v>0</v>
      </c>
      <c r="N211">
        <v>0</v>
      </c>
      <c r="O211" t="b">
        <v>0</v>
      </c>
      <c r="P211" t="s">
        <v>8266</v>
      </c>
      <c r="Q211" s="12" t="s">
        <v>8308</v>
      </c>
      <c r="R211" t="s">
        <v>8312</v>
      </c>
      <c r="S211" s="21">
        <f>(((Table1[[#This Row],[launched_at]]/60)/60)/24)+DATE(1970,1,1)</f>
        <v>42165.922858796301</v>
      </c>
      <c r="T211" s="21">
        <f>(((Table1[[#This Row],[deadline]]/60)/60)/24)+DATE(1970,1,1)</f>
        <v>42195.922858796301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s="8">
        <f>E212/D212</f>
        <v>0.2525</v>
      </c>
      <c r="G212" s="10">
        <f>IFERROR(ROUND(E212/N212,2),0)</f>
        <v>91.82</v>
      </c>
      <c r="H212" t="s">
        <v>8220</v>
      </c>
      <c r="I212" t="s">
        <v>8223</v>
      </c>
      <c r="J212" t="s">
        <v>8245</v>
      </c>
      <c r="K212">
        <v>1443675600</v>
      </c>
      <c r="L212">
        <v>1441157592</v>
      </c>
      <c r="M212" t="b">
        <v>0</v>
      </c>
      <c r="N212">
        <v>33</v>
      </c>
      <c r="O212" t="b">
        <v>0</v>
      </c>
      <c r="P212" t="s">
        <v>8266</v>
      </c>
      <c r="Q212" s="12" t="s">
        <v>8308</v>
      </c>
      <c r="R212" t="s">
        <v>8312</v>
      </c>
      <c r="S212" s="21">
        <f>(((Table1[[#This Row],[launched_at]]/60)/60)/24)+DATE(1970,1,1)</f>
        <v>42249.064722222218</v>
      </c>
      <c r="T212" s="21">
        <f>(((Table1[[#This Row],[deadline]]/60)/60)/24)+DATE(1970,1,1)</f>
        <v>42278.208333333328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s="8">
        <f>E213/D213</f>
        <v>0.44600000000000001</v>
      </c>
      <c r="G213" s="10">
        <f>IFERROR(ROUND(E213/N213,2),0)</f>
        <v>185.83</v>
      </c>
      <c r="H213" t="s">
        <v>8220</v>
      </c>
      <c r="I213" t="s">
        <v>8223</v>
      </c>
      <c r="J213" t="s">
        <v>8245</v>
      </c>
      <c r="K213">
        <v>1442634617</v>
      </c>
      <c r="L213">
        <v>1440042617</v>
      </c>
      <c r="M213" t="b">
        <v>0</v>
      </c>
      <c r="N213">
        <v>12</v>
      </c>
      <c r="O213" t="b">
        <v>0</v>
      </c>
      <c r="P213" t="s">
        <v>8266</v>
      </c>
      <c r="Q213" s="12" t="s">
        <v>8308</v>
      </c>
      <c r="R213" t="s">
        <v>8312</v>
      </c>
      <c r="S213" s="21">
        <f>(((Table1[[#This Row],[launched_at]]/60)/60)/24)+DATE(1970,1,1)</f>
        <v>42236.159918981488</v>
      </c>
      <c r="T213" s="21">
        <f>(((Table1[[#This Row],[deadline]]/60)/60)/24)+DATE(1970,1,1)</f>
        <v>42266.159918981488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s="8">
        <f>E214/D214</f>
        <v>1.5873015873015873E-4</v>
      </c>
      <c r="G214" s="10">
        <f>IFERROR(ROUND(E214/N214,2),0)</f>
        <v>1</v>
      </c>
      <c r="H214" t="s">
        <v>8220</v>
      </c>
      <c r="I214" t="s">
        <v>8223</v>
      </c>
      <c r="J214" t="s">
        <v>8245</v>
      </c>
      <c r="K214">
        <v>1460837320</v>
      </c>
      <c r="L214">
        <v>1455656920</v>
      </c>
      <c r="M214" t="b">
        <v>0</v>
      </c>
      <c r="N214">
        <v>1</v>
      </c>
      <c r="O214" t="b">
        <v>0</v>
      </c>
      <c r="P214" t="s">
        <v>8266</v>
      </c>
      <c r="Q214" s="12" t="s">
        <v>8308</v>
      </c>
      <c r="R214" t="s">
        <v>8312</v>
      </c>
      <c r="S214" s="21">
        <f>(((Table1[[#This Row],[launched_at]]/60)/60)/24)+DATE(1970,1,1)</f>
        <v>42416.881018518514</v>
      </c>
      <c r="T214" s="21">
        <f>(((Table1[[#This Row],[deadline]]/60)/60)/24)+DATE(1970,1,1)</f>
        <v>42476.839351851857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s="8">
        <f>E215/D215</f>
        <v>4.0000000000000002E-4</v>
      </c>
      <c r="G215" s="10">
        <f>IFERROR(ROUND(E215/N215,2),0)</f>
        <v>20</v>
      </c>
      <c r="H215" t="s">
        <v>8220</v>
      </c>
      <c r="I215" t="s">
        <v>8223</v>
      </c>
      <c r="J215" t="s">
        <v>8245</v>
      </c>
      <c r="K215">
        <v>1439734001</v>
      </c>
      <c r="L215">
        <v>1437142547</v>
      </c>
      <c r="M215" t="b">
        <v>0</v>
      </c>
      <c r="N215">
        <v>1</v>
      </c>
      <c r="O215" t="b">
        <v>0</v>
      </c>
      <c r="P215" t="s">
        <v>8266</v>
      </c>
      <c r="Q215" s="12" t="s">
        <v>8308</v>
      </c>
      <c r="R215" t="s">
        <v>8312</v>
      </c>
      <c r="S215" s="21">
        <f>(((Table1[[#This Row],[launched_at]]/60)/60)/24)+DATE(1970,1,1)</f>
        <v>42202.594293981485</v>
      </c>
      <c r="T215" s="21">
        <f>(((Table1[[#This Row],[deadline]]/60)/60)/24)+DATE(1970,1,1)</f>
        <v>42232.587974537033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s="8">
        <f>E216/D216</f>
        <v>8.0000000000000007E-5</v>
      </c>
      <c r="G216" s="10">
        <f>IFERROR(ROUND(E216/N216,2),0)</f>
        <v>1</v>
      </c>
      <c r="H216" t="s">
        <v>8220</v>
      </c>
      <c r="I216" t="s">
        <v>8223</v>
      </c>
      <c r="J216" t="s">
        <v>8245</v>
      </c>
      <c r="K216">
        <v>1425655349</v>
      </c>
      <c r="L216">
        <v>1420471349</v>
      </c>
      <c r="M216" t="b">
        <v>0</v>
      </c>
      <c r="N216">
        <v>1</v>
      </c>
      <c r="O216" t="b">
        <v>0</v>
      </c>
      <c r="P216" t="s">
        <v>8266</v>
      </c>
      <c r="Q216" s="12" t="s">
        <v>8308</v>
      </c>
      <c r="R216" t="s">
        <v>8312</v>
      </c>
      <c r="S216" s="21">
        <f>(((Table1[[#This Row],[launched_at]]/60)/60)/24)+DATE(1970,1,1)</f>
        <v>42009.64061342593</v>
      </c>
      <c r="T216" s="21">
        <f>(((Table1[[#This Row],[deadline]]/60)/60)/24)+DATE(1970,1,1)</f>
        <v>42069.64061342593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s="8">
        <f>E217/D217</f>
        <v>2.2727272727272726E-3</v>
      </c>
      <c r="G217" s="10">
        <f>IFERROR(ROUND(E217/N217,2),0)</f>
        <v>10</v>
      </c>
      <c r="H217" t="s">
        <v>8220</v>
      </c>
      <c r="I217" t="s">
        <v>8224</v>
      </c>
      <c r="J217" t="s">
        <v>8246</v>
      </c>
      <c r="K217">
        <v>1455753540</v>
      </c>
      <c r="L217">
        <v>1452058282</v>
      </c>
      <c r="M217" t="b">
        <v>0</v>
      </c>
      <c r="N217">
        <v>1</v>
      </c>
      <c r="O217" t="b">
        <v>0</v>
      </c>
      <c r="P217" t="s">
        <v>8266</v>
      </c>
      <c r="Q217" s="12" t="s">
        <v>8308</v>
      </c>
      <c r="R217" t="s">
        <v>8312</v>
      </c>
      <c r="S217" s="21">
        <f>(((Table1[[#This Row],[launched_at]]/60)/60)/24)+DATE(1970,1,1)</f>
        <v>42375.230115740742</v>
      </c>
      <c r="T217" s="21">
        <f>(((Table1[[#This Row],[deadline]]/60)/60)/24)+DATE(1970,1,1)</f>
        <v>42417.999305555553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s="8">
        <f>E218/D218</f>
        <v>0.55698440000000005</v>
      </c>
      <c r="G218" s="10">
        <f>IFERROR(ROUND(E218/N218,2),0)</f>
        <v>331.54</v>
      </c>
      <c r="H218" t="s">
        <v>8220</v>
      </c>
      <c r="I218" t="s">
        <v>8223</v>
      </c>
      <c r="J218" t="s">
        <v>8245</v>
      </c>
      <c r="K218">
        <v>1429740037</v>
      </c>
      <c r="L218">
        <v>1425423637</v>
      </c>
      <c r="M218" t="b">
        <v>0</v>
      </c>
      <c r="N218">
        <v>84</v>
      </c>
      <c r="O218" t="b">
        <v>0</v>
      </c>
      <c r="P218" t="s">
        <v>8266</v>
      </c>
      <c r="Q218" s="12" t="s">
        <v>8308</v>
      </c>
      <c r="R218" t="s">
        <v>8312</v>
      </c>
      <c r="S218" s="21">
        <f>(((Table1[[#This Row],[launched_at]]/60)/60)/24)+DATE(1970,1,1)</f>
        <v>42066.958761574075</v>
      </c>
      <c r="T218" s="21">
        <f>(((Table1[[#This Row],[deadline]]/60)/60)/24)+DATE(1970,1,1)</f>
        <v>42116.917094907403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s="8">
        <f>E219/D219</f>
        <v>0.11942999999999999</v>
      </c>
      <c r="G219" s="10">
        <f>IFERROR(ROUND(E219/N219,2),0)</f>
        <v>314.29000000000002</v>
      </c>
      <c r="H219" t="s">
        <v>8220</v>
      </c>
      <c r="I219" t="s">
        <v>8234</v>
      </c>
      <c r="J219" t="s">
        <v>8254</v>
      </c>
      <c r="K219">
        <v>1419780149</v>
      </c>
      <c r="L219">
        <v>1417101749</v>
      </c>
      <c r="M219" t="b">
        <v>0</v>
      </c>
      <c r="N219">
        <v>38</v>
      </c>
      <c r="O219" t="b">
        <v>0</v>
      </c>
      <c r="P219" t="s">
        <v>8266</v>
      </c>
      <c r="Q219" s="12" t="s">
        <v>8308</v>
      </c>
      <c r="R219" t="s">
        <v>8312</v>
      </c>
      <c r="S219" s="21">
        <f>(((Table1[[#This Row],[launched_at]]/60)/60)/24)+DATE(1970,1,1)</f>
        <v>41970.64061342593</v>
      </c>
      <c r="T219" s="21">
        <f>(((Table1[[#This Row],[deadline]]/60)/60)/24)+DATE(1970,1,1)</f>
        <v>42001.64061342593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s="8">
        <f>E220/D220</f>
        <v>0.02</v>
      </c>
      <c r="G220" s="10">
        <f>IFERROR(ROUND(E220/N220,2),0)</f>
        <v>100</v>
      </c>
      <c r="H220" t="s">
        <v>8220</v>
      </c>
      <c r="I220" t="s">
        <v>8223</v>
      </c>
      <c r="J220" t="s">
        <v>8245</v>
      </c>
      <c r="K220">
        <v>1431702289</v>
      </c>
      <c r="L220">
        <v>1426518289</v>
      </c>
      <c r="M220" t="b">
        <v>0</v>
      </c>
      <c r="N220">
        <v>1</v>
      </c>
      <c r="O220" t="b">
        <v>0</v>
      </c>
      <c r="P220" t="s">
        <v>8266</v>
      </c>
      <c r="Q220" s="12" t="s">
        <v>8308</v>
      </c>
      <c r="R220" t="s">
        <v>8312</v>
      </c>
      <c r="S220" s="21">
        <f>(((Table1[[#This Row],[launched_at]]/60)/60)/24)+DATE(1970,1,1)</f>
        <v>42079.628344907411</v>
      </c>
      <c r="T220" s="21">
        <f>(((Table1[[#This Row],[deadline]]/60)/60)/24)+DATE(1970,1,1)</f>
        <v>42139.628344907411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s="8">
        <f>E221/D221</f>
        <v>0.17630000000000001</v>
      </c>
      <c r="G221" s="10">
        <f>IFERROR(ROUND(E221/N221,2),0)</f>
        <v>115.99</v>
      </c>
      <c r="H221" t="s">
        <v>8220</v>
      </c>
      <c r="I221" t="s">
        <v>8223</v>
      </c>
      <c r="J221" t="s">
        <v>8245</v>
      </c>
      <c r="K221">
        <v>1459493940</v>
      </c>
      <c r="L221">
        <v>1456732225</v>
      </c>
      <c r="M221" t="b">
        <v>0</v>
      </c>
      <c r="N221">
        <v>76</v>
      </c>
      <c r="O221" t="b">
        <v>0</v>
      </c>
      <c r="P221" t="s">
        <v>8266</v>
      </c>
      <c r="Q221" s="12" t="s">
        <v>8308</v>
      </c>
      <c r="R221" t="s">
        <v>8312</v>
      </c>
      <c r="S221" s="21">
        <f>(((Table1[[#This Row],[launched_at]]/60)/60)/24)+DATE(1970,1,1)</f>
        <v>42429.326678240745</v>
      </c>
      <c r="T221" s="21">
        <f>(((Table1[[#This Row],[deadline]]/60)/60)/24)+DATE(1970,1,1)</f>
        <v>42461.290972222225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s="8">
        <f>E222/D222</f>
        <v>7.1999999999999998E-3</v>
      </c>
      <c r="G222" s="10">
        <f>IFERROR(ROUND(E222/N222,2),0)</f>
        <v>120</v>
      </c>
      <c r="H222" t="s">
        <v>8220</v>
      </c>
      <c r="I222" t="s">
        <v>8223</v>
      </c>
      <c r="J222" t="s">
        <v>8245</v>
      </c>
      <c r="K222">
        <v>1440101160</v>
      </c>
      <c r="L222">
        <v>1436542030</v>
      </c>
      <c r="M222" t="b">
        <v>0</v>
      </c>
      <c r="N222">
        <v>3</v>
      </c>
      <c r="O222" t="b">
        <v>0</v>
      </c>
      <c r="P222" t="s">
        <v>8266</v>
      </c>
      <c r="Q222" s="12" t="s">
        <v>8308</v>
      </c>
      <c r="R222" t="s">
        <v>8312</v>
      </c>
      <c r="S222" s="21">
        <f>(((Table1[[#This Row],[launched_at]]/60)/60)/24)+DATE(1970,1,1)</f>
        <v>42195.643865740742</v>
      </c>
      <c r="T222" s="21">
        <f>(((Table1[[#This Row],[deadline]]/60)/60)/24)+DATE(1970,1,1)</f>
        <v>42236.837499999994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s="8">
        <f>E223/D223</f>
        <v>0</v>
      </c>
      <c r="G223" s="10" t="str">
        <f>IFERROR(ROUND(E223/N223,2),"N/A")</f>
        <v>N/A</v>
      </c>
      <c r="H223" t="s">
        <v>8220</v>
      </c>
      <c r="I223" t="s">
        <v>8223</v>
      </c>
      <c r="J223" t="s">
        <v>8245</v>
      </c>
      <c r="K223">
        <v>1427569564</v>
      </c>
      <c r="L223">
        <v>1422389164</v>
      </c>
      <c r="M223" t="b">
        <v>0</v>
      </c>
      <c r="N223">
        <v>0</v>
      </c>
      <c r="O223" t="b">
        <v>0</v>
      </c>
      <c r="P223" t="s">
        <v>8266</v>
      </c>
      <c r="Q223" s="12" t="s">
        <v>8308</v>
      </c>
      <c r="R223" t="s">
        <v>8312</v>
      </c>
      <c r="S223" s="21">
        <f>(((Table1[[#This Row],[launched_at]]/60)/60)/24)+DATE(1970,1,1)</f>
        <v>42031.837546296301</v>
      </c>
      <c r="T223" s="21">
        <f>(((Table1[[#This Row],[deadline]]/60)/60)/24)+DATE(1970,1,1)</f>
        <v>42091.79587962963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s="8">
        <f>E224/D224</f>
        <v>0.13</v>
      </c>
      <c r="G224" s="10">
        <f>IFERROR(ROUND(E224/N224,2),0)</f>
        <v>65</v>
      </c>
      <c r="H224" t="s">
        <v>8220</v>
      </c>
      <c r="I224" t="s">
        <v>8223</v>
      </c>
      <c r="J224" t="s">
        <v>8245</v>
      </c>
      <c r="K224">
        <v>1427423940</v>
      </c>
      <c r="L224">
        <v>1422383318</v>
      </c>
      <c r="M224" t="b">
        <v>0</v>
      </c>
      <c r="N224">
        <v>2</v>
      </c>
      <c r="O224" t="b">
        <v>0</v>
      </c>
      <c r="P224" t="s">
        <v>8266</v>
      </c>
      <c r="Q224" s="12" t="s">
        <v>8308</v>
      </c>
      <c r="R224" t="s">
        <v>8312</v>
      </c>
      <c r="S224" s="21">
        <f>(((Table1[[#This Row],[launched_at]]/60)/60)/24)+DATE(1970,1,1)</f>
        <v>42031.769884259258</v>
      </c>
      <c r="T224" s="21">
        <f>(((Table1[[#This Row],[deadline]]/60)/60)/24)+DATE(1970,1,1)</f>
        <v>42090.110416666663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s="8">
        <f>E225/D225</f>
        <v>0</v>
      </c>
      <c r="G225" s="10" t="str">
        <f>IFERROR(ROUND(E225/N225,2),"N/A")</f>
        <v>N/A</v>
      </c>
      <c r="H225" t="s">
        <v>8220</v>
      </c>
      <c r="I225" t="s">
        <v>8223</v>
      </c>
      <c r="J225" t="s">
        <v>8245</v>
      </c>
      <c r="K225">
        <v>1463879100</v>
      </c>
      <c r="L225">
        <v>1461287350</v>
      </c>
      <c r="M225" t="b">
        <v>0</v>
      </c>
      <c r="N225">
        <v>0</v>
      </c>
      <c r="O225" t="b">
        <v>0</v>
      </c>
      <c r="P225" t="s">
        <v>8266</v>
      </c>
      <c r="Q225" s="12" t="s">
        <v>8308</v>
      </c>
      <c r="R225" t="s">
        <v>8312</v>
      </c>
      <c r="S225" s="21">
        <f>(((Table1[[#This Row],[launched_at]]/60)/60)/24)+DATE(1970,1,1)</f>
        <v>42482.048032407409</v>
      </c>
      <c r="T225" s="21">
        <f>(((Table1[[#This Row],[deadline]]/60)/60)/24)+DATE(1970,1,1)</f>
        <v>42512.045138888891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s="8">
        <f>E226/D226</f>
        <v>0</v>
      </c>
      <c r="G226" s="10" t="str">
        <f>IFERROR(ROUND(E226/N226,2),"N/A")</f>
        <v>N/A</v>
      </c>
      <c r="H226" t="s">
        <v>8220</v>
      </c>
      <c r="I226" t="s">
        <v>8225</v>
      </c>
      <c r="J226" t="s">
        <v>8247</v>
      </c>
      <c r="K226">
        <v>1436506726</v>
      </c>
      <c r="L226">
        <v>1431322726</v>
      </c>
      <c r="M226" t="b">
        <v>0</v>
      </c>
      <c r="N226">
        <v>0</v>
      </c>
      <c r="O226" t="b">
        <v>0</v>
      </c>
      <c r="P226" t="s">
        <v>8266</v>
      </c>
      <c r="Q226" s="12" t="s">
        <v>8308</v>
      </c>
      <c r="R226" t="s">
        <v>8312</v>
      </c>
      <c r="S226" s="21">
        <f>(((Table1[[#This Row],[launched_at]]/60)/60)/24)+DATE(1970,1,1)</f>
        <v>42135.235254629632</v>
      </c>
      <c r="T226" s="21">
        <f>(((Table1[[#This Row],[deadline]]/60)/60)/24)+DATE(1970,1,1)</f>
        <v>42195.235254629632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s="8">
        <f>E227/D227</f>
        <v>0</v>
      </c>
      <c r="G227" s="10" t="str">
        <f>IFERROR(ROUND(E227/N227,2),"N/A")</f>
        <v>N/A</v>
      </c>
      <c r="H227" t="s">
        <v>8220</v>
      </c>
      <c r="I227" t="s">
        <v>8223</v>
      </c>
      <c r="J227" t="s">
        <v>8245</v>
      </c>
      <c r="K227">
        <v>1460153054</v>
      </c>
      <c r="L227">
        <v>1457564654</v>
      </c>
      <c r="M227" t="b">
        <v>0</v>
      </c>
      <c r="N227">
        <v>0</v>
      </c>
      <c r="O227" t="b">
        <v>0</v>
      </c>
      <c r="P227" t="s">
        <v>8266</v>
      </c>
      <c r="Q227" s="12" t="s">
        <v>8308</v>
      </c>
      <c r="R227" t="s">
        <v>8312</v>
      </c>
      <c r="S227" s="21">
        <f>(((Table1[[#This Row],[launched_at]]/60)/60)/24)+DATE(1970,1,1)</f>
        <v>42438.961273148147</v>
      </c>
      <c r="T227" s="21">
        <f>(((Table1[[#This Row],[deadline]]/60)/60)/24)+DATE(1970,1,1)</f>
        <v>42468.919606481482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s="8">
        <f>E228/D228</f>
        <v>8.6206896551724137E-3</v>
      </c>
      <c r="G228" s="10">
        <f>IFERROR(ROUND(E228/N228,2),0)</f>
        <v>125</v>
      </c>
      <c r="H228" t="s">
        <v>8220</v>
      </c>
      <c r="I228" t="s">
        <v>8224</v>
      </c>
      <c r="J228" t="s">
        <v>8246</v>
      </c>
      <c r="K228">
        <v>1433064540</v>
      </c>
      <c r="L228">
        <v>1428854344</v>
      </c>
      <c r="M228" t="b">
        <v>0</v>
      </c>
      <c r="N228">
        <v>2</v>
      </c>
      <c r="O228" t="b">
        <v>0</v>
      </c>
      <c r="P228" t="s">
        <v>8266</v>
      </c>
      <c r="Q228" s="12" t="s">
        <v>8308</v>
      </c>
      <c r="R228" t="s">
        <v>8312</v>
      </c>
      <c r="S228" s="21">
        <f>(((Table1[[#This Row],[launched_at]]/60)/60)/24)+DATE(1970,1,1)</f>
        <v>42106.666018518517</v>
      </c>
      <c r="T228" s="21">
        <f>(((Table1[[#This Row],[deadline]]/60)/60)/24)+DATE(1970,1,1)</f>
        <v>42155.395138888889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s="8">
        <f>E229/D229</f>
        <v>0</v>
      </c>
      <c r="G229" s="10" t="str">
        <f>IFERROR(ROUND(E229/N229,2),"N/A")</f>
        <v>N/A</v>
      </c>
      <c r="H229" t="s">
        <v>8220</v>
      </c>
      <c r="I229" t="s">
        <v>8223</v>
      </c>
      <c r="J229" t="s">
        <v>8245</v>
      </c>
      <c r="K229">
        <v>1436477241</v>
      </c>
      <c r="L229">
        <v>1433885241</v>
      </c>
      <c r="M229" t="b">
        <v>0</v>
      </c>
      <c r="N229">
        <v>0</v>
      </c>
      <c r="O229" t="b">
        <v>0</v>
      </c>
      <c r="P229" t="s">
        <v>8266</v>
      </c>
      <c r="Q229" s="12" t="s">
        <v>8308</v>
      </c>
      <c r="R229" t="s">
        <v>8312</v>
      </c>
      <c r="S229" s="21">
        <f>(((Table1[[#This Row],[launched_at]]/60)/60)/24)+DATE(1970,1,1)</f>
        <v>42164.893993055557</v>
      </c>
      <c r="T229" s="21">
        <f>(((Table1[[#This Row],[deadline]]/60)/60)/24)+DATE(1970,1,1)</f>
        <v>42194.893993055557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s="8">
        <f>E230/D230</f>
        <v>0</v>
      </c>
      <c r="G230" s="10" t="str">
        <f>IFERROR(ROUND(E230/N230,2),"N/A")</f>
        <v>N/A</v>
      </c>
      <c r="H230" t="s">
        <v>8220</v>
      </c>
      <c r="I230" t="s">
        <v>8224</v>
      </c>
      <c r="J230" t="s">
        <v>8246</v>
      </c>
      <c r="K230">
        <v>1433176105</v>
      </c>
      <c r="L230">
        <v>1427992105</v>
      </c>
      <c r="M230" t="b">
        <v>0</v>
      </c>
      <c r="N230">
        <v>0</v>
      </c>
      <c r="O230" t="b">
        <v>0</v>
      </c>
      <c r="P230" t="s">
        <v>8266</v>
      </c>
      <c r="Q230" s="12" t="s">
        <v>8308</v>
      </c>
      <c r="R230" t="s">
        <v>8312</v>
      </c>
      <c r="S230" s="21">
        <f>(((Table1[[#This Row],[launched_at]]/60)/60)/24)+DATE(1970,1,1)</f>
        <v>42096.686400462961</v>
      </c>
      <c r="T230" s="21">
        <f>(((Table1[[#This Row],[deadline]]/60)/60)/24)+DATE(1970,1,1)</f>
        <v>42156.686400462961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s="8">
        <f>E231/D231</f>
        <v>0</v>
      </c>
      <c r="G231" s="10" t="str">
        <f>IFERROR(ROUND(E231/N231,2),"N/A")</f>
        <v>N/A</v>
      </c>
      <c r="H231" t="s">
        <v>8220</v>
      </c>
      <c r="I231" t="s">
        <v>8235</v>
      </c>
      <c r="J231" t="s">
        <v>8248</v>
      </c>
      <c r="K231">
        <v>1455402297</v>
      </c>
      <c r="L231">
        <v>1452810297</v>
      </c>
      <c r="M231" t="b">
        <v>0</v>
      </c>
      <c r="N231">
        <v>0</v>
      </c>
      <c r="O231" t="b">
        <v>0</v>
      </c>
      <c r="P231" t="s">
        <v>8266</v>
      </c>
      <c r="Q231" s="12" t="s">
        <v>8308</v>
      </c>
      <c r="R231" t="s">
        <v>8312</v>
      </c>
      <c r="S231" s="21">
        <f>(((Table1[[#This Row],[launched_at]]/60)/60)/24)+DATE(1970,1,1)</f>
        <v>42383.933993055558</v>
      </c>
      <c r="T231" s="21">
        <f>(((Table1[[#This Row],[deadline]]/60)/60)/24)+DATE(1970,1,1)</f>
        <v>42413.933993055558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s="8">
        <f>E232/D232</f>
        <v>4.0000000000000001E-3</v>
      </c>
      <c r="G232" s="10">
        <f>IFERROR(ROUND(E232/N232,2),0)</f>
        <v>30</v>
      </c>
      <c r="H232" t="s">
        <v>8220</v>
      </c>
      <c r="I232" t="s">
        <v>8223</v>
      </c>
      <c r="J232" t="s">
        <v>8245</v>
      </c>
      <c r="K232">
        <v>1433443151</v>
      </c>
      <c r="L232">
        <v>1430851151</v>
      </c>
      <c r="M232" t="b">
        <v>0</v>
      </c>
      <c r="N232">
        <v>2</v>
      </c>
      <c r="O232" t="b">
        <v>0</v>
      </c>
      <c r="P232" t="s">
        <v>8266</v>
      </c>
      <c r="Q232" s="12" t="s">
        <v>8308</v>
      </c>
      <c r="R232" t="s">
        <v>8312</v>
      </c>
      <c r="S232" s="21">
        <f>(((Table1[[#This Row],[launched_at]]/60)/60)/24)+DATE(1970,1,1)</f>
        <v>42129.777210648142</v>
      </c>
      <c r="T232" s="21">
        <f>(((Table1[[#This Row],[deadline]]/60)/60)/24)+DATE(1970,1,1)</f>
        <v>42159.777210648142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s="8">
        <f>E233/D233</f>
        <v>0</v>
      </c>
      <c r="G233" s="10" t="str">
        <f>IFERROR(ROUND(E233/N233,2),"N/A")</f>
        <v>N/A</v>
      </c>
      <c r="H233" t="s">
        <v>8220</v>
      </c>
      <c r="I233" t="s">
        <v>8223</v>
      </c>
      <c r="J233" t="s">
        <v>8245</v>
      </c>
      <c r="K233">
        <v>1451775651</v>
      </c>
      <c r="L233">
        <v>1449183651</v>
      </c>
      <c r="M233" t="b">
        <v>0</v>
      </c>
      <c r="N233">
        <v>0</v>
      </c>
      <c r="O233" t="b">
        <v>0</v>
      </c>
      <c r="P233" t="s">
        <v>8266</v>
      </c>
      <c r="Q233" s="12" t="s">
        <v>8308</v>
      </c>
      <c r="R233" t="s">
        <v>8312</v>
      </c>
      <c r="S233" s="21">
        <f>(((Table1[[#This Row],[launched_at]]/60)/60)/24)+DATE(1970,1,1)</f>
        <v>42341.958923611113</v>
      </c>
      <c r="T233" s="21">
        <f>(((Table1[[#This Row],[deadline]]/60)/60)/24)+DATE(1970,1,1)</f>
        <v>42371.958923611113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s="8">
        <f>E234/D234</f>
        <v>2.75E-2</v>
      </c>
      <c r="G234" s="10">
        <f>IFERROR(ROUND(E234/N234,2),0)</f>
        <v>15.71</v>
      </c>
      <c r="H234" t="s">
        <v>8220</v>
      </c>
      <c r="I234" t="s">
        <v>8224</v>
      </c>
      <c r="J234" t="s">
        <v>8246</v>
      </c>
      <c r="K234">
        <v>1425066546</v>
      </c>
      <c r="L234">
        <v>1422474546</v>
      </c>
      <c r="M234" t="b">
        <v>0</v>
      </c>
      <c r="N234">
        <v>7</v>
      </c>
      <c r="O234" t="b">
        <v>0</v>
      </c>
      <c r="P234" t="s">
        <v>8266</v>
      </c>
      <c r="Q234" s="12" t="s">
        <v>8308</v>
      </c>
      <c r="R234" t="s">
        <v>8312</v>
      </c>
      <c r="S234" s="21">
        <f>(((Table1[[#This Row],[launched_at]]/60)/60)/24)+DATE(1970,1,1)</f>
        <v>42032.82576388889</v>
      </c>
      <c r="T234" s="21">
        <f>(((Table1[[#This Row],[deadline]]/60)/60)/24)+DATE(1970,1,1)</f>
        <v>42062.82576388889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s="8">
        <f>E235/D235</f>
        <v>0</v>
      </c>
      <c r="G235" s="10" t="str">
        <f>IFERROR(ROUND(E235/N235,2),"N/A")</f>
        <v>N/A</v>
      </c>
      <c r="H235" t="s">
        <v>8220</v>
      </c>
      <c r="I235" t="s">
        <v>8223</v>
      </c>
      <c r="J235" t="s">
        <v>8245</v>
      </c>
      <c r="K235">
        <v>1475185972</v>
      </c>
      <c r="L235">
        <v>1472593972</v>
      </c>
      <c r="M235" t="b">
        <v>0</v>
      </c>
      <c r="N235">
        <v>0</v>
      </c>
      <c r="O235" t="b">
        <v>0</v>
      </c>
      <c r="P235" t="s">
        <v>8266</v>
      </c>
      <c r="Q235" s="12" t="s">
        <v>8308</v>
      </c>
      <c r="R235" t="s">
        <v>8312</v>
      </c>
      <c r="S235" s="21">
        <f>(((Table1[[#This Row],[launched_at]]/60)/60)/24)+DATE(1970,1,1)</f>
        <v>42612.911712962959</v>
      </c>
      <c r="T235" s="21">
        <f>(((Table1[[#This Row],[deadline]]/60)/60)/24)+DATE(1970,1,1)</f>
        <v>42642.911712962959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s="8">
        <f>E236/D236</f>
        <v>0.40100000000000002</v>
      </c>
      <c r="G236" s="10">
        <f>IFERROR(ROUND(E236/N236,2),0)</f>
        <v>80.2</v>
      </c>
      <c r="H236" t="s">
        <v>8220</v>
      </c>
      <c r="I236" t="s">
        <v>8223</v>
      </c>
      <c r="J236" t="s">
        <v>8245</v>
      </c>
      <c r="K236">
        <v>1434847859</v>
      </c>
      <c r="L236">
        <v>1431391859</v>
      </c>
      <c r="M236" t="b">
        <v>0</v>
      </c>
      <c r="N236">
        <v>5</v>
      </c>
      <c r="O236" t="b">
        <v>0</v>
      </c>
      <c r="P236" t="s">
        <v>8266</v>
      </c>
      <c r="Q236" s="12" t="s">
        <v>8308</v>
      </c>
      <c r="R236" t="s">
        <v>8312</v>
      </c>
      <c r="S236" s="21">
        <f>(((Table1[[#This Row],[launched_at]]/60)/60)/24)+DATE(1970,1,1)</f>
        <v>42136.035405092596</v>
      </c>
      <c r="T236" s="21">
        <f>(((Table1[[#This Row],[deadline]]/60)/60)/24)+DATE(1970,1,1)</f>
        <v>42176.035405092596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s="8">
        <f>E237/D237</f>
        <v>0</v>
      </c>
      <c r="G237" s="10" t="str">
        <f>IFERROR(ROUND(E237/N237,2),"N/A")</f>
        <v>N/A</v>
      </c>
      <c r="H237" t="s">
        <v>8220</v>
      </c>
      <c r="I237" t="s">
        <v>8223</v>
      </c>
      <c r="J237" t="s">
        <v>8245</v>
      </c>
      <c r="K237">
        <v>1436478497</v>
      </c>
      <c r="L237">
        <v>1433886497</v>
      </c>
      <c r="M237" t="b">
        <v>0</v>
      </c>
      <c r="N237">
        <v>0</v>
      </c>
      <c r="O237" t="b">
        <v>0</v>
      </c>
      <c r="P237" t="s">
        <v>8266</v>
      </c>
      <c r="Q237" s="12" t="s">
        <v>8308</v>
      </c>
      <c r="R237" t="s">
        <v>8312</v>
      </c>
      <c r="S237" s="21">
        <f>(((Table1[[#This Row],[launched_at]]/60)/60)/24)+DATE(1970,1,1)</f>
        <v>42164.908530092594</v>
      </c>
      <c r="T237" s="21">
        <f>(((Table1[[#This Row],[deadline]]/60)/60)/24)+DATE(1970,1,1)</f>
        <v>42194.908530092594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s="8">
        <f>E238/D238</f>
        <v>0</v>
      </c>
      <c r="G238" s="10" t="str">
        <f>IFERROR(ROUND(E238/N238,2),"N/A")</f>
        <v>N/A</v>
      </c>
      <c r="H238" t="s">
        <v>8220</v>
      </c>
      <c r="I238" t="s">
        <v>8223</v>
      </c>
      <c r="J238" t="s">
        <v>8245</v>
      </c>
      <c r="K238">
        <v>1451952000</v>
      </c>
      <c r="L238">
        <v>1447380099</v>
      </c>
      <c r="M238" t="b">
        <v>0</v>
      </c>
      <c r="N238">
        <v>0</v>
      </c>
      <c r="O238" t="b">
        <v>0</v>
      </c>
      <c r="P238" t="s">
        <v>8266</v>
      </c>
      <c r="Q238" s="12" t="s">
        <v>8308</v>
      </c>
      <c r="R238" t="s">
        <v>8312</v>
      </c>
      <c r="S238" s="21">
        <f>(((Table1[[#This Row],[launched_at]]/60)/60)/24)+DATE(1970,1,1)</f>
        <v>42321.08447916666</v>
      </c>
      <c r="T238" s="21">
        <f>(((Table1[[#This Row],[deadline]]/60)/60)/24)+DATE(1970,1,1)</f>
        <v>42374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s="8">
        <f>E239/D239</f>
        <v>3.3333333333333335E-3</v>
      </c>
      <c r="G239" s="10">
        <f>IFERROR(ROUND(E239/N239,2),0)</f>
        <v>50</v>
      </c>
      <c r="H239" t="s">
        <v>8220</v>
      </c>
      <c r="I239" t="s">
        <v>8223</v>
      </c>
      <c r="J239" t="s">
        <v>8245</v>
      </c>
      <c r="K239">
        <v>1457445069</v>
      </c>
      <c r="L239">
        <v>1452261069</v>
      </c>
      <c r="M239" t="b">
        <v>0</v>
      </c>
      <c r="N239">
        <v>1</v>
      </c>
      <c r="O239" t="b">
        <v>0</v>
      </c>
      <c r="P239" t="s">
        <v>8266</v>
      </c>
      <c r="Q239" s="12" t="s">
        <v>8308</v>
      </c>
      <c r="R239" t="s">
        <v>8312</v>
      </c>
      <c r="S239" s="21">
        <f>(((Table1[[#This Row],[launched_at]]/60)/60)/24)+DATE(1970,1,1)</f>
        <v>42377.577187499999</v>
      </c>
      <c r="T239" s="21">
        <f>(((Table1[[#This Row],[deadline]]/60)/60)/24)+DATE(1970,1,1)</f>
        <v>42437.577187499999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s="8">
        <f>E240/D240</f>
        <v>0</v>
      </c>
      <c r="G240" s="10" t="str">
        <f>IFERROR(ROUND(E240/N240,2),"N/A")</f>
        <v>N/A</v>
      </c>
      <c r="H240" t="s">
        <v>8220</v>
      </c>
      <c r="I240" t="s">
        <v>8223</v>
      </c>
      <c r="J240" t="s">
        <v>8245</v>
      </c>
      <c r="K240">
        <v>1483088400</v>
      </c>
      <c r="L240">
        <v>1481324760</v>
      </c>
      <c r="M240" t="b">
        <v>0</v>
      </c>
      <c r="N240">
        <v>0</v>
      </c>
      <c r="O240" t="b">
        <v>0</v>
      </c>
      <c r="P240" t="s">
        <v>8266</v>
      </c>
      <c r="Q240" s="12" t="s">
        <v>8308</v>
      </c>
      <c r="R240" t="s">
        <v>8312</v>
      </c>
      <c r="S240" s="21">
        <f>(((Table1[[#This Row],[launched_at]]/60)/60)/24)+DATE(1970,1,1)</f>
        <v>42713.962499999994</v>
      </c>
      <c r="T240" s="21">
        <f>(((Table1[[#This Row],[deadline]]/60)/60)/24)+DATE(1970,1,1)</f>
        <v>42734.375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s="8">
        <f>E241/D241</f>
        <v>0.25</v>
      </c>
      <c r="G241" s="10">
        <f>IFERROR(ROUND(E241/N241,2),0)</f>
        <v>50</v>
      </c>
      <c r="H241" t="s">
        <v>8220</v>
      </c>
      <c r="I241" t="s">
        <v>8225</v>
      </c>
      <c r="J241" t="s">
        <v>8247</v>
      </c>
      <c r="K241">
        <v>1446984000</v>
      </c>
      <c r="L241">
        <v>1445308730</v>
      </c>
      <c r="M241" t="b">
        <v>0</v>
      </c>
      <c r="N241">
        <v>5</v>
      </c>
      <c r="O241" t="b">
        <v>0</v>
      </c>
      <c r="P241" t="s">
        <v>8266</v>
      </c>
      <c r="Q241" s="12" t="s">
        <v>8308</v>
      </c>
      <c r="R241" t="s">
        <v>8312</v>
      </c>
      <c r="S241" s="21">
        <f>(((Table1[[#This Row],[launched_at]]/60)/60)/24)+DATE(1970,1,1)</f>
        <v>42297.110300925924</v>
      </c>
      <c r="T241" s="21">
        <f>(((Table1[[#This Row],[deadline]]/60)/60)/24)+DATE(1970,1,1)</f>
        <v>42316.5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s="8">
        <f>E242/D242</f>
        <v>1.0763413333333334</v>
      </c>
      <c r="G242" s="10">
        <f>IFERROR(ROUND(E242/N242,2),0)</f>
        <v>117.85</v>
      </c>
      <c r="H242" t="s">
        <v>8218</v>
      </c>
      <c r="I242" t="s">
        <v>8223</v>
      </c>
      <c r="J242" t="s">
        <v>8245</v>
      </c>
      <c r="K242">
        <v>1367773211</v>
      </c>
      <c r="L242">
        <v>1363885211</v>
      </c>
      <c r="M242" t="b">
        <v>1</v>
      </c>
      <c r="N242">
        <v>137</v>
      </c>
      <c r="O242" t="b">
        <v>1</v>
      </c>
      <c r="P242" t="s">
        <v>8267</v>
      </c>
      <c r="Q242" s="12" t="s">
        <v>8308</v>
      </c>
      <c r="R242" t="s">
        <v>8313</v>
      </c>
      <c r="S242" s="21">
        <f>(((Table1[[#This Row],[launched_at]]/60)/60)/24)+DATE(1970,1,1)</f>
        <v>41354.708460648151</v>
      </c>
      <c r="T242" s="21">
        <f>(((Table1[[#This Row],[deadline]]/60)/60)/24)+DATE(1970,1,1)</f>
        <v>41399.708460648151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s="8">
        <f>E243/D243</f>
        <v>1.1263736263736264</v>
      </c>
      <c r="G243" s="10">
        <f>IFERROR(ROUND(E243/N243,2),0)</f>
        <v>109.04</v>
      </c>
      <c r="H243" t="s">
        <v>8218</v>
      </c>
      <c r="I243" t="s">
        <v>8223</v>
      </c>
      <c r="J243" t="s">
        <v>8245</v>
      </c>
      <c r="K243">
        <v>1419180304</v>
      </c>
      <c r="L243">
        <v>1415292304</v>
      </c>
      <c r="M243" t="b">
        <v>1</v>
      </c>
      <c r="N243">
        <v>376</v>
      </c>
      <c r="O243" t="b">
        <v>1</v>
      </c>
      <c r="P243" t="s">
        <v>8267</v>
      </c>
      <c r="Q243" s="12" t="s">
        <v>8308</v>
      </c>
      <c r="R243" t="s">
        <v>8313</v>
      </c>
      <c r="S243" s="21">
        <f>(((Table1[[#This Row],[launched_at]]/60)/60)/24)+DATE(1970,1,1)</f>
        <v>41949.697962962964</v>
      </c>
      <c r="T243" s="21">
        <f>(((Table1[[#This Row],[deadline]]/60)/60)/24)+DATE(1970,1,1)</f>
        <v>41994.697962962964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s="8">
        <f>E244/D244</f>
        <v>1.1346153846153846</v>
      </c>
      <c r="G244" s="10">
        <f>IFERROR(ROUND(E244/N244,2),0)</f>
        <v>73.02</v>
      </c>
      <c r="H244" t="s">
        <v>8218</v>
      </c>
      <c r="I244" t="s">
        <v>8223</v>
      </c>
      <c r="J244" t="s">
        <v>8245</v>
      </c>
      <c r="K244">
        <v>1324381790</v>
      </c>
      <c r="L244">
        <v>1321357790</v>
      </c>
      <c r="M244" t="b">
        <v>1</v>
      </c>
      <c r="N244">
        <v>202</v>
      </c>
      <c r="O244" t="b">
        <v>1</v>
      </c>
      <c r="P244" t="s">
        <v>8267</v>
      </c>
      <c r="Q244" s="12" t="s">
        <v>8308</v>
      </c>
      <c r="R244" t="s">
        <v>8313</v>
      </c>
      <c r="S244" s="21">
        <f>(((Table1[[#This Row],[launched_at]]/60)/60)/24)+DATE(1970,1,1)</f>
        <v>40862.492939814816</v>
      </c>
      <c r="T244" s="21">
        <f>(((Table1[[#This Row],[deadline]]/60)/60)/24)+DATE(1970,1,1)</f>
        <v>40897.492939814816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s="8">
        <f>E245/D245</f>
        <v>1.0259199999999999</v>
      </c>
      <c r="G245" s="10">
        <f>IFERROR(ROUND(E245/N245,2),0)</f>
        <v>78.2</v>
      </c>
      <c r="H245" t="s">
        <v>8218</v>
      </c>
      <c r="I245" t="s">
        <v>8223</v>
      </c>
      <c r="J245" t="s">
        <v>8245</v>
      </c>
      <c r="K245">
        <v>1393031304</v>
      </c>
      <c r="L245">
        <v>1390439304</v>
      </c>
      <c r="M245" t="b">
        <v>1</v>
      </c>
      <c r="N245">
        <v>328</v>
      </c>
      <c r="O245" t="b">
        <v>1</v>
      </c>
      <c r="P245" t="s">
        <v>8267</v>
      </c>
      <c r="Q245" s="12" t="s">
        <v>8308</v>
      </c>
      <c r="R245" t="s">
        <v>8313</v>
      </c>
      <c r="S245" s="21">
        <f>(((Table1[[#This Row],[launched_at]]/60)/60)/24)+DATE(1970,1,1)</f>
        <v>41662.047500000001</v>
      </c>
      <c r="T245" s="21">
        <f>(((Table1[[#This Row],[deadline]]/60)/60)/24)+DATE(1970,1,1)</f>
        <v>41692.047500000001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s="8">
        <f>E246/D246</f>
        <v>1.1375714285714287</v>
      </c>
      <c r="G246" s="10">
        <f>IFERROR(ROUND(E246/N246,2),0)</f>
        <v>47.4</v>
      </c>
      <c r="H246" t="s">
        <v>8218</v>
      </c>
      <c r="I246" t="s">
        <v>8223</v>
      </c>
      <c r="J246" t="s">
        <v>8245</v>
      </c>
      <c r="K246">
        <v>1268723160</v>
      </c>
      <c r="L246">
        <v>1265269559</v>
      </c>
      <c r="M246" t="b">
        <v>1</v>
      </c>
      <c r="N246">
        <v>84</v>
      </c>
      <c r="O246" t="b">
        <v>1</v>
      </c>
      <c r="P246" t="s">
        <v>8267</v>
      </c>
      <c r="Q246" s="12" t="s">
        <v>8308</v>
      </c>
      <c r="R246" t="s">
        <v>8313</v>
      </c>
      <c r="S246" s="21">
        <f>(((Table1[[#This Row],[launched_at]]/60)/60)/24)+DATE(1970,1,1)</f>
        <v>40213.323599537034</v>
      </c>
      <c r="T246" s="21">
        <f>(((Table1[[#This Row],[deadline]]/60)/60)/24)+DATE(1970,1,1)</f>
        <v>40253.29583333333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s="8">
        <f>E247/D247</f>
        <v>1.0371999999999999</v>
      </c>
      <c r="G247" s="10">
        <f>IFERROR(ROUND(E247/N247,2),0)</f>
        <v>54.02</v>
      </c>
      <c r="H247" t="s">
        <v>8218</v>
      </c>
      <c r="I247" t="s">
        <v>8223</v>
      </c>
      <c r="J247" t="s">
        <v>8245</v>
      </c>
      <c r="K247">
        <v>1345079785</v>
      </c>
      <c r="L247">
        <v>1342487785</v>
      </c>
      <c r="M247" t="b">
        <v>1</v>
      </c>
      <c r="N247">
        <v>96</v>
      </c>
      <c r="O247" t="b">
        <v>1</v>
      </c>
      <c r="P247" t="s">
        <v>8267</v>
      </c>
      <c r="Q247" s="12" t="s">
        <v>8308</v>
      </c>
      <c r="R247" t="s">
        <v>8313</v>
      </c>
      <c r="S247" s="21">
        <f>(((Table1[[#This Row],[launched_at]]/60)/60)/24)+DATE(1970,1,1)</f>
        <v>41107.053067129629</v>
      </c>
      <c r="T247" s="21">
        <f>(((Table1[[#This Row],[deadline]]/60)/60)/24)+DATE(1970,1,1)</f>
        <v>41137.053067129629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s="8">
        <f>E248/D248</f>
        <v>3.0546000000000002</v>
      </c>
      <c r="G248" s="10">
        <f>IFERROR(ROUND(E248/N248,2),0)</f>
        <v>68.489999999999995</v>
      </c>
      <c r="H248" t="s">
        <v>8218</v>
      </c>
      <c r="I248" t="s">
        <v>8223</v>
      </c>
      <c r="J248" t="s">
        <v>8245</v>
      </c>
      <c r="K248">
        <v>1292665405</v>
      </c>
      <c r="L248">
        <v>1288341805</v>
      </c>
      <c r="M248" t="b">
        <v>1</v>
      </c>
      <c r="N248">
        <v>223</v>
      </c>
      <c r="O248" t="b">
        <v>1</v>
      </c>
      <c r="P248" t="s">
        <v>8267</v>
      </c>
      <c r="Q248" s="12" t="s">
        <v>8308</v>
      </c>
      <c r="R248" t="s">
        <v>8313</v>
      </c>
      <c r="S248" s="21">
        <f>(((Table1[[#This Row],[launched_at]]/60)/60)/24)+DATE(1970,1,1)</f>
        <v>40480.363483796296</v>
      </c>
      <c r="T248" s="21">
        <f>(((Table1[[#This Row],[deadline]]/60)/60)/24)+DATE(1970,1,1)</f>
        <v>40530.405150462961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s="8">
        <f>E249/D249</f>
        <v>1.341</v>
      </c>
      <c r="G249" s="10">
        <f>IFERROR(ROUND(E249/N249,2),0)</f>
        <v>108.15</v>
      </c>
      <c r="H249" t="s">
        <v>8218</v>
      </c>
      <c r="I249" t="s">
        <v>8223</v>
      </c>
      <c r="J249" t="s">
        <v>8245</v>
      </c>
      <c r="K249">
        <v>1287200340</v>
      </c>
      <c r="L249">
        <v>1284042614</v>
      </c>
      <c r="M249" t="b">
        <v>1</v>
      </c>
      <c r="N249">
        <v>62</v>
      </c>
      <c r="O249" t="b">
        <v>1</v>
      </c>
      <c r="P249" t="s">
        <v>8267</v>
      </c>
      <c r="Q249" s="12" t="s">
        <v>8308</v>
      </c>
      <c r="R249" t="s">
        <v>8313</v>
      </c>
      <c r="S249" s="21">
        <f>(((Table1[[#This Row],[launched_at]]/60)/60)/24)+DATE(1970,1,1)</f>
        <v>40430.604328703703</v>
      </c>
      <c r="T249" s="21">
        <f>(((Table1[[#This Row],[deadline]]/60)/60)/24)+DATE(1970,1,1)</f>
        <v>40467.152083333334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s="8">
        <f>E250/D250</f>
        <v>1.0133294117647058</v>
      </c>
      <c r="G250" s="10">
        <f>IFERROR(ROUND(E250/N250,2),0)</f>
        <v>589.95000000000005</v>
      </c>
      <c r="H250" t="s">
        <v>8218</v>
      </c>
      <c r="I250" t="s">
        <v>8223</v>
      </c>
      <c r="J250" t="s">
        <v>8245</v>
      </c>
      <c r="K250">
        <v>1325961309</v>
      </c>
      <c r="L250">
        <v>1322073309</v>
      </c>
      <c r="M250" t="b">
        <v>1</v>
      </c>
      <c r="N250">
        <v>146</v>
      </c>
      <c r="O250" t="b">
        <v>1</v>
      </c>
      <c r="P250" t="s">
        <v>8267</v>
      </c>
      <c r="Q250" s="12" t="s">
        <v>8308</v>
      </c>
      <c r="R250" t="s">
        <v>8313</v>
      </c>
      <c r="S250" s="21">
        <f>(((Table1[[#This Row],[launched_at]]/60)/60)/24)+DATE(1970,1,1)</f>
        <v>40870.774409722224</v>
      </c>
      <c r="T250" s="21">
        <f>(((Table1[[#This Row],[deadline]]/60)/60)/24)+DATE(1970,1,1)</f>
        <v>40915.774409722224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s="8">
        <f>E251/D251</f>
        <v>1.1292</v>
      </c>
      <c r="G251" s="10">
        <f>IFERROR(ROUND(E251/N251,2),0)</f>
        <v>48.05</v>
      </c>
      <c r="H251" t="s">
        <v>8218</v>
      </c>
      <c r="I251" t="s">
        <v>8223</v>
      </c>
      <c r="J251" t="s">
        <v>8245</v>
      </c>
      <c r="K251">
        <v>1282498800</v>
      </c>
      <c r="L251">
        <v>1275603020</v>
      </c>
      <c r="M251" t="b">
        <v>1</v>
      </c>
      <c r="N251">
        <v>235</v>
      </c>
      <c r="O251" t="b">
        <v>1</v>
      </c>
      <c r="P251" t="s">
        <v>8267</v>
      </c>
      <c r="Q251" s="12" t="s">
        <v>8308</v>
      </c>
      <c r="R251" t="s">
        <v>8313</v>
      </c>
      <c r="S251" s="21">
        <f>(((Table1[[#This Row],[launched_at]]/60)/60)/24)+DATE(1970,1,1)</f>
        <v>40332.923842592594</v>
      </c>
      <c r="T251" s="21">
        <f>(((Table1[[#This Row],[deadline]]/60)/60)/24)+DATE(1970,1,1)</f>
        <v>40412.736111111109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s="8">
        <f>E252/D252</f>
        <v>1.0558333333333334</v>
      </c>
      <c r="G252" s="10">
        <f>IFERROR(ROUND(E252/N252,2),0)</f>
        <v>72.48</v>
      </c>
      <c r="H252" t="s">
        <v>8218</v>
      </c>
      <c r="I252" t="s">
        <v>8223</v>
      </c>
      <c r="J252" t="s">
        <v>8245</v>
      </c>
      <c r="K252">
        <v>1370525691</v>
      </c>
      <c r="L252">
        <v>1367933691</v>
      </c>
      <c r="M252" t="b">
        <v>1</v>
      </c>
      <c r="N252">
        <v>437</v>
      </c>
      <c r="O252" t="b">
        <v>1</v>
      </c>
      <c r="P252" t="s">
        <v>8267</v>
      </c>
      <c r="Q252" s="12" t="s">
        <v>8308</v>
      </c>
      <c r="R252" t="s">
        <v>8313</v>
      </c>
      <c r="S252" s="21">
        <f>(((Table1[[#This Row],[launched_at]]/60)/60)/24)+DATE(1970,1,1)</f>
        <v>41401.565868055557</v>
      </c>
      <c r="T252" s="21">
        <f>(((Table1[[#This Row],[deadline]]/60)/60)/24)+DATE(1970,1,1)</f>
        <v>41431.565868055557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s="8">
        <f>E253/D253</f>
        <v>1.2557142857142858</v>
      </c>
      <c r="G253" s="10">
        <f>IFERROR(ROUND(E253/N253,2),0)</f>
        <v>57.08</v>
      </c>
      <c r="H253" t="s">
        <v>8218</v>
      </c>
      <c r="I253" t="s">
        <v>8223</v>
      </c>
      <c r="J253" t="s">
        <v>8245</v>
      </c>
      <c r="K253">
        <v>1337194800</v>
      </c>
      <c r="L253">
        <v>1334429646</v>
      </c>
      <c r="M253" t="b">
        <v>1</v>
      </c>
      <c r="N253">
        <v>77</v>
      </c>
      <c r="O253" t="b">
        <v>1</v>
      </c>
      <c r="P253" t="s">
        <v>8267</v>
      </c>
      <c r="Q253" s="12" t="s">
        <v>8308</v>
      </c>
      <c r="R253" t="s">
        <v>8313</v>
      </c>
      <c r="S253" s="21">
        <f>(((Table1[[#This Row],[launched_at]]/60)/60)/24)+DATE(1970,1,1)</f>
        <v>41013.787569444445</v>
      </c>
      <c r="T253" s="21">
        <f>(((Table1[[#This Row],[deadline]]/60)/60)/24)+DATE(1970,1,1)</f>
        <v>41045.791666666664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s="8">
        <f>E254/D254</f>
        <v>1.8455999999999999</v>
      </c>
      <c r="G254" s="10">
        <f>IFERROR(ROUND(E254/N254,2),0)</f>
        <v>85.44</v>
      </c>
      <c r="H254" t="s">
        <v>8218</v>
      </c>
      <c r="I254" t="s">
        <v>8223</v>
      </c>
      <c r="J254" t="s">
        <v>8245</v>
      </c>
      <c r="K254">
        <v>1275364740</v>
      </c>
      <c r="L254">
        <v>1269878058</v>
      </c>
      <c r="M254" t="b">
        <v>1</v>
      </c>
      <c r="N254">
        <v>108</v>
      </c>
      <c r="O254" t="b">
        <v>1</v>
      </c>
      <c r="P254" t="s">
        <v>8267</v>
      </c>
      <c r="Q254" s="12" t="s">
        <v>8308</v>
      </c>
      <c r="R254" t="s">
        <v>8313</v>
      </c>
      <c r="S254" s="21">
        <f>(((Table1[[#This Row],[launched_at]]/60)/60)/24)+DATE(1970,1,1)</f>
        <v>40266.662708333337</v>
      </c>
      <c r="T254" s="21">
        <f>(((Table1[[#This Row],[deadline]]/60)/60)/24)+DATE(1970,1,1)</f>
        <v>40330.165972222225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s="8">
        <f>E255/D255</f>
        <v>1.0073333333333334</v>
      </c>
      <c r="G255" s="10">
        <f>IFERROR(ROUND(E255/N255,2),0)</f>
        <v>215.86</v>
      </c>
      <c r="H255" t="s">
        <v>8218</v>
      </c>
      <c r="I255" t="s">
        <v>8223</v>
      </c>
      <c r="J255" t="s">
        <v>8245</v>
      </c>
      <c r="K255">
        <v>1329320235</v>
      </c>
      <c r="L255">
        <v>1326728235</v>
      </c>
      <c r="M255" t="b">
        <v>1</v>
      </c>
      <c r="N255">
        <v>7</v>
      </c>
      <c r="O255" t="b">
        <v>1</v>
      </c>
      <c r="P255" t="s">
        <v>8267</v>
      </c>
      <c r="Q255" s="12" t="s">
        <v>8308</v>
      </c>
      <c r="R255" t="s">
        <v>8313</v>
      </c>
      <c r="S255" s="21">
        <f>(((Table1[[#This Row],[launched_at]]/60)/60)/24)+DATE(1970,1,1)</f>
        <v>40924.650868055556</v>
      </c>
      <c r="T255" s="21">
        <f>(((Table1[[#This Row],[deadline]]/60)/60)/24)+DATE(1970,1,1)</f>
        <v>40954.650868055556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s="8">
        <f>E256/D256</f>
        <v>1.1694724999999999</v>
      </c>
      <c r="G256" s="10">
        <f>IFERROR(ROUND(E256/N256,2),0)</f>
        <v>89.39</v>
      </c>
      <c r="H256" t="s">
        <v>8218</v>
      </c>
      <c r="I256" t="s">
        <v>8223</v>
      </c>
      <c r="J256" t="s">
        <v>8245</v>
      </c>
      <c r="K256">
        <v>1445047200</v>
      </c>
      <c r="L256">
        <v>1442443910</v>
      </c>
      <c r="M256" t="b">
        <v>1</v>
      </c>
      <c r="N256">
        <v>314</v>
      </c>
      <c r="O256" t="b">
        <v>1</v>
      </c>
      <c r="P256" t="s">
        <v>8267</v>
      </c>
      <c r="Q256" s="12" t="s">
        <v>8308</v>
      </c>
      <c r="R256" t="s">
        <v>8313</v>
      </c>
      <c r="S256" s="21">
        <f>(((Table1[[#This Row],[launched_at]]/60)/60)/24)+DATE(1970,1,1)</f>
        <v>42263.952662037031</v>
      </c>
      <c r="T256" s="21">
        <f>(((Table1[[#This Row],[deadline]]/60)/60)/24)+DATE(1970,1,1)</f>
        <v>42294.083333333328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s="8">
        <f>E257/D257</f>
        <v>1.0673325</v>
      </c>
      <c r="G257" s="10">
        <f>IFERROR(ROUND(E257/N257,2),0)</f>
        <v>45.42</v>
      </c>
      <c r="H257" t="s">
        <v>8218</v>
      </c>
      <c r="I257" t="s">
        <v>8223</v>
      </c>
      <c r="J257" t="s">
        <v>8245</v>
      </c>
      <c r="K257">
        <v>1300275482</v>
      </c>
      <c r="L257">
        <v>1297687082</v>
      </c>
      <c r="M257" t="b">
        <v>1</v>
      </c>
      <c r="N257">
        <v>188</v>
      </c>
      <c r="O257" t="b">
        <v>1</v>
      </c>
      <c r="P257" t="s">
        <v>8267</v>
      </c>
      <c r="Q257" s="12" t="s">
        <v>8308</v>
      </c>
      <c r="R257" t="s">
        <v>8313</v>
      </c>
      <c r="S257" s="21">
        <f>(((Table1[[#This Row],[launched_at]]/60)/60)/24)+DATE(1970,1,1)</f>
        <v>40588.526412037041</v>
      </c>
      <c r="T257" s="21">
        <f>(((Table1[[#This Row],[deadline]]/60)/60)/24)+DATE(1970,1,1)</f>
        <v>40618.48474537037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s="8">
        <f>E258/D258</f>
        <v>1.391</v>
      </c>
      <c r="G258" s="10">
        <f>IFERROR(ROUND(E258/N258,2),0)</f>
        <v>65.760000000000005</v>
      </c>
      <c r="H258" t="s">
        <v>8218</v>
      </c>
      <c r="I258" t="s">
        <v>8223</v>
      </c>
      <c r="J258" t="s">
        <v>8245</v>
      </c>
      <c r="K258">
        <v>1363458467</v>
      </c>
      <c r="L258">
        <v>1360866467</v>
      </c>
      <c r="M258" t="b">
        <v>1</v>
      </c>
      <c r="N258">
        <v>275</v>
      </c>
      <c r="O258" t="b">
        <v>1</v>
      </c>
      <c r="P258" t="s">
        <v>8267</v>
      </c>
      <c r="Q258" s="12" t="s">
        <v>8308</v>
      </c>
      <c r="R258" t="s">
        <v>8313</v>
      </c>
      <c r="S258" s="21">
        <f>(((Table1[[#This Row],[launched_at]]/60)/60)/24)+DATE(1970,1,1)</f>
        <v>41319.769293981481</v>
      </c>
      <c r="T258" s="21">
        <f>(((Table1[[#This Row],[deadline]]/60)/60)/24)+DATE(1970,1,1)</f>
        <v>41349.769293981481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s="8">
        <f>E259/D259</f>
        <v>1.0672648571428571</v>
      </c>
      <c r="G259" s="10">
        <f>IFERROR(ROUND(E259/N259,2),0)</f>
        <v>66.7</v>
      </c>
      <c r="H259" t="s">
        <v>8218</v>
      </c>
      <c r="I259" t="s">
        <v>8223</v>
      </c>
      <c r="J259" t="s">
        <v>8245</v>
      </c>
      <c r="K259">
        <v>1463670162</v>
      </c>
      <c r="L259">
        <v>1461078162</v>
      </c>
      <c r="M259" t="b">
        <v>1</v>
      </c>
      <c r="N259">
        <v>560</v>
      </c>
      <c r="O259" t="b">
        <v>1</v>
      </c>
      <c r="P259" t="s">
        <v>8267</v>
      </c>
      <c r="Q259" s="12" t="s">
        <v>8308</v>
      </c>
      <c r="R259" t="s">
        <v>8313</v>
      </c>
      <c r="S259" s="21">
        <f>(((Table1[[#This Row],[launched_at]]/60)/60)/24)+DATE(1970,1,1)</f>
        <v>42479.626875000002</v>
      </c>
      <c r="T259" s="21">
        <f>(((Table1[[#This Row],[deadline]]/60)/60)/24)+DATE(1970,1,1)</f>
        <v>42509.626875000002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s="8">
        <f>E260/D260</f>
        <v>1.9114</v>
      </c>
      <c r="G260" s="10">
        <f>IFERROR(ROUND(E260/N260,2),0)</f>
        <v>83.35</v>
      </c>
      <c r="H260" t="s">
        <v>8218</v>
      </c>
      <c r="I260" t="s">
        <v>8223</v>
      </c>
      <c r="J260" t="s">
        <v>8245</v>
      </c>
      <c r="K260">
        <v>1308359666</v>
      </c>
      <c r="L260">
        <v>1305767666</v>
      </c>
      <c r="M260" t="b">
        <v>1</v>
      </c>
      <c r="N260">
        <v>688</v>
      </c>
      <c r="O260" t="b">
        <v>1</v>
      </c>
      <c r="P260" t="s">
        <v>8267</v>
      </c>
      <c r="Q260" s="12" t="s">
        <v>8308</v>
      </c>
      <c r="R260" t="s">
        <v>8313</v>
      </c>
      <c r="S260" s="21">
        <f>(((Table1[[#This Row],[launched_at]]/60)/60)/24)+DATE(1970,1,1)</f>
        <v>40682.051689814813</v>
      </c>
      <c r="T260" s="21">
        <f>(((Table1[[#This Row],[deadline]]/60)/60)/24)+DATE(1970,1,1)</f>
        <v>40712.051689814813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s="8">
        <f>E261/D261</f>
        <v>1.3193789333333332</v>
      </c>
      <c r="G261" s="10">
        <f>IFERROR(ROUND(E261/N261,2),0)</f>
        <v>105.05</v>
      </c>
      <c r="H261" t="s">
        <v>8218</v>
      </c>
      <c r="I261" t="s">
        <v>8223</v>
      </c>
      <c r="J261" t="s">
        <v>8245</v>
      </c>
      <c r="K261">
        <v>1428514969</v>
      </c>
      <c r="L261">
        <v>1425922969</v>
      </c>
      <c r="M261" t="b">
        <v>1</v>
      </c>
      <c r="N261">
        <v>942</v>
      </c>
      <c r="O261" t="b">
        <v>1</v>
      </c>
      <c r="P261" t="s">
        <v>8267</v>
      </c>
      <c r="Q261" s="12" t="s">
        <v>8308</v>
      </c>
      <c r="R261" t="s">
        <v>8313</v>
      </c>
      <c r="S261" s="21">
        <f>(((Table1[[#This Row],[launched_at]]/60)/60)/24)+DATE(1970,1,1)</f>
        <v>42072.738067129627</v>
      </c>
      <c r="T261" s="21">
        <f>(((Table1[[#This Row],[deadline]]/60)/60)/24)+DATE(1970,1,1)</f>
        <v>42102.738067129627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s="8">
        <f>E262/D262</f>
        <v>1.0640000000000001</v>
      </c>
      <c r="G262" s="10">
        <f>IFERROR(ROUND(E262/N262,2),0)</f>
        <v>120.91</v>
      </c>
      <c r="H262" t="s">
        <v>8218</v>
      </c>
      <c r="I262" t="s">
        <v>8223</v>
      </c>
      <c r="J262" t="s">
        <v>8245</v>
      </c>
      <c r="K262">
        <v>1279360740</v>
      </c>
      <c r="L262">
        <v>1275415679</v>
      </c>
      <c r="M262" t="b">
        <v>1</v>
      </c>
      <c r="N262">
        <v>88</v>
      </c>
      <c r="O262" t="b">
        <v>1</v>
      </c>
      <c r="P262" t="s">
        <v>8267</v>
      </c>
      <c r="Q262" s="12" t="s">
        <v>8308</v>
      </c>
      <c r="R262" t="s">
        <v>8313</v>
      </c>
      <c r="S262" s="21">
        <f>(((Table1[[#This Row],[launched_at]]/60)/60)/24)+DATE(1970,1,1)</f>
        <v>40330.755543981482</v>
      </c>
      <c r="T262" s="21">
        <f>(((Table1[[#This Row],[deadline]]/60)/60)/24)+DATE(1970,1,1)</f>
        <v>40376.415972222225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s="8">
        <f>E263/D263</f>
        <v>1.0740000000000001</v>
      </c>
      <c r="G263" s="10">
        <f>IFERROR(ROUND(E263/N263,2),0)</f>
        <v>97.64</v>
      </c>
      <c r="H263" t="s">
        <v>8218</v>
      </c>
      <c r="I263" t="s">
        <v>8223</v>
      </c>
      <c r="J263" t="s">
        <v>8245</v>
      </c>
      <c r="K263">
        <v>1339080900</v>
      </c>
      <c r="L263">
        <v>1334783704</v>
      </c>
      <c r="M263" t="b">
        <v>1</v>
      </c>
      <c r="N263">
        <v>220</v>
      </c>
      <c r="O263" t="b">
        <v>1</v>
      </c>
      <c r="P263" t="s">
        <v>8267</v>
      </c>
      <c r="Q263" s="12" t="s">
        <v>8308</v>
      </c>
      <c r="R263" t="s">
        <v>8313</v>
      </c>
      <c r="S263" s="21">
        <f>(((Table1[[#This Row],[launched_at]]/60)/60)/24)+DATE(1970,1,1)</f>
        <v>41017.885462962964</v>
      </c>
      <c r="T263" s="21">
        <f>(((Table1[[#This Row],[deadline]]/60)/60)/24)+DATE(1970,1,1)</f>
        <v>41067.621527777781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s="8">
        <f>E264/D264</f>
        <v>2.4</v>
      </c>
      <c r="G264" s="10">
        <f>IFERROR(ROUND(E264/N264,2),0)</f>
        <v>41.38</v>
      </c>
      <c r="H264" t="s">
        <v>8218</v>
      </c>
      <c r="I264" t="s">
        <v>8223</v>
      </c>
      <c r="J264" t="s">
        <v>8245</v>
      </c>
      <c r="K264">
        <v>1298699828</v>
      </c>
      <c r="L264">
        <v>1294811828</v>
      </c>
      <c r="M264" t="b">
        <v>1</v>
      </c>
      <c r="N264">
        <v>145</v>
      </c>
      <c r="O264" t="b">
        <v>1</v>
      </c>
      <c r="P264" t="s">
        <v>8267</v>
      </c>
      <c r="Q264" s="12" t="s">
        <v>8308</v>
      </c>
      <c r="R264" t="s">
        <v>8313</v>
      </c>
      <c r="S264" s="21">
        <f>(((Table1[[#This Row],[launched_at]]/60)/60)/24)+DATE(1970,1,1)</f>
        <v>40555.24800925926</v>
      </c>
      <c r="T264" s="21">
        <f>(((Table1[[#This Row],[deadline]]/60)/60)/24)+DATE(1970,1,1)</f>
        <v>40600.24800925926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s="8">
        <f>E265/D265</f>
        <v>1.1808107999999999</v>
      </c>
      <c r="G265" s="10">
        <f>IFERROR(ROUND(E265/N265,2),0)</f>
        <v>30.65</v>
      </c>
      <c r="H265" t="s">
        <v>8218</v>
      </c>
      <c r="I265" t="s">
        <v>8223</v>
      </c>
      <c r="J265" t="s">
        <v>8245</v>
      </c>
      <c r="K265">
        <v>1348786494</v>
      </c>
      <c r="L265">
        <v>1346194494</v>
      </c>
      <c r="M265" t="b">
        <v>1</v>
      </c>
      <c r="N265">
        <v>963</v>
      </c>
      <c r="O265" t="b">
        <v>1</v>
      </c>
      <c r="P265" t="s">
        <v>8267</v>
      </c>
      <c r="Q265" s="12" t="s">
        <v>8308</v>
      </c>
      <c r="R265" t="s">
        <v>8313</v>
      </c>
      <c r="S265" s="21">
        <f>(((Table1[[#This Row],[launched_at]]/60)/60)/24)+DATE(1970,1,1)</f>
        <v>41149.954791666663</v>
      </c>
      <c r="T265" s="21">
        <f>(((Table1[[#This Row],[deadline]]/60)/60)/24)+DATE(1970,1,1)</f>
        <v>41179.954791666663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s="8">
        <f>E266/D266</f>
        <v>1.1819999999999999</v>
      </c>
      <c r="G266" s="10">
        <f>IFERROR(ROUND(E266/N266,2),0)</f>
        <v>64.95</v>
      </c>
      <c r="H266" t="s">
        <v>8218</v>
      </c>
      <c r="I266" t="s">
        <v>8223</v>
      </c>
      <c r="J266" t="s">
        <v>8245</v>
      </c>
      <c r="K266">
        <v>1336747995</v>
      </c>
      <c r="L266">
        <v>1334155995</v>
      </c>
      <c r="M266" t="b">
        <v>1</v>
      </c>
      <c r="N266">
        <v>91</v>
      </c>
      <c r="O266" t="b">
        <v>1</v>
      </c>
      <c r="P266" t="s">
        <v>8267</v>
      </c>
      <c r="Q266" s="12" t="s">
        <v>8308</v>
      </c>
      <c r="R266" t="s">
        <v>8313</v>
      </c>
      <c r="S266" s="21">
        <f>(((Table1[[#This Row],[launched_at]]/60)/60)/24)+DATE(1970,1,1)</f>
        <v>41010.620312500003</v>
      </c>
      <c r="T266" s="21">
        <f>(((Table1[[#This Row],[deadline]]/60)/60)/24)+DATE(1970,1,1)</f>
        <v>41040.620312500003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s="8">
        <f>E267/D267</f>
        <v>1.111</v>
      </c>
      <c r="G267" s="10">
        <f>IFERROR(ROUND(E267/N267,2),0)</f>
        <v>95.78</v>
      </c>
      <c r="H267" t="s">
        <v>8218</v>
      </c>
      <c r="I267" t="s">
        <v>8223</v>
      </c>
      <c r="J267" t="s">
        <v>8245</v>
      </c>
      <c r="K267">
        <v>1273522560</v>
      </c>
      <c r="L267">
        <v>1269928430</v>
      </c>
      <c r="M267" t="b">
        <v>1</v>
      </c>
      <c r="N267">
        <v>58</v>
      </c>
      <c r="O267" t="b">
        <v>1</v>
      </c>
      <c r="P267" t="s">
        <v>8267</v>
      </c>
      <c r="Q267" s="12" t="s">
        <v>8308</v>
      </c>
      <c r="R267" t="s">
        <v>8313</v>
      </c>
      <c r="S267" s="21">
        <f>(((Table1[[#This Row],[launched_at]]/60)/60)/24)+DATE(1970,1,1)</f>
        <v>40267.245717592588</v>
      </c>
      <c r="T267" s="21">
        <f>(((Table1[[#This Row],[deadline]]/60)/60)/24)+DATE(1970,1,1)</f>
        <v>40308.844444444447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s="8">
        <f>E268/D268</f>
        <v>1.4550000000000001</v>
      </c>
      <c r="G268" s="10">
        <f>IFERROR(ROUND(E268/N268,2),0)</f>
        <v>40.42</v>
      </c>
      <c r="H268" t="s">
        <v>8218</v>
      </c>
      <c r="I268" t="s">
        <v>8223</v>
      </c>
      <c r="J268" t="s">
        <v>8245</v>
      </c>
      <c r="K268">
        <v>1271994660</v>
      </c>
      <c r="L268">
        <v>1264565507</v>
      </c>
      <c r="M268" t="b">
        <v>1</v>
      </c>
      <c r="N268">
        <v>36</v>
      </c>
      <c r="O268" t="b">
        <v>1</v>
      </c>
      <c r="P268" t="s">
        <v>8267</v>
      </c>
      <c r="Q268" s="12" t="s">
        <v>8308</v>
      </c>
      <c r="R268" t="s">
        <v>8313</v>
      </c>
      <c r="S268" s="21">
        <f>(((Table1[[#This Row],[launched_at]]/60)/60)/24)+DATE(1970,1,1)</f>
        <v>40205.174849537041</v>
      </c>
      <c r="T268" s="21">
        <f>(((Table1[[#This Row],[deadline]]/60)/60)/24)+DATE(1970,1,1)</f>
        <v>40291.160416666666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s="8">
        <f>E269/D269</f>
        <v>1.3162883248730965</v>
      </c>
      <c r="G269" s="10">
        <f>IFERROR(ROUND(E269/N269,2),0)</f>
        <v>78.58</v>
      </c>
      <c r="H269" t="s">
        <v>8218</v>
      </c>
      <c r="I269" t="s">
        <v>8224</v>
      </c>
      <c r="J269" t="s">
        <v>8246</v>
      </c>
      <c r="K269">
        <v>1403693499</v>
      </c>
      <c r="L269">
        <v>1401101499</v>
      </c>
      <c r="M269" t="b">
        <v>1</v>
      </c>
      <c r="N269">
        <v>165</v>
      </c>
      <c r="O269" t="b">
        <v>1</v>
      </c>
      <c r="P269" t="s">
        <v>8267</v>
      </c>
      <c r="Q269" s="12" t="s">
        <v>8308</v>
      </c>
      <c r="R269" t="s">
        <v>8313</v>
      </c>
      <c r="S269" s="21">
        <f>(((Table1[[#This Row],[launched_at]]/60)/60)/24)+DATE(1970,1,1)</f>
        <v>41785.452534722222</v>
      </c>
      <c r="T269" s="21">
        <f>(((Table1[[#This Row],[deadline]]/60)/60)/24)+DATE(1970,1,1)</f>
        <v>41815.452534722222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s="8">
        <f>E270/D270</f>
        <v>1.1140000000000001</v>
      </c>
      <c r="G270" s="10">
        <f>IFERROR(ROUND(E270/N270,2),0)</f>
        <v>50.18</v>
      </c>
      <c r="H270" t="s">
        <v>8218</v>
      </c>
      <c r="I270" t="s">
        <v>8223</v>
      </c>
      <c r="J270" t="s">
        <v>8245</v>
      </c>
      <c r="K270">
        <v>1320640778</v>
      </c>
      <c r="L270">
        <v>1316749178</v>
      </c>
      <c r="M270" t="b">
        <v>1</v>
      </c>
      <c r="N270">
        <v>111</v>
      </c>
      <c r="O270" t="b">
        <v>1</v>
      </c>
      <c r="P270" t="s">
        <v>8267</v>
      </c>
      <c r="Q270" s="12" t="s">
        <v>8308</v>
      </c>
      <c r="R270" t="s">
        <v>8313</v>
      </c>
      <c r="S270" s="21">
        <f>(((Table1[[#This Row],[launched_at]]/60)/60)/24)+DATE(1970,1,1)</f>
        <v>40809.15252314815</v>
      </c>
      <c r="T270" s="21">
        <f>(((Table1[[#This Row],[deadline]]/60)/60)/24)+DATE(1970,1,1)</f>
        <v>40854.194189814814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s="8">
        <f>E271/D271</f>
        <v>1.4723377</v>
      </c>
      <c r="G271" s="10">
        <f>IFERROR(ROUND(E271/N271,2),0)</f>
        <v>92.25</v>
      </c>
      <c r="H271" t="s">
        <v>8218</v>
      </c>
      <c r="I271" t="s">
        <v>8225</v>
      </c>
      <c r="J271" t="s">
        <v>8247</v>
      </c>
      <c r="K271">
        <v>1487738622</v>
      </c>
      <c r="L271">
        <v>1485146622</v>
      </c>
      <c r="M271" t="b">
        <v>1</v>
      </c>
      <c r="N271">
        <v>1596</v>
      </c>
      <c r="O271" t="b">
        <v>1</v>
      </c>
      <c r="P271" t="s">
        <v>8267</v>
      </c>
      <c r="Q271" s="12" t="s">
        <v>8308</v>
      </c>
      <c r="R271" t="s">
        <v>8313</v>
      </c>
      <c r="S271" s="21">
        <f>(((Table1[[#This Row],[launched_at]]/60)/60)/24)+DATE(1970,1,1)</f>
        <v>42758.197013888886</v>
      </c>
      <c r="T271" s="21">
        <f>(((Table1[[#This Row],[deadline]]/60)/60)/24)+DATE(1970,1,1)</f>
        <v>42788.197013888886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s="8">
        <f>E272/D272</f>
        <v>1.5260869565217392</v>
      </c>
      <c r="G272" s="10">
        <f>IFERROR(ROUND(E272/N272,2),0)</f>
        <v>57.54</v>
      </c>
      <c r="H272" t="s">
        <v>8218</v>
      </c>
      <c r="I272" t="s">
        <v>8223</v>
      </c>
      <c r="J272" t="s">
        <v>8245</v>
      </c>
      <c r="K272">
        <v>1306296000</v>
      </c>
      <c r="L272">
        <v>1301950070</v>
      </c>
      <c r="M272" t="b">
        <v>1</v>
      </c>
      <c r="N272">
        <v>61</v>
      </c>
      <c r="O272" t="b">
        <v>1</v>
      </c>
      <c r="P272" t="s">
        <v>8267</v>
      </c>
      <c r="Q272" s="12" t="s">
        <v>8308</v>
      </c>
      <c r="R272" t="s">
        <v>8313</v>
      </c>
      <c r="S272" s="21">
        <f>(((Table1[[#This Row],[launched_at]]/60)/60)/24)+DATE(1970,1,1)</f>
        <v>40637.866550925923</v>
      </c>
      <c r="T272" s="21">
        <f>(((Table1[[#This Row],[deadline]]/60)/60)/24)+DATE(1970,1,1)</f>
        <v>40688.166666666664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s="8">
        <f>E273/D273</f>
        <v>1.0468</v>
      </c>
      <c r="G273" s="10">
        <f>IFERROR(ROUND(E273/N273,2),0)</f>
        <v>109.42</v>
      </c>
      <c r="H273" t="s">
        <v>8218</v>
      </c>
      <c r="I273" t="s">
        <v>8223</v>
      </c>
      <c r="J273" t="s">
        <v>8245</v>
      </c>
      <c r="K273">
        <v>1388649600</v>
      </c>
      <c r="L273">
        <v>1386123861</v>
      </c>
      <c r="M273" t="b">
        <v>1</v>
      </c>
      <c r="N273">
        <v>287</v>
      </c>
      <c r="O273" t="b">
        <v>1</v>
      </c>
      <c r="P273" t="s">
        <v>8267</v>
      </c>
      <c r="Q273" s="12" t="s">
        <v>8308</v>
      </c>
      <c r="R273" t="s">
        <v>8313</v>
      </c>
      <c r="S273" s="21">
        <f>(((Table1[[#This Row],[launched_at]]/60)/60)/24)+DATE(1970,1,1)</f>
        <v>41612.10024305556</v>
      </c>
      <c r="T273" s="21">
        <f>(((Table1[[#This Row],[deadline]]/60)/60)/24)+DATE(1970,1,1)</f>
        <v>41641.333333333336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s="8">
        <f>E274/D274</f>
        <v>1.7743366666666667</v>
      </c>
      <c r="G274" s="10">
        <f>IFERROR(ROUND(E274/N274,2),0)</f>
        <v>81.89</v>
      </c>
      <c r="H274" t="s">
        <v>8218</v>
      </c>
      <c r="I274" t="s">
        <v>8223</v>
      </c>
      <c r="J274" t="s">
        <v>8245</v>
      </c>
      <c r="K274">
        <v>1272480540</v>
      </c>
      <c r="L274">
        <v>1267220191</v>
      </c>
      <c r="M274" t="b">
        <v>1</v>
      </c>
      <c r="N274">
        <v>65</v>
      </c>
      <c r="O274" t="b">
        <v>1</v>
      </c>
      <c r="P274" t="s">
        <v>8267</v>
      </c>
      <c r="Q274" s="12" t="s">
        <v>8308</v>
      </c>
      <c r="R274" t="s">
        <v>8313</v>
      </c>
      <c r="S274" s="21">
        <f>(((Table1[[#This Row],[launched_at]]/60)/60)/24)+DATE(1970,1,1)</f>
        <v>40235.900358796294</v>
      </c>
      <c r="T274" s="21">
        <f>(((Table1[[#This Row],[deadline]]/60)/60)/24)+DATE(1970,1,1)</f>
        <v>40296.78402777778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s="8">
        <f>E275/D275</f>
        <v>1.077758</v>
      </c>
      <c r="G275" s="10">
        <f>IFERROR(ROUND(E275/N275,2),0)</f>
        <v>45.67</v>
      </c>
      <c r="H275" t="s">
        <v>8218</v>
      </c>
      <c r="I275" t="s">
        <v>8223</v>
      </c>
      <c r="J275" t="s">
        <v>8245</v>
      </c>
      <c r="K275">
        <v>1309694266</v>
      </c>
      <c r="L275">
        <v>1307102266</v>
      </c>
      <c r="M275" t="b">
        <v>1</v>
      </c>
      <c r="N275">
        <v>118</v>
      </c>
      <c r="O275" t="b">
        <v>1</v>
      </c>
      <c r="P275" t="s">
        <v>8267</v>
      </c>
      <c r="Q275" s="12" t="s">
        <v>8308</v>
      </c>
      <c r="R275" t="s">
        <v>8313</v>
      </c>
      <c r="S275" s="21">
        <f>(((Table1[[#This Row],[launched_at]]/60)/60)/24)+DATE(1970,1,1)</f>
        <v>40697.498449074075</v>
      </c>
      <c r="T275" s="21">
        <f>(((Table1[[#This Row],[deadline]]/60)/60)/24)+DATE(1970,1,1)</f>
        <v>40727.498449074075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s="8">
        <f>E276/D276</f>
        <v>1.56</v>
      </c>
      <c r="G276" s="10">
        <f>IFERROR(ROUND(E276/N276,2),0)</f>
        <v>55.22</v>
      </c>
      <c r="H276" t="s">
        <v>8218</v>
      </c>
      <c r="I276" t="s">
        <v>8223</v>
      </c>
      <c r="J276" t="s">
        <v>8245</v>
      </c>
      <c r="K276">
        <v>1333609140</v>
      </c>
      <c r="L276">
        <v>1330638829</v>
      </c>
      <c r="M276" t="b">
        <v>1</v>
      </c>
      <c r="N276">
        <v>113</v>
      </c>
      <c r="O276" t="b">
        <v>1</v>
      </c>
      <c r="P276" t="s">
        <v>8267</v>
      </c>
      <c r="Q276" s="12" t="s">
        <v>8308</v>
      </c>
      <c r="R276" t="s">
        <v>8313</v>
      </c>
      <c r="S276" s="21">
        <f>(((Table1[[#This Row],[launched_at]]/60)/60)/24)+DATE(1970,1,1)</f>
        <v>40969.912372685183</v>
      </c>
      <c r="T276" s="21">
        <f>(((Table1[[#This Row],[deadline]]/60)/60)/24)+DATE(1970,1,1)</f>
        <v>41004.290972222225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s="8">
        <f>E277/D277</f>
        <v>1.08395</v>
      </c>
      <c r="G277" s="10">
        <f>IFERROR(ROUND(E277/N277,2),0)</f>
        <v>65.3</v>
      </c>
      <c r="H277" t="s">
        <v>8218</v>
      </c>
      <c r="I277" t="s">
        <v>8223</v>
      </c>
      <c r="J277" t="s">
        <v>8245</v>
      </c>
      <c r="K277">
        <v>1352511966</v>
      </c>
      <c r="L277">
        <v>1349916366</v>
      </c>
      <c r="M277" t="b">
        <v>1</v>
      </c>
      <c r="N277">
        <v>332</v>
      </c>
      <c r="O277" t="b">
        <v>1</v>
      </c>
      <c r="P277" t="s">
        <v>8267</v>
      </c>
      <c r="Q277" s="12" t="s">
        <v>8308</v>
      </c>
      <c r="R277" t="s">
        <v>8313</v>
      </c>
      <c r="S277" s="21">
        <f>(((Table1[[#This Row],[launched_at]]/60)/60)/24)+DATE(1970,1,1)</f>
        <v>41193.032013888893</v>
      </c>
      <c r="T277" s="21">
        <f>(((Table1[[#This Row],[deadline]]/60)/60)/24)+DATE(1970,1,1)</f>
        <v>41223.073680555557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s="8">
        <f>E278/D278</f>
        <v>1.476</v>
      </c>
      <c r="G278" s="10">
        <f>IFERROR(ROUND(E278/N278,2),0)</f>
        <v>95.23</v>
      </c>
      <c r="H278" t="s">
        <v>8218</v>
      </c>
      <c r="I278" t="s">
        <v>8223</v>
      </c>
      <c r="J278" t="s">
        <v>8245</v>
      </c>
      <c r="K278">
        <v>1335574674</v>
      </c>
      <c r="L278">
        <v>1330394274</v>
      </c>
      <c r="M278" t="b">
        <v>1</v>
      </c>
      <c r="N278">
        <v>62</v>
      </c>
      <c r="O278" t="b">
        <v>1</v>
      </c>
      <c r="P278" t="s">
        <v>8267</v>
      </c>
      <c r="Q278" s="12" t="s">
        <v>8308</v>
      </c>
      <c r="R278" t="s">
        <v>8313</v>
      </c>
      <c r="S278" s="21">
        <f>(((Table1[[#This Row],[launched_at]]/60)/60)/24)+DATE(1970,1,1)</f>
        <v>40967.081874999996</v>
      </c>
      <c r="T278" s="21">
        <f>(((Table1[[#This Row],[deadline]]/60)/60)/24)+DATE(1970,1,1)</f>
        <v>41027.040208333332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s="8">
        <f>E279/D279</f>
        <v>1.1038153846153846</v>
      </c>
      <c r="G279" s="10">
        <f>IFERROR(ROUND(E279/N279,2),0)</f>
        <v>75.44</v>
      </c>
      <c r="H279" t="s">
        <v>8218</v>
      </c>
      <c r="I279" t="s">
        <v>8223</v>
      </c>
      <c r="J279" t="s">
        <v>8245</v>
      </c>
      <c r="K279">
        <v>1432416219</v>
      </c>
      <c r="L279">
        <v>1429824219</v>
      </c>
      <c r="M279" t="b">
        <v>1</v>
      </c>
      <c r="N279">
        <v>951</v>
      </c>
      <c r="O279" t="b">
        <v>1</v>
      </c>
      <c r="P279" t="s">
        <v>8267</v>
      </c>
      <c r="Q279" s="12" t="s">
        <v>8308</v>
      </c>
      <c r="R279" t="s">
        <v>8313</v>
      </c>
      <c r="S279" s="21">
        <f>(((Table1[[#This Row],[launched_at]]/60)/60)/24)+DATE(1970,1,1)</f>
        <v>42117.891423611116</v>
      </c>
      <c r="T279" s="21">
        <f>(((Table1[[#This Row],[deadline]]/60)/60)/24)+DATE(1970,1,1)</f>
        <v>42147.891423611116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s="8">
        <f>E280/D280</f>
        <v>1.5034814814814814</v>
      </c>
      <c r="G280" s="10">
        <f>IFERROR(ROUND(E280/N280,2),0)</f>
        <v>97.82</v>
      </c>
      <c r="H280" t="s">
        <v>8218</v>
      </c>
      <c r="I280" t="s">
        <v>8223</v>
      </c>
      <c r="J280" t="s">
        <v>8245</v>
      </c>
      <c r="K280">
        <v>1350003539</v>
      </c>
      <c r="L280">
        <v>1347411539</v>
      </c>
      <c r="M280" t="b">
        <v>1</v>
      </c>
      <c r="N280">
        <v>415</v>
      </c>
      <c r="O280" t="b">
        <v>1</v>
      </c>
      <c r="P280" t="s">
        <v>8267</v>
      </c>
      <c r="Q280" s="12" t="s">
        <v>8308</v>
      </c>
      <c r="R280" t="s">
        <v>8313</v>
      </c>
      <c r="S280" s="21">
        <f>(((Table1[[#This Row],[launched_at]]/60)/60)/24)+DATE(1970,1,1)</f>
        <v>41164.040960648148</v>
      </c>
      <c r="T280" s="21">
        <f>(((Table1[[#This Row],[deadline]]/60)/60)/24)+DATE(1970,1,1)</f>
        <v>41194.040960648148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s="8">
        <f>E281/D281</f>
        <v>1.5731829411764706</v>
      </c>
      <c r="G281" s="10">
        <f>IFERROR(ROUND(E281/N281,2),0)</f>
        <v>87.69</v>
      </c>
      <c r="H281" t="s">
        <v>8218</v>
      </c>
      <c r="I281" t="s">
        <v>8223</v>
      </c>
      <c r="J281" t="s">
        <v>8245</v>
      </c>
      <c r="K281">
        <v>1488160860</v>
      </c>
      <c r="L281">
        <v>1485237096</v>
      </c>
      <c r="M281" t="b">
        <v>1</v>
      </c>
      <c r="N281">
        <v>305</v>
      </c>
      <c r="O281" t="b">
        <v>1</v>
      </c>
      <c r="P281" t="s">
        <v>8267</v>
      </c>
      <c r="Q281" s="12" t="s">
        <v>8308</v>
      </c>
      <c r="R281" t="s">
        <v>8313</v>
      </c>
      <c r="S281" s="21">
        <f>(((Table1[[#This Row],[launched_at]]/60)/60)/24)+DATE(1970,1,1)</f>
        <v>42759.244166666671</v>
      </c>
      <c r="T281" s="21">
        <f>(((Table1[[#This Row],[deadline]]/60)/60)/24)+DATE(1970,1,1)</f>
        <v>42793.084027777775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s="8">
        <f>E282/D282</f>
        <v>1.5614399999999999</v>
      </c>
      <c r="G282" s="10">
        <f>IFERROR(ROUND(E282/N282,2),0)</f>
        <v>54.75</v>
      </c>
      <c r="H282" t="s">
        <v>8218</v>
      </c>
      <c r="I282" t="s">
        <v>8223</v>
      </c>
      <c r="J282" t="s">
        <v>8245</v>
      </c>
      <c r="K282">
        <v>1401459035</v>
      </c>
      <c r="L282">
        <v>1397571035</v>
      </c>
      <c r="M282" t="b">
        <v>1</v>
      </c>
      <c r="N282">
        <v>2139</v>
      </c>
      <c r="O282" t="b">
        <v>1</v>
      </c>
      <c r="P282" t="s">
        <v>8267</v>
      </c>
      <c r="Q282" s="12" t="s">
        <v>8308</v>
      </c>
      <c r="R282" t="s">
        <v>8313</v>
      </c>
      <c r="S282" s="21">
        <f>(((Table1[[#This Row],[launched_at]]/60)/60)/24)+DATE(1970,1,1)</f>
        <v>41744.590682870366</v>
      </c>
      <c r="T282" s="21">
        <f>(((Table1[[#This Row],[deadline]]/60)/60)/24)+DATE(1970,1,1)</f>
        <v>41789.590682870366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s="8">
        <f>E283/D283</f>
        <v>1.2058763636363636</v>
      </c>
      <c r="G283" s="10">
        <f>IFERROR(ROUND(E283/N283,2),0)</f>
        <v>83.95</v>
      </c>
      <c r="H283" t="s">
        <v>8218</v>
      </c>
      <c r="I283" t="s">
        <v>8223</v>
      </c>
      <c r="J283" t="s">
        <v>8245</v>
      </c>
      <c r="K283">
        <v>1249932360</v>
      </c>
      <c r="L283">
        <v>1242532513</v>
      </c>
      <c r="M283" t="b">
        <v>1</v>
      </c>
      <c r="N283">
        <v>79</v>
      </c>
      <c r="O283" t="b">
        <v>1</v>
      </c>
      <c r="P283" t="s">
        <v>8267</v>
      </c>
      <c r="Q283" s="12" t="s">
        <v>8308</v>
      </c>
      <c r="R283" t="s">
        <v>8313</v>
      </c>
      <c r="S283" s="21">
        <f>(((Table1[[#This Row],[launched_at]]/60)/60)/24)+DATE(1970,1,1)</f>
        <v>39950.163344907407</v>
      </c>
      <c r="T283" s="21">
        <f>(((Table1[[#This Row],[deadline]]/60)/60)/24)+DATE(1970,1,1)</f>
        <v>40035.80972222222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s="8">
        <f>E284/D284</f>
        <v>1.0118888888888888</v>
      </c>
      <c r="G284" s="10">
        <f>IFERROR(ROUND(E284/N284,2),0)</f>
        <v>254.39</v>
      </c>
      <c r="H284" t="s">
        <v>8218</v>
      </c>
      <c r="I284" t="s">
        <v>8223</v>
      </c>
      <c r="J284" t="s">
        <v>8245</v>
      </c>
      <c r="K284">
        <v>1266876000</v>
      </c>
      <c r="L284">
        <v>1263679492</v>
      </c>
      <c r="M284" t="b">
        <v>1</v>
      </c>
      <c r="N284">
        <v>179</v>
      </c>
      <c r="O284" t="b">
        <v>1</v>
      </c>
      <c r="P284" t="s">
        <v>8267</v>
      </c>
      <c r="Q284" s="12" t="s">
        <v>8308</v>
      </c>
      <c r="R284" t="s">
        <v>8313</v>
      </c>
      <c r="S284" s="21">
        <f>(((Table1[[#This Row],[launched_at]]/60)/60)/24)+DATE(1970,1,1)</f>
        <v>40194.920046296298</v>
      </c>
      <c r="T284" s="21">
        <f>(((Table1[[#This Row],[deadline]]/60)/60)/24)+DATE(1970,1,1)</f>
        <v>40231.916666666664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s="8">
        <f>E285/D285</f>
        <v>1.142725</v>
      </c>
      <c r="G285" s="10">
        <f>IFERROR(ROUND(E285/N285,2),0)</f>
        <v>101.83</v>
      </c>
      <c r="H285" t="s">
        <v>8218</v>
      </c>
      <c r="I285" t="s">
        <v>8223</v>
      </c>
      <c r="J285" t="s">
        <v>8245</v>
      </c>
      <c r="K285">
        <v>1306904340</v>
      </c>
      <c r="L285">
        <v>1305219744</v>
      </c>
      <c r="M285" t="b">
        <v>1</v>
      </c>
      <c r="N285">
        <v>202</v>
      </c>
      <c r="O285" t="b">
        <v>1</v>
      </c>
      <c r="P285" t="s">
        <v>8267</v>
      </c>
      <c r="Q285" s="12" t="s">
        <v>8308</v>
      </c>
      <c r="R285" t="s">
        <v>8313</v>
      </c>
      <c r="S285" s="21">
        <f>(((Table1[[#This Row],[launched_at]]/60)/60)/24)+DATE(1970,1,1)</f>
        <v>40675.71</v>
      </c>
      <c r="T285" s="21">
        <f>(((Table1[[#This Row],[deadline]]/60)/60)/24)+DATE(1970,1,1)</f>
        <v>40695.207638888889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s="8">
        <f>E286/D286</f>
        <v>1.0462615</v>
      </c>
      <c r="G286" s="10">
        <f>IFERROR(ROUND(E286/N286,2),0)</f>
        <v>55.07</v>
      </c>
      <c r="H286" t="s">
        <v>8218</v>
      </c>
      <c r="I286" t="s">
        <v>8223</v>
      </c>
      <c r="J286" t="s">
        <v>8245</v>
      </c>
      <c r="K286">
        <v>1327167780</v>
      </c>
      <c r="L286">
        <v>1325007780</v>
      </c>
      <c r="M286" t="b">
        <v>1</v>
      </c>
      <c r="N286">
        <v>760</v>
      </c>
      <c r="O286" t="b">
        <v>1</v>
      </c>
      <c r="P286" t="s">
        <v>8267</v>
      </c>
      <c r="Q286" s="12" t="s">
        <v>8308</v>
      </c>
      <c r="R286" t="s">
        <v>8313</v>
      </c>
      <c r="S286" s="21">
        <f>(((Table1[[#This Row],[launched_at]]/60)/60)/24)+DATE(1970,1,1)</f>
        <v>40904.738194444442</v>
      </c>
      <c r="T286" s="21">
        <f>(((Table1[[#This Row],[deadline]]/60)/60)/24)+DATE(1970,1,1)</f>
        <v>40929.738194444442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s="8">
        <f>E287/D287</f>
        <v>2.2882507142857142</v>
      </c>
      <c r="G287" s="10">
        <f>IFERROR(ROUND(E287/N287,2),0)</f>
        <v>56.9</v>
      </c>
      <c r="H287" t="s">
        <v>8218</v>
      </c>
      <c r="I287" t="s">
        <v>8223</v>
      </c>
      <c r="J287" t="s">
        <v>8245</v>
      </c>
      <c r="K287">
        <v>1379614128</v>
      </c>
      <c r="L287">
        <v>1377022128</v>
      </c>
      <c r="M287" t="b">
        <v>1</v>
      </c>
      <c r="N287">
        <v>563</v>
      </c>
      <c r="O287" t="b">
        <v>1</v>
      </c>
      <c r="P287" t="s">
        <v>8267</v>
      </c>
      <c r="Q287" s="12" t="s">
        <v>8308</v>
      </c>
      <c r="R287" t="s">
        <v>8313</v>
      </c>
      <c r="S287" s="21">
        <f>(((Table1[[#This Row],[launched_at]]/60)/60)/24)+DATE(1970,1,1)</f>
        <v>41506.756111111114</v>
      </c>
      <c r="T287" s="21">
        <f>(((Table1[[#This Row],[deadline]]/60)/60)/24)+DATE(1970,1,1)</f>
        <v>41536.756111111114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s="8">
        <f>E288/D288</f>
        <v>1.0915333333333332</v>
      </c>
      <c r="G288" s="10">
        <f>IFERROR(ROUND(E288/N288,2),0)</f>
        <v>121.28</v>
      </c>
      <c r="H288" t="s">
        <v>8218</v>
      </c>
      <c r="I288" t="s">
        <v>8223</v>
      </c>
      <c r="J288" t="s">
        <v>8245</v>
      </c>
      <c r="K288">
        <v>1364236524</v>
      </c>
      <c r="L288">
        <v>1360352124</v>
      </c>
      <c r="M288" t="b">
        <v>1</v>
      </c>
      <c r="N288">
        <v>135</v>
      </c>
      <c r="O288" t="b">
        <v>1</v>
      </c>
      <c r="P288" t="s">
        <v>8267</v>
      </c>
      <c r="Q288" s="12" t="s">
        <v>8308</v>
      </c>
      <c r="R288" t="s">
        <v>8313</v>
      </c>
      <c r="S288" s="21">
        <f>(((Table1[[#This Row],[launched_at]]/60)/60)/24)+DATE(1970,1,1)</f>
        <v>41313.816249999996</v>
      </c>
      <c r="T288" s="21">
        <f>(((Table1[[#This Row],[deadline]]/60)/60)/24)+DATE(1970,1,1)</f>
        <v>41358.774583333332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s="8">
        <f>E289/D289</f>
        <v>1.7629999999999999</v>
      </c>
      <c r="G289" s="10">
        <f>IFERROR(ROUND(E289/N289,2),0)</f>
        <v>91.19</v>
      </c>
      <c r="H289" t="s">
        <v>8218</v>
      </c>
      <c r="I289" t="s">
        <v>8223</v>
      </c>
      <c r="J289" t="s">
        <v>8245</v>
      </c>
      <c r="K289">
        <v>1351828800</v>
      </c>
      <c r="L289">
        <v>1349160018</v>
      </c>
      <c r="M289" t="b">
        <v>1</v>
      </c>
      <c r="N289">
        <v>290</v>
      </c>
      <c r="O289" t="b">
        <v>1</v>
      </c>
      <c r="P289" t="s">
        <v>8267</v>
      </c>
      <c r="Q289" s="12" t="s">
        <v>8308</v>
      </c>
      <c r="R289" t="s">
        <v>8313</v>
      </c>
      <c r="S289" s="21">
        <f>(((Table1[[#This Row],[launched_at]]/60)/60)/24)+DATE(1970,1,1)</f>
        <v>41184.277986111112</v>
      </c>
      <c r="T289" s="21">
        <f>(((Table1[[#This Row],[deadline]]/60)/60)/24)+DATE(1970,1,1)</f>
        <v>41215.166666666664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s="8">
        <f>E290/D290</f>
        <v>1.0321061999999999</v>
      </c>
      <c r="G290" s="10">
        <f>IFERROR(ROUND(E290/N290,2),0)</f>
        <v>115.45</v>
      </c>
      <c r="H290" t="s">
        <v>8218</v>
      </c>
      <c r="I290" t="s">
        <v>8223</v>
      </c>
      <c r="J290" t="s">
        <v>8245</v>
      </c>
      <c r="K290">
        <v>1340683393</v>
      </c>
      <c r="L290">
        <v>1337659393</v>
      </c>
      <c r="M290" t="b">
        <v>1</v>
      </c>
      <c r="N290">
        <v>447</v>
      </c>
      <c r="O290" t="b">
        <v>1</v>
      </c>
      <c r="P290" t="s">
        <v>8267</v>
      </c>
      <c r="Q290" s="12" t="s">
        <v>8308</v>
      </c>
      <c r="R290" t="s">
        <v>8313</v>
      </c>
      <c r="S290" s="21">
        <f>(((Table1[[#This Row],[launched_at]]/60)/60)/24)+DATE(1970,1,1)</f>
        <v>41051.168900462959</v>
      </c>
      <c r="T290" s="21">
        <f>(((Table1[[#This Row],[deadline]]/60)/60)/24)+DATE(1970,1,1)</f>
        <v>41086.168900462959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s="8">
        <f>E291/D291</f>
        <v>1.0482</v>
      </c>
      <c r="G291" s="10">
        <f>IFERROR(ROUND(E291/N291,2),0)</f>
        <v>67.77</v>
      </c>
      <c r="H291" t="s">
        <v>8218</v>
      </c>
      <c r="I291" t="s">
        <v>8224</v>
      </c>
      <c r="J291" t="s">
        <v>8246</v>
      </c>
      <c r="K291">
        <v>1383389834</v>
      </c>
      <c r="L291">
        <v>1380797834</v>
      </c>
      <c r="M291" t="b">
        <v>1</v>
      </c>
      <c r="N291">
        <v>232</v>
      </c>
      <c r="O291" t="b">
        <v>1</v>
      </c>
      <c r="P291" t="s">
        <v>8267</v>
      </c>
      <c r="Q291" s="12" t="s">
        <v>8308</v>
      </c>
      <c r="R291" t="s">
        <v>8313</v>
      </c>
      <c r="S291" s="21">
        <f>(((Table1[[#This Row],[launched_at]]/60)/60)/24)+DATE(1970,1,1)</f>
        <v>41550.456412037034</v>
      </c>
      <c r="T291" s="21">
        <f>(((Table1[[#This Row],[deadline]]/60)/60)/24)+DATE(1970,1,1)</f>
        <v>41580.456412037034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s="8">
        <f>E292/D292</f>
        <v>1.0668444444444445</v>
      </c>
      <c r="G292" s="10">
        <f>IFERROR(ROUND(E292/N292,2),0)</f>
        <v>28.58</v>
      </c>
      <c r="H292" t="s">
        <v>8218</v>
      </c>
      <c r="I292" t="s">
        <v>8223</v>
      </c>
      <c r="J292" t="s">
        <v>8245</v>
      </c>
      <c r="K292">
        <v>1296633540</v>
      </c>
      <c r="L292">
        <v>1292316697</v>
      </c>
      <c r="M292" t="b">
        <v>1</v>
      </c>
      <c r="N292">
        <v>168</v>
      </c>
      <c r="O292" t="b">
        <v>1</v>
      </c>
      <c r="P292" t="s">
        <v>8267</v>
      </c>
      <c r="Q292" s="12" t="s">
        <v>8308</v>
      </c>
      <c r="R292" t="s">
        <v>8313</v>
      </c>
      <c r="S292" s="21">
        <f>(((Table1[[#This Row],[launched_at]]/60)/60)/24)+DATE(1970,1,1)</f>
        <v>40526.36917824074</v>
      </c>
      <c r="T292" s="21">
        <f>(((Table1[[#This Row],[deadline]]/60)/60)/24)+DATE(1970,1,1)</f>
        <v>40576.332638888889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s="8">
        <f>E293/D293</f>
        <v>1.2001999999999999</v>
      </c>
      <c r="G293" s="10">
        <f>IFERROR(ROUND(E293/N293,2),0)</f>
        <v>46.88</v>
      </c>
      <c r="H293" t="s">
        <v>8218</v>
      </c>
      <c r="I293" t="s">
        <v>8223</v>
      </c>
      <c r="J293" t="s">
        <v>8245</v>
      </c>
      <c r="K293">
        <v>1367366460</v>
      </c>
      <c r="L293">
        <v>1365791246</v>
      </c>
      <c r="M293" t="b">
        <v>1</v>
      </c>
      <c r="N293">
        <v>128</v>
      </c>
      <c r="O293" t="b">
        <v>1</v>
      </c>
      <c r="P293" t="s">
        <v>8267</v>
      </c>
      <c r="Q293" s="12" t="s">
        <v>8308</v>
      </c>
      <c r="R293" t="s">
        <v>8313</v>
      </c>
      <c r="S293" s="21">
        <f>(((Table1[[#This Row],[launched_at]]/60)/60)/24)+DATE(1970,1,1)</f>
        <v>41376.769050925926</v>
      </c>
      <c r="T293" s="21">
        <f>(((Table1[[#This Row],[deadline]]/60)/60)/24)+DATE(1970,1,1)</f>
        <v>41395.000694444447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s="8">
        <f>E294/D294</f>
        <v>1.0150693333333334</v>
      </c>
      <c r="G294" s="10">
        <f>IFERROR(ROUND(E294/N294,2),0)</f>
        <v>154.41999999999999</v>
      </c>
      <c r="H294" t="s">
        <v>8218</v>
      </c>
      <c r="I294" t="s">
        <v>8223</v>
      </c>
      <c r="J294" t="s">
        <v>8245</v>
      </c>
      <c r="K294">
        <v>1319860740</v>
      </c>
      <c r="L294">
        <v>1317064599</v>
      </c>
      <c r="M294" t="b">
        <v>1</v>
      </c>
      <c r="N294">
        <v>493</v>
      </c>
      <c r="O294" t="b">
        <v>1</v>
      </c>
      <c r="P294" t="s">
        <v>8267</v>
      </c>
      <c r="Q294" s="12" t="s">
        <v>8308</v>
      </c>
      <c r="R294" t="s">
        <v>8313</v>
      </c>
      <c r="S294" s="21">
        <f>(((Table1[[#This Row],[launched_at]]/60)/60)/24)+DATE(1970,1,1)</f>
        <v>40812.803229166668</v>
      </c>
      <c r="T294" s="21">
        <f>(((Table1[[#This Row],[deadline]]/60)/60)/24)+DATE(1970,1,1)</f>
        <v>40845.165972222225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s="8">
        <f>E295/D295</f>
        <v>1.0138461538461538</v>
      </c>
      <c r="G295" s="10">
        <f>IFERROR(ROUND(E295/N295,2),0)</f>
        <v>201.22</v>
      </c>
      <c r="H295" t="s">
        <v>8218</v>
      </c>
      <c r="I295" t="s">
        <v>8223</v>
      </c>
      <c r="J295" t="s">
        <v>8245</v>
      </c>
      <c r="K295">
        <v>1398009714</v>
      </c>
      <c r="L295">
        <v>1395417714</v>
      </c>
      <c r="M295" t="b">
        <v>1</v>
      </c>
      <c r="N295">
        <v>131</v>
      </c>
      <c r="O295" t="b">
        <v>1</v>
      </c>
      <c r="P295" t="s">
        <v>8267</v>
      </c>
      <c r="Q295" s="12" t="s">
        <v>8308</v>
      </c>
      <c r="R295" t="s">
        <v>8313</v>
      </c>
      <c r="S295" s="21">
        <f>(((Table1[[#This Row],[launched_at]]/60)/60)/24)+DATE(1970,1,1)</f>
        <v>41719.667986111112</v>
      </c>
      <c r="T295" s="21">
        <f>(((Table1[[#This Row],[deadline]]/60)/60)/24)+DATE(1970,1,1)</f>
        <v>41749.667986111112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s="8">
        <f>E296/D296</f>
        <v>1</v>
      </c>
      <c r="G296" s="10">
        <f>IFERROR(ROUND(E296/N296,2),0)</f>
        <v>100</v>
      </c>
      <c r="H296" t="s">
        <v>8218</v>
      </c>
      <c r="I296" t="s">
        <v>8223</v>
      </c>
      <c r="J296" t="s">
        <v>8245</v>
      </c>
      <c r="K296">
        <v>1279555200</v>
      </c>
      <c r="L296">
        <v>1276480894</v>
      </c>
      <c r="M296" t="b">
        <v>1</v>
      </c>
      <c r="N296">
        <v>50</v>
      </c>
      <c r="O296" t="b">
        <v>1</v>
      </c>
      <c r="P296" t="s">
        <v>8267</v>
      </c>
      <c r="Q296" s="12" t="s">
        <v>8308</v>
      </c>
      <c r="R296" t="s">
        <v>8313</v>
      </c>
      <c r="S296" s="21">
        <f>(((Table1[[#This Row],[launched_at]]/60)/60)/24)+DATE(1970,1,1)</f>
        <v>40343.084421296298</v>
      </c>
      <c r="T296" s="21">
        <f>(((Table1[[#This Row],[deadline]]/60)/60)/24)+DATE(1970,1,1)</f>
        <v>40378.666666666664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s="8">
        <f>E297/D297</f>
        <v>1.3310911999999999</v>
      </c>
      <c r="G297" s="10">
        <f>IFERROR(ROUND(E297/N297,2),0)</f>
        <v>100.08</v>
      </c>
      <c r="H297" t="s">
        <v>8218</v>
      </c>
      <c r="I297" t="s">
        <v>8223</v>
      </c>
      <c r="J297" t="s">
        <v>8245</v>
      </c>
      <c r="K297">
        <v>1383264000</v>
      </c>
      <c r="L297">
        <v>1378080409</v>
      </c>
      <c r="M297" t="b">
        <v>1</v>
      </c>
      <c r="N297">
        <v>665</v>
      </c>
      <c r="O297" t="b">
        <v>1</v>
      </c>
      <c r="P297" t="s">
        <v>8267</v>
      </c>
      <c r="Q297" s="12" t="s">
        <v>8308</v>
      </c>
      <c r="R297" t="s">
        <v>8313</v>
      </c>
      <c r="S297" s="21">
        <f>(((Table1[[#This Row],[launched_at]]/60)/60)/24)+DATE(1970,1,1)</f>
        <v>41519.004733796297</v>
      </c>
      <c r="T297" s="21">
        <f>(((Table1[[#This Row],[deadline]]/60)/60)/24)+DATE(1970,1,1)</f>
        <v>41579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s="8">
        <f>E298/D298</f>
        <v>1.187262</v>
      </c>
      <c r="G298" s="10">
        <f>IFERROR(ROUND(E298/N298,2),0)</f>
        <v>230.09</v>
      </c>
      <c r="H298" t="s">
        <v>8218</v>
      </c>
      <c r="I298" t="s">
        <v>8223</v>
      </c>
      <c r="J298" t="s">
        <v>8245</v>
      </c>
      <c r="K298">
        <v>1347017083</v>
      </c>
      <c r="L298">
        <v>1344857083</v>
      </c>
      <c r="M298" t="b">
        <v>1</v>
      </c>
      <c r="N298">
        <v>129</v>
      </c>
      <c r="O298" t="b">
        <v>1</v>
      </c>
      <c r="P298" t="s">
        <v>8267</v>
      </c>
      <c r="Q298" s="12" t="s">
        <v>8308</v>
      </c>
      <c r="R298" t="s">
        <v>8313</v>
      </c>
      <c r="S298" s="21">
        <f>(((Table1[[#This Row],[launched_at]]/60)/60)/24)+DATE(1970,1,1)</f>
        <v>41134.475497685184</v>
      </c>
      <c r="T298" s="21">
        <f>(((Table1[[#This Row],[deadline]]/60)/60)/24)+DATE(1970,1,1)</f>
        <v>41159.475497685184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s="8">
        <f>E299/D299</f>
        <v>1.0064</v>
      </c>
      <c r="G299" s="10">
        <f>IFERROR(ROUND(E299/N299,2),0)</f>
        <v>141.75</v>
      </c>
      <c r="H299" t="s">
        <v>8218</v>
      </c>
      <c r="I299" t="s">
        <v>8223</v>
      </c>
      <c r="J299" t="s">
        <v>8245</v>
      </c>
      <c r="K299">
        <v>1430452740</v>
      </c>
      <c r="L299">
        <v>1427390901</v>
      </c>
      <c r="M299" t="b">
        <v>1</v>
      </c>
      <c r="N299">
        <v>142</v>
      </c>
      <c r="O299" t="b">
        <v>1</v>
      </c>
      <c r="P299" t="s">
        <v>8267</v>
      </c>
      <c r="Q299" s="12" t="s">
        <v>8308</v>
      </c>
      <c r="R299" t="s">
        <v>8313</v>
      </c>
      <c r="S299" s="21">
        <f>(((Table1[[#This Row],[launched_at]]/60)/60)/24)+DATE(1970,1,1)</f>
        <v>42089.72802083334</v>
      </c>
      <c r="T299" s="21">
        <f>(((Table1[[#This Row],[deadline]]/60)/60)/24)+DATE(1970,1,1)</f>
        <v>42125.165972222225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s="8">
        <f>E300/D300</f>
        <v>1.089324126984127</v>
      </c>
      <c r="G300" s="10">
        <f>IFERROR(ROUND(E300/N300,2),0)</f>
        <v>56.34</v>
      </c>
      <c r="H300" t="s">
        <v>8218</v>
      </c>
      <c r="I300" t="s">
        <v>8223</v>
      </c>
      <c r="J300" t="s">
        <v>8245</v>
      </c>
      <c r="K300">
        <v>1399669200</v>
      </c>
      <c r="L300">
        <v>1394536048</v>
      </c>
      <c r="M300" t="b">
        <v>1</v>
      </c>
      <c r="N300">
        <v>2436</v>
      </c>
      <c r="O300" t="b">
        <v>1</v>
      </c>
      <c r="P300" t="s">
        <v>8267</v>
      </c>
      <c r="Q300" s="12" t="s">
        <v>8308</v>
      </c>
      <c r="R300" t="s">
        <v>8313</v>
      </c>
      <c r="S300" s="21">
        <f>(((Table1[[#This Row],[launched_at]]/60)/60)/24)+DATE(1970,1,1)</f>
        <v>41709.463518518518</v>
      </c>
      <c r="T300" s="21">
        <f>(((Table1[[#This Row],[deadline]]/60)/60)/24)+DATE(1970,1,1)</f>
        <v>41768.875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s="8">
        <f>E301/D301</f>
        <v>1.789525</v>
      </c>
      <c r="G301" s="10">
        <f>IFERROR(ROUND(E301/N301,2),0)</f>
        <v>73.34</v>
      </c>
      <c r="H301" t="s">
        <v>8218</v>
      </c>
      <c r="I301" t="s">
        <v>8223</v>
      </c>
      <c r="J301" t="s">
        <v>8245</v>
      </c>
      <c r="K301">
        <v>1289975060</v>
      </c>
      <c r="L301">
        <v>1287379460</v>
      </c>
      <c r="M301" t="b">
        <v>1</v>
      </c>
      <c r="N301">
        <v>244</v>
      </c>
      <c r="O301" t="b">
        <v>1</v>
      </c>
      <c r="P301" t="s">
        <v>8267</v>
      </c>
      <c r="Q301" s="12" t="s">
        <v>8308</v>
      </c>
      <c r="R301" t="s">
        <v>8313</v>
      </c>
      <c r="S301" s="21">
        <f>(((Table1[[#This Row],[launched_at]]/60)/60)/24)+DATE(1970,1,1)</f>
        <v>40469.225231481483</v>
      </c>
      <c r="T301" s="21">
        <f>(((Table1[[#This Row],[deadline]]/60)/60)/24)+DATE(1970,1,1)</f>
        <v>40499.266898148147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s="8">
        <f>E302/D302</f>
        <v>1.0172264</v>
      </c>
      <c r="G302" s="10">
        <f>IFERROR(ROUND(E302/N302,2),0)</f>
        <v>85.34</v>
      </c>
      <c r="H302" t="s">
        <v>8218</v>
      </c>
      <c r="I302" t="s">
        <v>8223</v>
      </c>
      <c r="J302" t="s">
        <v>8245</v>
      </c>
      <c r="K302">
        <v>1303686138</v>
      </c>
      <c r="L302">
        <v>1301007738</v>
      </c>
      <c r="M302" t="b">
        <v>1</v>
      </c>
      <c r="N302">
        <v>298</v>
      </c>
      <c r="O302" t="b">
        <v>1</v>
      </c>
      <c r="P302" t="s">
        <v>8267</v>
      </c>
      <c r="Q302" s="12" t="s">
        <v>8308</v>
      </c>
      <c r="R302" t="s">
        <v>8313</v>
      </c>
      <c r="S302" s="21">
        <f>(((Table1[[#This Row],[launched_at]]/60)/60)/24)+DATE(1970,1,1)</f>
        <v>40626.959930555553</v>
      </c>
      <c r="T302" s="21">
        <f>(((Table1[[#This Row],[deadline]]/60)/60)/24)+DATE(1970,1,1)</f>
        <v>40657.959930555553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s="8">
        <f>E303/D303</f>
        <v>1.1873499999999999</v>
      </c>
      <c r="G303" s="10">
        <f>IFERROR(ROUND(E303/N303,2),0)</f>
        <v>61.5</v>
      </c>
      <c r="H303" t="s">
        <v>8218</v>
      </c>
      <c r="I303" t="s">
        <v>8223</v>
      </c>
      <c r="J303" t="s">
        <v>8245</v>
      </c>
      <c r="K303">
        <v>1363711335</v>
      </c>
      <c r="L303">
        <v>1360258935</v>
      </c>
      <c r="M303" t="b">
        <v>1</v>
      </c>
      <c r="N303">
        <v>251</v>
      </c>
      <c r="O303" t="b">
        <v>1</v>
      </c>
      <c r="P303" t="s">
        <v>8267</v>
      </c>
      <c r="Q303" s="12" t="s">
        <v>8308</v>
      </c>
      <c r="R303" t="s">
        <v>8313</v>
      </c>
      <c r="S303" s="21">
        <f>(((Table1[[#This Row],[launched_at]]/60)/60)/24)+DATE(1970,1,1)</f>
        <v>41312.737673611111</v>
      </c>
      <c r="T303" s="21">
        <f>(((Table1[[#This Row],[deadline]]/60)/60)/24)+DATE(1970,1,1)</f>
        <v>41352.696006944447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s="8">
        <f>E304/D304</f>
        <v>1.0045999999999999</v>
      </c>
      <c r="G304" s="10">
        <f>IFERROR(ROUND(E304/N304,2),0)</f>
        <v>93.02</v>
      </c>
      <c r="H304" t="s">
        <v>8218</v>
      </c>
      <c r="I304" t="s">
        <v>8223</v>
      </c>
      <c r="J304" t="s">
        <v>8245</v>
      </c>
      <c r="K304">
        <v>1330115638</v>
      </c>
      <c r="L304">
        <v>1327523638</v>
      </c>
      <c r="M304" t="b">
        <v>1</v>
      </c>
      <c r="N304">
        <v>108</v>
      </c>
      <c r="O304" t="b">
        <v>1</v>
      </c>
      <c r="P304" t="s">
        <v>8267</v>
      </c>
      <c r="Q304" s="12" t="s">
        <v>8308</v>
      </c>
      <c r="R304" t="s">
        <v>8313</v>
      </c>
      <c r="S304" s="21">
        <f>(((Table1[[#This Row],[launched_at]]/60)/60)/24)+DATE(1970,1,1)</f>
        <v>40933.856921296298</v>
      </c>
      <c r="T304" s="21">
        <f>(((Table1[[#This Row],[deadline]]/60)/60)/24)+DATE(1970,1,1)</f>
        <v>40963.856921296298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s="8">
        <f>E305/D305</f>
        <v>1.3746666666666667</v>
      </c>
      <c r="G305" s="10">
        <f>IFERROR(ROUND(E305/N305,2),0)</f>
        <v>50.29</v>
      </c>
      <c r="H305" t="s">
        <v>8218</v>
      </c>
      <c r="I305" t="s">
        <v>8223</v>
      </c>
      <c r="J305" t="s">
        <v>8245</v>
      </c>
      <c r="K305">
        <v>1338601346</v>
      </c>
      <c r="L305">
        <v>1336009346</v>
      </c>
      <c r="M305" t="b">
        <v>1</v>
      </c>
      <c r="N305">
        <v>82</v>
      </c>
      <c r="O305" t="b">
        <v>1</v>
      </c>
      <c r="P305" t="s">
        <v>8267</v>
      </c>
      <c r="Q305" s="12" t="s">
        <v>8308</v>
      </c>
      <c r="R305" t="s">
        <v>8313</v>
      </c>
      <c r="S305" s="21">
        <f>(((Table1[[#This Row],[launched_at]]/60)/60)/24)+DATE(1970,1,1)</f>
        <v>41032.071134259262</v>
      </c>
      <c r="T305" s="21">
        <f>(((Table1[[#This Row],[deadline]]/60)/60)/24)+DATE(1970,1,1)</f>
        <v>41062.071134259262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s="8">
        <f>E306/D306</f>
        <v>2.3164705882352941</v>
      </c>
      <c r="G306" s="10">
        <f>IFERROR(ROUND(E306/N306,2),0)</f>
        <v>106.43</v>
      </c>
      <c r="H306" t="s">
        <v>8218</v>
      </c>
      <c r="I306" t="s">
        <v>8223</v>
      </c>
      <c r="J306" t="s">
        <v>8245</v>
      </c>
      <c r="K306">
        <v>1346464800</v>
      </c>
      <c r="L306">
        <v>1343096197</v>
      </c>
      <c r="M306" t="b">
        <v>1</v>
      </c>
      <c r="N306">
        <v>74</v>
      </c>
      <c r="O306" t="b">
        <v>1</v>
      </c>
      <c r="P306" t="s">
        <v>8267</v>
      </c>
      <c r="Q306" s="12" t="s">
        <v>8308</v>
      </c>
      <c r="R306" t="s">
        <v>8313</v>
      </c>
      <c r="S306" s="21">
        <f>(((Table1[[#This Row],[launched_at]]/60)/60)/24)+DATE(1970,1,1)</f>
        <v>41114.094872685186</v>
      </c>
      <c r="T306" s="21">
        <f>(((Table1[[#This Row],[deadline]]/60)/60)/24)+DATE(1970,1,1)</f>
        <v>41153.083333333336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s="8">
        <f>E307/D307</f>
        <v>1.3033333333333332</v>
      </c>
      <c r="G307" s="10">
        <f>IFERROR(ROUND(E307/N307,2),0)</f>
        <v>51.72</v>
      </c>
      <c r="H307" t="s">
        <v>8218</v>
      </c>
      <c r="I307" t="s">
        <v>8223</v>
      </c>
      <c r="J307" t="s">
        <v>8245</v>
      </c>
      <c r="K307">
        <v>1331392049</v>
      </c>
      <c r="L307">
        <v>1328800049</v>
      </c>
      <c r="M307" t="b">
        <v>1</v>
      </c>
      <c r="N307">
        <v>189</v>
      </c>
      <c r="O307" t="b">
        <v>1</v>
      </c>
      <c r="P307" t="s">
        <v>8267</v>
      </c>
      <c r="Q307" s="12" t="s">
        <v>8308</v>
      </c>
      <c r="R307" t="s">
        <v>8313</v>
      </c>
      <c r="S307" s="21">
        <f>(((Table1[[#This Row],[launched_at]]/60)/60)/24)+DATE(1970,1,1)</f>
        <v>40948.630196759259</v>
      </c>
      <c r="T307" s="21">
        <f>(((Table1[[#This Row],[deadline]]/60)/60)/24)+DATE(1970,1,1)</f>
        <v>40978.630196759259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s="8">
        <f>E308/D308</f>
        <v>2.9289999999999998</v>
      </c>
      <c r="G308" s="10">
        <f>IFERROR(ROUND(E308/N308,2),0)</f>
        <v>36.61</v>
      </c>
      <c r="H308" t="s">
        <v>8218</v>
      </c>
      <c r="I308" t="s">
        <v>8223</v>
      </c>
      <c r="J308" t="s">
        <v>8245</v>
      </c>
      <c r="K308">
        <v>1363806333</v>
      </c>
      <c r="L308">
        <v>1362081933</v>
      </c>
      <c r="M308" t="b">
        <v>1</v>
      </c>
      <c r="N308">
        <v>80</v>
      </c>
      <c r="O308" t="b">
        <v>1</v>
      </c>
      <c r="P308" t="s">
        <v>8267</v>
      </c>
      <c r="Q308" s="12" t="s">
        <v>8308</v>
      </c>
      <c r="R308" t="s">
        <v>8313</v>
      </c>
      <c r="S308" s="21">
        <f>(((Table1[[#This Row],[launched_at]]/60)/60)/24)+DATE(1970,1,1)</f>
        <v>41333.837187500001</v>
      </c>
      <c r="T308" s="21">
        <f>(((Table1[[#This Row],[deadline]]/60)/60)/24)+DATE(1970,1,1)</f>
        <v>41353.795520833337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s="8">
        <f>E309/D309</f>
        <v>1.1131818181818183</v>
      </c>
      <c r="G309" s="10">
        <f>IFERROR(ROUND(E309/N309,2),0)</f>
        <v>42.52</v>
      </c>
      <c r="H309" t="s">
        <v>8218</v>
      </c>
      <c r="I309" t="s">
        <v>8223</v>
      </c>
      <c r="J309" t="s">
        <v>8245</v>
      </c>
      <c r="K309">
        <v>1360276801</v>
      </c>
      <c r="L309">
        <v>1357684801</v>
      </c>
      <c r="M309" t="b">
        <v>1</v>
      </c>
      <c r="N309">
        <v>576</v>
      </c>
      <c r="O309" t="b">
        <v>1</v>
      </c>
      <c r="P309" t="s">
        <v>8267</v>
      </c>
      <c r="Q309" s="12" t="s">
        <v>8308</v>
      </c>
      <c r="R309" t="s">
        <v>8313</v>
      </c>
      <c r="S309" s="21">
        <f>(((Table1[[#This Row],[launched_at]]/60)/60)/24)+DATE(1970,1,1)</f>
        <v>41282.944456018515</v>
      </c>
      <c r="T309" s="21">
        <f>(((Table1[[#This Row],[deadline]]/60)/60)/24)+DATE(1970,1,1)</f>
        <v>41312.944456018515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s="8">
        <f>E310/D310</f>
        <v>1.0556666666666668</v>
      </c>
      <c r="G310" s="10">
        <f>IFERROR(ROUND(E310/N310,2),0)</f>
        <v>62.71</v>
      </c>
      <c r="H310" t="s">
        <v>8218</v>
      </c>
      <c r="I310" t="s">
        <v>8223</v>
      </c>
      <c r="J310" t="s">
        <v>8245</v>
      </c>
      <c r="K310">
        <v>1299775210</v>
      </c>
      <c r="L310">
        <v>1295887210</v>
      </c>
      <c r="M310" t="b">
        <v>1</v>
      </c>
      <c r="N310">
        <v>202</v>
      </c>
      <c r="O310" t="b">
        <v>1</v>
      </c>
      <c r="P310" t="s">
        <v>8267</v>
      </c>
      <c r="Q310" s="12" t="s">
        <v>8308</v>
      </c>
      <c r="R310" t="s">
        <v>8313</v>
      </c>
      <c r="S310" s="21">
        <f>(((Table1[[#This Row],[launched_at]]/60)/60)/24)+DATE(1970,1,1)</f>
        <v>40567.694560185184</v>
      </c>
      <c r="T310" s="21">
        <f>(((Table1[[#This Row],[deadline]]/60)/60)/24)+DATE(1970,1,1)</f>
        <v>40612.694560185184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s="8">
        <f>E311/D311</f>
        <v>1.1894444444444445</v>
      </c>
      <c r="G311" s="10">
        <f>IFERROR(ROUND(E311/N311,2),0)</f>
        <v>89.96</v>
      </c>
      <c r="H311" t="s">
        <v>8218</v>
      </c>
      <c r="I311" t="s">
        <v>8223</v>
      </c>
      <c r="J311" t="s">
        <v>8245</v>
      </c>
      <c r="K311">
        <v>1346695334</v>
      </c>
      <c r="L311">
        <v>1344880934</v>
      </c>
      <c r="M311" t="b">
        <v>1</v>
      </c>
      <c r="N311">
        <v>238</v>
      </c>
      <c r="O311" t="b">
        <v>1</v>
      </c>
      <c r="P311" t="s">
        <v>8267</v>
      </c>
      <c r="Q311" s="12" t="s">
        <v>8308</v>
      </c>
      <c r="R311" t="s">
        <v>8313</v>
      </c>
      <c r="S311" s="21">
        <f>(((Table1[[#This Row],[launched_at]]/60)/60)/24)+DATE(1970,1,1)</f>
        <v>41134.751550925925</v>
      </c>
      <c r="T311" s="21">
        <f>(((Table1[[#This Row],[deadline]]/60)/60)/24)+DATE(1970,1,1)</f>
        <v>41155.751550925925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s="8">
        <f>E312/D312</f>
        <v>1.04129</v>
      </c>
      <c r="G312" s="10">
        <f>IFERROR(ROUND(E312/N312,2),0)</f>
        <v>28.92</v>
      </c>
      <c r="H312" t="s">
        <v>8218</v>
      </c>
      <c r="I312" t="s">
        <v>8223</v>
      </c>
      <c r="J312" t="s">
        <v>8245</v>
      </c>
      <c r="K312">
        <v>1319076000</v>
      </c>
      <c r="L312">
        <v>1317788623</v>
      </c>
      <c r="M312" t="b">
        <v>1</v>
      </c>
      <c r="N312">
        <v>36</v>
      </c>
      <c r="O312" t="b">
        <v>1</v>
      </c>
      <c r="P312" t="s">
        <v>8267</v>
      </c>
      <c r="Q312" s="12" t="s">
        <v>8308</v>
      </c>
      <c r="R312" t="s">
        <v>8313</v>
      </c>
      <c r="S312" s="21">
        <f>(((Table1[[#This Row],[launched_at]]/60)/60)/24)+DATE(1970,1,1)</f>
        <v>40821.183136574073</v>
      </c>
      <c r="T312" s="21">
        <f>(((Table1[[#This Row],[deadline]]/60)/60)/24)+DATE(1970,1,1)</f>
        <v>40836.083333333336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s="8">
        <f>E313/D313</f>
        <v>1.0410165</v>
      </c>
      <c r="G313" s="10">
        <f>IFERROR(ROUND(E313/N313,2),0)</f>
        <v>138.80000000000001</v>
      </c>
      <c r="H313" t="s">
        <v>8218</v>
      </c>
      <c r="I313" t="s">
        <v>8223</v>
      </c>
      <c r="J313" t="s">
        <v>8245</v>
      </c>
      <c r="K313">
        <v>1325404740</v>
      </c>
      <c r="L313">
        <v>1321852592</v>
      </c>
      <c r="M313" t="b">
        <v>1</v>
      </c>
      <c r="N313">
        <v>150</v>
      </c>
      <c r="O313" t="b">
        <v>1</v>
      </c>
      <c r="P313" t="s">
        <v>8267</v>
      </c>
      <c r="Q313" s="12" t="s">
        <v>8308</v>
      </c>
      <c r="R313" t="s">
        <v>8313</v>
      </c>
      <c r="S313" s="21">
        <f>(((Table1[[#This Row],[launched_at]]/60)/60)/24)+DATE(1970,1,1)</f>
        <v>40868.219814814816</v>
      </c>
      <c r="T313" s="21">
        <f>(((Table1[[#This Row],[deadline]]/60)/60)/24)+DATE(1970,1,1)</f>
        <v>40909.332638888889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s="8">
        <f>E314/D314</f>
        <v>1.1187499999999999</v>
      </c>
      <c r="G314" s="10">
        <f>IFERROR(ROUND(E314/N314,2),0)</f>
        <v>61.3</v>
      </c>
      <c r="H314" t="s">
        <v>8218</v>
      </c>
      <c r="I314" t="s">
        <v>8223</v>
      </c>
      <c r="J314" t="s">
        <v>8245</v>
      </c>
      <c r="K314">
        <v>1365973432</v>
      </c>
      <c r="L314">
        <v>1363381432</v>
      </c>
      <c r="M314" t="b">
        <v>1</v>
      </c>
      <c r="N314">
        <v>146</v>
      </c>
      <c r="O314" t="b">
        <v>1</v>
      </c>
      <c r="P314" t="s">
        <v>8267</v>
      </c>
      <c r="Q314" s="12" t="s">
        <v>8308</v>
      </c>
      <c r="R314" t="s">
        <v>8313</v>
      </c>
      <c r="S314" s="21">
        <f>(((Table1[[#This Row],[launched_at]]/60)/60)/24)+DATE(1970,1,1)</f>
        <v>41348.877685185187</v>
      </c>
      <c r="T314" s="21">
        <f>(((Table1[[#This Row],[deadline]]/60)/60)/24)+DATE(1970,1,1)</f>
        <v>41378.877685185187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s="8">
        <f>E315/D315</f>
        <v>1.0473529411764706</v>
      </c>
      <c r="G315" s="10">
        <f>IFERROR(ROUND(E315/N315,2),0)</f>
        <v>80.2</v>
      </c>
      <c r="H315" t="s">
        <v>8218</v>
      </c>
      <c r="I315" t="s">
        <v>8223</v>
      </c>
      <c r="J315" t="s">
        <v>8245</v>
      </c>
      <c r="K315">
        <v>1281542340</v>
      </c>
      <c r="L315">
        <v>1277702894</v>
      </c>
      <c r="M315" t="b">
        <v>1</v>
      </c>
      <c r="N315">
        <v>222</v>
      </c>
      <c r="O315" t="b">
        <v>1</v>
      </c>
      <c r="P315" t="s">
        <v>8267</v>
      </c>
      <c r="Q315" s="12" t="s">
        <v>8308</v>
      </c>
      <c r="R315" t="s">
        <v>8313</v>
      </c>
      <c r="S315" s="21">
        <f>(((Table1[[#This Row],[launched_at]]/60)/60)/24)+DATE(1970,1,1)</f>
        <v>40357.227939814817</v>
      </c>
      <c r="T315" s="21">
        <f>(((Table1[[#This Row],[deadline]]/60)/60)/24)+DATE(1970,1,1)</f>
        <v>40401.665972222225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s="8">
        <f>E316/D316</f>
        <v>3.8515000000000001</v>
      </c>
      <c r="G316" s="10">
        <f>IFERROR(ROUND(E316/N316,2),0)</f>
        <v>32.1</v>
      </c>
      <c r="H316" t="s">
        <v>8218</v>
      </c>
      <c r="I316" t="s">
        <v>8223</v>
      </c>
      <c r="J316" t="s">
        <v>8245</v>
      </c>
      <c r="K316">
        <v>1362167988</v>
      </c>
      <c r="L316">
        <v>1359575988</v>
      </c>
      <c r="M316" t="b">
        <v>1</v>
      </c>
      <c r="N316">
        <v>120</v>
      </c>
      <c r="O316" t="b">
        <v>1</v>
      </c>
      <c r="P316" t="s">
        <v>8267</v>
      </c>
      <c r="Q316" s="12" t="s">
        <v>8308</v>
      </c>
      <c r="R316" t="s">
        <v>8313</v>
      </c>
      <c r="S316" s="21">
        <f>(((Table1[[#This Row],[launched_at]]/60)/60)/24)+DATE(1970,1,1)</f>
        <v>41304.833194444444</v>
      </c>
      <c r="T316" s="21">
        <f>(((Table1[[#This Row],[deadline]]/60)/60)/24)+DATE(1970,1,1)</f>
        <v>41334.833194444444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s="8">
        <f>E317/D317</f>
        <v>1.01248</v>
      </c>
      <c r="G317" s="10">
        <f>IFERROR(ROUND(E317/N317,2),0)</f>
        <v>200.89</v>
      </c>
      <c r="H317" t="s">
        <v>8218</v>
      </c>
      <c r="I317" t="s">
        <v>8223</v>
      </c>
      <c r="J317" t="s">
        <v>8245</v>
      </c>
      <c r="K317">
        <v>1345660334</v>
      </c>
      <c r="L317">
        <v>1343068334</v>
      </c>
      <c r="M317" t="b">
        <v>1</v>
      </c>
      <c r="N317">
        <v>126</v>
      </c>
      <c r="O317" t="b">
        <v>1</v>
      </c>
      <c r="P317" t="s">
        <v>8267</v>
      </c>
      <c r="Q317" s="12" t="s">
        <v>8308</v>
      </c>
      <c r="R317" t="s">
        <v>8313</v>
      </c>
      <c r="S317" s="21">
        <f>(((Table1[[#This Row],[launched_at]]/60)/60)/24)+DATE(1970,1,1)</f>
        <v>41113.77238425926</v>
      </c>
      <c r="T317" s="21">
        <f>(((Table1[[#This Row],[deadline]]/60)/60)/24)+DATE(1970,1,1)</f>
        <v>41143.77238425926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s="8">
        <f>E318/D318</f>
        <v>1.1377333333333333</v>
      </c>
      <c r="G318" s="10">
        <f>IFERROR(ROUND(E318/N318,2),0)</f>
        <v>108.01</v>
      </c>
      <c r="H318" t="s">
        <v>8218</v>
      </c>
      <c r="I318" t="s">
        <v>8228</v>
      </c>
      <c r="J318" t="s">
        <v>8250</v>
      </c>
      <c r="K318">
        <v>1418273940</v>
      </c>
      <c r="L318">
        <v>1415398197</v>
      </c>
      <c r="M318" t="b">
        <v>1</v>
      </c>
      <c r="N318">
        <v>158</v>
      </c>
      <c r="O318" t="b">
        <v>1</v>
      </c>
      <c r="P318" t="s">
        <v>8267</v>
      </c>
      <c r="Q318" s="12" t="s">
        <v>8308</v>
      </c>
      <c r="R318" t="s">
        <v>8313</v>
      </c>
      <c r="S318" s="21">
        <f>(((Table1[[#This Row],[launched_at]]/60)/60)/24)+DATE(1970,1,1)</f>
        <v>41950.923576388886</v>
      </c>
      <c r="T318" s="21">
        <f>(((Table1[[#This Row],[deadline]]/60)/60)/24)+DATE(1970,1,1)</f>
        <v>41984.207638888889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s="8">
        <f>E319/D319</f>
        <v>1.0080333333333333</v>
      </c>
      <c r="G319" s="10">
        <f>IFERROR(ROUND(E319/N319,2),0)</f>
        <v>95.7</v>
      </c>
      <c r="H319" t="s">
        <v>8218</v>
      </c>
      <c r="I319" t="s">
        <v>8223</v>
      </c>
      <c r="J319" t="s">
        <v>8245</v>
      </c>
      <c r="K319">
        <v>1386778483</v>
      </c>
      <c r="L319">
        <v>1384186483</v>
      </c>
      <c r="M319" t="b">
        <v>1</v>
      </c>
      <c r="N319">
        <v>316</v>
      </c>
      <c r="O319" t="b">
        <v>1</v>
      </c>
      <c r="P319" t="s">
        <v>8267</v>
      </c>
      <c r="Q319" s="12" t="s">
        <v>8308</v>
      </c>
      <c r="R319" t="s">
        <v>8313</v>
      </c>
      <c r="S319" s="21">
        <f>(((Table1[[#This Row],[launched_at]]/60)/60)/24)+DATE(1970,1,1)</f>
        <v>41589.676886574074</v>
      </c>
      <c r="T319" s="21">
        <f>(((Table1[[#This Row],[deadline]]/60)/60)/24)+DATE(1970,1,1)</f>
        <v>41619.676886574074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s="8">
        <f>E320/D320</f>
        <v>2.8332000000000002</v>
      </c>
      <c r="G320" s="10">
        <f>IFERROR(ROUND(E320/N320,2),0)</f>
        <v>49.88</v>
      </c>
      <c r="H320" t="s">
        <v>8218</v>
      </c>
      <c r="I320" t="s">
        <v>8223</v>
      </c>
      <c r="J320" t="s">
        <v>8245</v>
      </c>
      <c r="K320">
        <v>1364342151</v>
      </c>
      <c r="L320">
        <v>1361753751</v>
      </c>
      <c r="M320" t="b">
        <v>1</v>
      </c>
      <c r="N320">
        <v>284</v>
      </c>
      <c r="O320" t="b">
        <v>1</v>
      </c>
      <c r="P320" t="s">
        <v>8267</v>
      </c>
      <c r="Q320" s="12" t="s">
        <v>8308</v>
      </c>
      <c r="R320" t="s">
        <v>8313</v>
      </c>
      <c r="S320" s="21">
        <f>(((Table1[[#This Row],[launched_at]]/60)/60)/24)+DATE(1970,1,1)</f>
        <v>41330.038784722223</v>
      </c>
      <c r="T320" s="21">
        <f>(((Table1[[#This Row],[deadline]]/60)/60)/24)+DATE(1970,1,1)</f>
        <v>41359.997118055559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s="8">
        <f>E321/D321</f>
        <v>1.1268</v>
      </c>
      <c r="G321" s="10">
        <f>IFERROR(ROUND(E321/N321,2),0)</f>
        <v>110.47</v>
      </c>
      <c r="H321" t="s">
        <v>8218</v>
      </c>
      <c r="I321" t="s">
        <v>8223</v>
      </c>
      <c r="J321" t="s">
        <v>8245</v>
      </c>
      <c r="K321">
        <v>1265097540</v>
      </c>
      <c r="L321">
        <v>1257538029</v>
      </c>
      <c r="M321" t="b">
        <v>1</v>
      </c>
      <c r="N321">
        <v>51</v>
      </c>
      <c r="O321" t="b">
        <v>1</v>
      </c>
      <c r="P321" t="s">
        <v>8267</v>
      </c>
      <c r="Q321" s="12" t="s">
        <v>8308</v>
      </c>
      <c r="R321" t="s">
        <v>8313</v>
      </c>
      <c r="S321" s="21">
        <f>(((Table1[[#This Row],[launched_at]]/60)/60)/24)+DATE(1970,1,1)</f>
        <v>40123.83829861111</v>
      </c>
      <c r="T321" s="21">
        <f>(((Table1[[#This Row],[deadline]]/60)/60)/24)+DATE(1970,1,1)</f>
        <v>40211.332638888889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s="8">
        <f>E322/D322</f>
        <v>1.0658000000000001</v>
      </c>
      <c r="G322" s="10">
        <f>IFERROR(ROUND(E322/N322,2),0)</f>
        <v>134.91</v>
      </c>
      <c r="H322" t="s">
        <v>8218</v>
      </c>
      <c r="I322" t="s">
        <v>8224</v>
      </c>
      <c r="J322" t="s">
        <v>8246</v>
      </c>
      <c r="K322">
        <v>1450825200</v>
      </c>
      <c r="L322">
        <v>1448284433</v>
      </c>
      <c r="M322" t="b">
        <v>1</v>
      </c>
      <c r="N322">
        <v>158</v>
      </c>
      <c r="O322" t="b">
        <v>1</v>
      </c>
      <c r="P322" t="s">
        <v>8267</v>
      </c>
      <c r="Q322" s="12" t="s">
        <v>8308</v>
      </c>
      <c r="R322" t="s">
        <v>8313</v>
      </c>
      <c r="S322" s="21">
        <f>(((Table1[[#This Row],[launched_at]]/60)/60)/24)+DATE(1970,1,1)</f>
        <v>42331.551307870366</v>
      </c>
      <c r="T322" s="21">
        <f>(((Table1[[#This Row],[deadline]]/60)/60)/24)+DATE(1970,1,1)</f>
        <v>42360.958333333328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s="8">
        <f>E323/D323</f>
        <v>1.0266285714285714</v>
      </c>
      <c r="G323" s="10">
        <f>IFERROR(ROUND(E323/N323,2),0)</f>
        <v>106.62</v>
      </c>
      <c r="H323" t="s">
        <v>8218</v>
      </c>
      <c r="I323" t="s">
        <v>8235</v>
      </c>
      <c r="J323" t="s">
        <v>8248</v>
      </c>
      <c r="K323">
        <v>1478605386</v>
      </c>
      <c r="L323">
        <v>1475577786</v>
      </c>
      <c r="M323" t="b">
        <v>1</v>
      </c>
      <c r="N323">
        <v>337</v>
      </c>
      <c r="O323" t="b">
        <v>1</v>
      </c>
      <c r="P323" t="s">
        <v>8267</v>
      </c>
      <c r="Q323" s="12" t="s">
        <v>8308</v>
      </c>
      <c r="R323" t="s">
        <v>8313</v>
      </c>
      <c r="S323" s="21">
        <f>(((Table1[[#This Row],[launched_at]]/60)/60)/24)+DATE(1970,1,1)</f>
        <v>42647.446597222224</v>
      </c>
      <c r="T323" s="21">
        <f>(((Table1[[#This Row],[deadline]]/60)/60)/24)+DATE(1970,1,1)</f>
        <v>42682.488263888896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s="8">
        <f>E324/D324</f>
        <v>1.0791200000000001</v>
      </c>
      <c r="G324" s="10">
        <f>IFERROR(ROUND(E324/N324,2),0)</f>
        <v>145.04</v>
      </c>
      <c r="H324" t="s">
        <v>8218</v>
      </c>
      <c r="I324" t="s">
        <v>8223</v>
      </c>
      <c r="J324" t="s">
        <v>8245</v>
      </c>
      <c r="K324">
        <v>1463146848</v>
      </c>
      <c r="L324">
        <v>1460554848</v>
      </c>
      <c r="M324" t="b">
        <v>1</v>
      </c>
      <c r="N324">
        <v>186</v>
      </c>
      <c r="O324" t="b">
        <v>1</v>
      </c>
      <c r="P324" t="s">
        <v>8267</v>
      </c>
      <c r="Q324" s="12" t="s">
        <v>8308</v>
      </c>
      <c r="R324" t="s">
        <v>8313</v>
      </c>
      <c r="S324" s="21">
        <f>(((Table1[[#This Row],[launched_at]]/60)/60)/24)+DATE(1970,1,1)</f>
        <v>42473.57</v>
      </c>
      <c r="T324" s="21">
        <f>(((Table1[[#This Row],[deadline]]/60)/60)/24)+DATE(1970,1,1)</f>
        <v>42503.57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s="8">
        <f>E325/D325</f>
        <v>1.2307407407407407</v>
      </c>
      <c r="G325" s="10">
        <f>IFERROR(ROUND(E325/N325,2),0)</f>
        <v>114.59</v>
      </c>
      <c r="H325" t="s">
        <v>8218</v>
      </c>
      <c r="I325" t="s">
        <v>8223</v>
      </c>
      <c r="J325" t="s">
        <v>8245</v>
      </c>
      <c r="K325">
        <v>1482307140</v>
      </c>
      <c r="L325">
        <v>1479886966</v>
      </c>
      <c r="M325" t="b">
        <v>1</v>
      </c>
      <c r="N325">
        <v>58</v>
      </c>
      <c r="O325" t="b">
        <v>1</v>
      </c>
      <c r="P325" t="s">
        <v>8267</v>
      </c>
      <c r="Q325" s="12" t="s">
        <v>8308</v>
      </c>
      <c r="R325" t="s">
        <v>8313</v>
      </c>
      <c r="S325" s="21">
        <f>(((Table1[[#This Row],[launched_at]]/60)/60)/24)+DATE(1970,1,1)</f>
        <v>42697.32136574074</v>
      </c>
      <c r="T325" s="21">
        <f>(((Table1[[#This Row],[deadline]]/60)/60)/24)+DATE(1970,1,1)</f>
        <v>42725.332638888889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s="8">
        <f>E326/D326</f>
        <v>1.016</v>
      </c>
      <c r="G326" s="10">
        <f>IFERROR(ROUND(E326/N326,2),0)</f>
        <v>105.32</v>
      </c>
      <c r="H326" t="s">
        <v>8218</v>
      </c>
      <c r="I326" t="s">
        <v>8223</v>
      </c>
      <c r="J326" t="s">
        <v>8245</v>
      </c>
      <c r="K326">
        <v>1438441308</v>
      </c>
      <c r="L326">
        <v>1435590108</v>
      </c>
      <c r="M326" t="b">
        <v>1</v>
      </c>
      <c r="N326">
        <v>82</v>
      </c>
      <c r="O326" t="b">
        <v>1</v>
      </c>
      <c r="P326" t="s">
        <v>8267</v>
      </c>
      <c r="Q326" s="12" t="s">
        <v>8308</v>
      </c>
      <c r="R326" t="s">
        <v>8313</v>
      </c>
      <c r="S326" s="21">
        <f>(((Table1[[#This Row],[launched_at]]/60)/60)/24)+DATE(1970,1,1)</f>
        <v>42184.626250000001</v>
      </c>
      <c r="T326" s="21">
        <f>(((Table1[[#This Row],[deadline]]/60)/60)/24)+DATE(1970,1,1)</f>
        <v>42217.626250000001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s="8">
        <f>E327/D327</f>
        <v>1.04396</v>
      </c>
      <c r="G327" s="10">
        <f>IFERROR(ROUND(E327/N327,2),0)</f>
        <v>70.92</v>
      </c>
      <c r="H327" t="s">
        <v>8218</v>
      </c>
      <c r="I327" t="s">
        <v>8223</v>
      </c>
      <c r="J327" t="s">
        <v>8245</v>
      </c>
      <c r="K327">
        <v>1482208233</v>
      </c>
      <c r="L327">
        <v>1479184233</v>
      </c>
      <c r="M327" t="b">
        <v>1</v>
      </c>
      <c r="N327">
        <v>736</v>
      </c>
      <c r="O327" t="b">
        <v>1</v>
      </c>
      <c r="P327" t="s">
        <v>8267</v>
      </c>
      <c r="Q327" s="12" t="s">
        <v>8308</v>
      </c>
      <c r="R327" t="s">
        <v>8313</v>
      </c>
      <c r="S327" s="21">
        <f>(((Table1[[#This Row],[launched_at]]/60)/60)/24)+DATE(1970,1,1)</f>
        <v>42689.187881944439</v>
      </c>
      <c r="T327" s="21">
        <f>(((Table1[[#This Row],[deadline]]/60)/60)/24)+DATE(1970,1,1)</f>
        <v>42724.187881944439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s="8">
        <f>E328/D328</f>
        <v>1.1292973333333334</v>
      </c>
      <c r="G328" s="10">
        <f>IFERROR(ROUND(E328/N328,2),0)</f>
        <v>147.16999999999999</v>
      </c>
      <c r="H328" t="s">
        <v>8218</v>
      </c>
      <c r="I328" t="s">
        <v>8223</v>
      </c>
      <c r="J328" t="s">
        <v>8245</v>
      </c>
      <c r="K328">
        <v>1489532220</v>
      </c>
      <c r="L328">
        <v>1486625606</v>
      </c>
      <c r="M328" t="b">
        <v>1</v>
      </c>
      <c r="N328">
        <v>1151</v>
      </c>
      <c r="O328" t="b">
        <v>1</v>
      </c>
      <c r="P328" t="s">
        <v>8267</v>
      </c>
      <c r="Q328" s="12" t="s">
        <v>8308</v>
      </c>
      <c r="R328" t="s">
        <v>8313</v>
      </c>
      <c r="S328" s="21">
        <f>(((Table1[[#This Row],[launched_at]]/60)/60)/24)+DATE(1970,1,1)</f>
        <v>42775.314884259264</v>
      </c>
      <c r="T328" s="21">
        <f>(((Table1[[#This Row],[deadline]]/60)/60)/24)+DATE(1970,1,1)</f>
        <v>42808.956250000003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s="8">
        <f>E329/D329</f>
        <v>1.3640000000000001</v>
      </c>
      <c r="G329" s="10">
        <f>IFERROR(ROUND(E329/N329,2),0)</f>
        <v>160.47</v>
      </c>
      <c r="H329" t="s">
        <v>8218</v>
      </c>
      <c r="I329" t="s">
        <v>8223</v>
      </c>
      <c r="J329" t="s">
        <v>8245</v>
      </c>
      <c r="K329">
        <v>1427011200</v>
      </c>
      <c r="L329">
        <v>1424669929</v>
      </c>
      <c r="M329" t="b">
        <v>1</v>
      </c>
      <c r="N329">
        <v>34</v>
      </c>
      <c r="O329" t="b">
        <v>1</v>
      </c>
      <c r="P329" t="s">
        <v>8267</v>
      </c>
      <c r="Q329" s="12" t="s">
        <v>8308</v>
      </c>
      <c r="R329" t="s">
        <v>8313</v>
      </c>
      <c r="S329" s="21">
        <f>(((Table1[[#This Row],[launched_at]]/60)/60)/24)+DATE(1970,1,1)</f>
        <v>42058.235289351855</v>
      </c>
      <c r="T329" s="21">
        <f>(((Table1[[#This Row],[deadline]]/60)/60)/24)+DATE(1970,1,1)</f>
        <v>42085.333333333328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s="8">
        <f>E330/D330</f>
        <v>1.036144</v>
      </c>
      <c r="G330" s="10">
        <f>IFERROR(ROUND(E330/N330,2),0)</f>
        <v>156.05000000000001</v>
      </c>
      <c r="H330" t="s">
        <v>8218</v>
      </c>
      <c r="I330" t="s">
        <v>8223</v>
      </c>
      <c r="J330" t="s">
        <v>8245</v>
      </c>
      <c r="K330">
        <v>1446350400</v>
      </c>
      <c r="L330">
        <v>1443739388</v>
      </c>
      <c r="M330" t="b">
        <v>1</v>
      </c>
      <c r="N330">
        <v>498</v>
      </c>
      <c r="O330" t="b">
        <v>1</v>
      </c>
      <c r="P330" t="s">
        <v>8267</v>
      </c>
      <c r="Q330" s="12" t="s">
        <v>8308</v>
      </c>
      <c r="R330" t="s">
        <v>8313</v>
      </c>
      <c r="S330" s="21">
        <f>(((Table1[[#This Row],[launched_at]]/60)/60)/24)+DATE(1970,1,1)</f>
        <v>42278.946620370371</v>
      </c>
      <c r="T330" s="21">
        <f>(((Table1[[#This Row],[deadline]]/60)/60)/24)+DATE(1970,1,1)</f>
        <v>42309.166666666672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s="8">
        <f>E331/D331</f>
        <v>1.0549999999999999</v>
      </c>
      <c r="G331" s="10">
        <f>IFERROR(ROUND(E331/N331,2),0)</f>
        <v>63.17</v>
      </c>
      <c r="H331" t="s">
        <v>8218</v>
      </c>
      <c r="I331" t="s">
        <v>8223</v>
      </c>
      <c r="J331" t="s">
        <v>8245</v>
      </c>
      <c r="K331">
        <v>1446868800</v>
      </c>
      <c r="L331">
        <v>1444821127</v>
      </c>
      <c r="M331" t="b">
        <v>1</v>
      </c>
      <c r="N331">
        <v>167</v>
      </c>
      <c r="O331" t="b">
        <v>1</v>
      </c>
      <c r="P331" t="s">
        <v>8267</v>
      </c>
      <c r="Q331" s="12" t="s">
        <v>8308</v>
      </c>
      <c r="R331" t="s">
        <v>8313</v>
      </c>
      <c r="S331" s="21">
        <f>(((Table1[[#This Row],[launched_at]]/60)/60)/24)+DATE(1970,1,1)</f>
        <v>42291.46674768519</v>
      </c>
      <c r="T331" s="21">
        <f>(((Table1[[#This Row],[deadline]]/60)/60)/24)+DATE(1970,1,1)</f>
        <v>42315.166666666672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s="8">
        <f>E332/D332</f>
        <v>1.0182857142857142</v>
      </c>
      <c r="G332" s="10">
        <f>IFERROR(ROUND(E332/N332,2),0)</f>
        <v>104.82</v>
      </c>
      <c r="H332" t="s">
        <v>8218</v>
      </c>
      <c r="I332" t="s">
        <v>8223</v>
      </c>
      <c r="J332" t="s">
        <v>8245</v>
      </c>
      <c r="K332">
        <v>1368763140</v>
      </c>
      <c r="L332">
        <v>1366028563</v>
      </c>
      <c r="M332" t="b">
        <v>1</v>
      </c>
      <c r="N332">
        <v>340</v>
      </c>
      <c r="O332" t="b">
        <v>1</v>
      </c>
      <c r="P332" t="s">
        <v>8267</v>
      </c>
      <c r="Q332" s="12" t="s">
        <v>8308</v>
      </c>
      <c r="R332" t="s">
        <v>8313</v>
      </c>
      <c r="S332" s="21">
        <f>(((Table1[[#This Row],[launched_at]]/60)/60)/24)+DATE(1970,1,1)</f>
        <v>41379.515775462962</v>
      </c>
      <c r="T332" s="21">
        <f>(((Table1[[#This Row],[deadline]]/60)/60)/24)+DATE(1970,1,1)</f>
        <v>41411.165972222225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s="8">
        <f>E333/D333</f>
        <v>1.0660499999999999</v>
      </c>
      <c r="G333" s="10">
        <f>IFERROR(ROUND(E333/N333,2),0)</f>
        <v>97.36</v>
      </c>
      <c r="H333" t="s">
        <v>8218</v>
      </c>
      <c r="I333" t="s">
        <v>8223</v>
      </c>
      <c r="J333" t="s">
        <v>8245</v>
      </c>
      <c r="K333">
        <v>1466171834</v>
      </c>
      <c r="L333">
        <v>1463493434</v>
      </c>
      <c r="M333" t="b">
        <v>1</v>
      </c>
      <c r="N333">
        <v>438</v>
      </c>
      <c r="O333" t="b">
        <v>1</v>
      </c>
      <c r="P333" t="s">
        <v>8267</v>
      </c>
      <c r="Q333" s="12" t="s">
        <v>8308</v>
      </c>
      <c r="R333" t="s">
        <v>8313</v>
      </c>
      <c r="S333" s="21">
        <f>(((Table1[[#This Row],[launched_at]]/60)/60)/24)+DATE(1970,1,1)</f>
        <v>42507.581412037034</v>
      </c>
      <c r="T333" s="21">
        <f>(((Table1[[#This Row],[deadline]]/60)/60)/24)+DATE(1970,1,1)</f>
        <v>42538.581412037034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s="8">
        <f>E334/D334</f>
        <v>1.13015</v>
      </c>
      <c r="G334" s="10">
        <f>IFERROR(ROUND(E334/N334,2),0)</f>
        <v>203.63</v>
      </c>
      <c r="H334" t="s">
        <v>8218</v>
      </c>
      <c r="I334" t="s">
        <v>8223</v>
      </c>
      <c r="J334" t="s">
        <v>8245</v>
      </c>
      <c r="K334">
        <v>1446019200</v>
      </c>
      <c r="L334">
        <v>1442420377</v>
      </c>
      <c r="M334" t="b">
        <v>1</v>
      </c>
      <c r="N334">
        <v>555</v>
      </c>
      <c r="O334" t="b">
        <v>1</v>
      </c>
      <c r="P334" t="s">
        <v>8267</v>
      </c>
      <c r="Q334" s="12" t="s">
        <v>8308</v>
      </c>
      <c r="R334" t="s">
        <v>8313</v>
      </c>
      <c r="S334" s="21">
        <f>(((Table1[[#This Row],[launched_at]]/60)/60)/24)+DATE(1970,1,1)</f>
        <v>42263.680289351847</v>
      </c>
      <c r="T334" s="21">
        <f>(((Table1[[#This Row],[deadline]]/60)/60)/24)+DATE(1970,1,1)</f>
        <v>42305.333333333328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s="8">
        <f>E335/D335</f>
        <v>1.252275</v>
      </c>
      <c r="G335" s="10">
        <f>IFERROR(ROUND(E335/N335,2),0)</f>
        <v>188.31</v>
      </c>
      <c r="H335" t="s">
        <v>8218</v>
      </c>
      <c r="I335" t="s">
        <v>8223</v>
      </c>
      <c r="J335" t="s">
        <v>8245</v>
      </c>
      <c r="K335">
        <v>1460038591</v>
      </c>
      <c r="L335">
        <v>1457450191</v>
      </c>
      <c r="M335" t="b">
        <v>1</v>
      </c>
      <c r="N335">
        <v>266</v>
      </c>
      <c r="O335" t="b">
        <v>1</v>
      </c>
      <c r="P335" t="s">
        <v>8267</v>
      </c>
      <c r="Q335" s="12" t="s">
        <v>8308</v>
      </c>
      <c r="R335" t="s">
        <v>8313</v>
      </c>
      <c r="S335" s="21">
        <f>(((Table1[[#This Row],[launched_at]]/60)/60)/24)+DATE(1970,1,1)</f>
        <v>42437.636469907404</v>
      </c>
      <c r="T335" s="21">
        <f>(((Table1[[#This Row],[deadline]]/60)/60)/24)+DATE(1970,1,1)</f>
        <v>42467.59480324074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s="8">
        <f>E336/D336</f>
        <v>1.0119</v>
      </c>
      <c r="G336" s="10">
        <f>IFERROR(ROUND(E336/N336,2),0)</f>
        <v>146.65</v>
      </c>
      <c r="H336" t="s">
        <v>8218</v>
      </c>
      <c r="I336" t="s">
        <v>8223</v>
      </c>
      <c r="J336" t="s">
        <v>8245</v>
      </c>
      <c r="K336">
        <v>1431716400</v>
      </c>
      <c r="L336">
        <v>1428423757</v>
      </c>
      <c r="M336" t="b">
        <v>1</v>
      </c>
      <c r="N336">
        <v>69</v>
      </c>
      <c r="O336" t="b">
        <v>1</v>
      </c>
      <c r="P336" t="s">
        <v>8267</v>
      </c>
      <c r="Q336" s="12" t="s">
        <v>8308</v>
      </c>
      <c r="R336" t="s">
        <v>8313</v>
      </c>
      <c r="S336" s="21">
        <f>(((Table1[[#This Row],[launched_at]]/60)/60)/24)+DATE(1970,1,1)</f>
        <v>42101.682372685187</v>
      </c>
      <c r="T336" s="21">
        <f>(((Table1[[#This Row],[deadline]]/60)/60)/24)+DATE(1970,1,1)</f>
        <v>42139.791666666672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s="8">
        <f>E337/D337</f>
        <v>1.0276470588235294</v>
      </c>
      <c r="G337" s="10">
        <f>IFERROR(ROUND(E337/N337,2),0)</f>
        <v>109.19</v>
      </c>
      <c r="H337" t="s">
        <v>8218</v>
      </c>
      <c r="I337" t="s">
        <v>8223</v>
      </c>
      <c r="J337" t="s">
        <v>8245</v>
      </c>
      <c r="K337">
        <v>1431122400</v>
      </c>
      <c r="L337">
        <v>1428428515</v>
      </c>
      <c r="M337" t="b">
        <v>1</v>
      </c>
      <c r="N337">
        <v>80</v>
      </c>
      <c r="O337" t="b">
        <v>1</v>
      </c>
      <c r="P337" t="s">
        <v>8267</v>
      </c>
      <c r="Q337" s="12" t="s">
        <v>8308</v>
      </c>
      <c r="R337" t="s">
        <v>8313</v>
      </c>
      <c r="S337" s="21">
        <f>(((Table1[[#This Row],[launched_at]]/60)/60)/24)+DATE(1970,1,1)</f>
        <v>42101.737442129626</v>
      </c>
      <c r="T337" s="21">
        <f>(((Table1[[#This Row],[deadline]]/60)/60)/24)+DATE(1970,1,1)</f>
        <v>42132.916666666672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s="8">
        <f>E338/D338</f>
        <v>1.1683911999999999</v>
      </c>
      <c r="G338" s="10">
        <f>IFERROR(ROUND(E338/N338,2),0)</f>
        <v>59.25</v>
      </c>
      <c r="H338" t="s">
        <v>8218</v>
      </c>
      <c r="I338" t="s">
        <v>8223</v>
      </c>
      <c r="J338" t="s">
        <v>8245</v>
      </c>
      <c r="K338">
        <v>1447427918</v>
      </c>
      <c r="L338">
        <v>1444832318</v>
      </c>
      <c r="M338" t="b">
        <v>1</v>
      </c>
      <c r="N338">
        <v>493</v>
      </c>
      <c r="O338" t="b">
        <v>1</v>
      </c>
      <c r="P338" t="s">
        <v>8267</v>
      </c>
      <c r="Q338" s="12" t="s">
        <v>8308</v>
      </c>
      <c r="R338" t="s">
        <v>8313</v>
      </c>
      <c r="S338" s="21">
        <f>(((Table1[[#This Row],[launched_at]]/60)/60)/24)+DATE(1970,1,1)</f>
        <v>42291.596273148149</v>
      </c>
      <c r="T338" s="21">
        <f>(((Table1[[#This Row],[deadline]]/60)/60)/24)+DATE(1970,1,1)</f>
        <v>42321.637939814813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s="8">
        <f>E339/D339</f>
        <v>1.0116833333333335</v>
      </c>
      <c r="G339" s="10">
        <f>IFERROR(ROUND(E339/N339,2),0)</f>
        <v>97.9</v>
      </c>
      <c r="H339" t="s">
        <v>8218</v>
      </c>
      <c r="I339" t="s">
        <v>8223</v>
      </c>
      <c r="J339" t="s">
        <v>8245</v>
      </c>
      <c r="K339">
        <v>1426298708</v>
      </c>
      <c r="L339">
        <v>1423710308</v>
      </c>
      <c r="M339" t="b">
        <v>1</v>
      </c>
      <c r="N339">
        <v>31</v>
      </c>
      <c r="O339" t="b">
        <v>1</v>
      </c>
      <c r="P339" t="s">
        <v>8267</v>
      </c>
      <c r="Q339" s="12" t="s">
        <v>8308</v>
      </c>
      <c r="R339" t="s">
        <v>8313</v>
      </c>
      <c r="S339" s="21">
        <f>(((Table1[[#This Row],[launched_at]]/60)/60)/24)+DATE(1970,1,1)</f>
        <v>42047.128564814819</v>
      </c>
      <c r="T339" s="21">
        <f>(((Table1[[#This Row],[deadline]]/60)/60)/24)+DATE(1970,1,1)</f>
        <v>42077.086898148147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s="8">
        <f>E340/D340</f>
        <v>1.1013360000000001</v>
      </c>
      <c r="G340" s="10">
        <f>IFERROR(ROUND(E340/N340,2),0)</f>
        <v>70</v>
      </c>
      <c r="H340" t="s">
        <v>8218</v>
      </c>
      <c r="I340" t="s">
        <v>8223</v>
      </c>
      <c r="J340" t="s">
        <v>8245</v>
      </c>
      <c r="K340">
        <v>1472864400</v>
      </c>
      <c r="L340">
        <v>1468001290</v>
      </c>
      <c r="M340" t="b">
        <v>1</v>
      </c>
      <c r="N340">
        <v>236</v>
      </c>
      <c r="O340" t="b">
        <v>1</v>
      </c>
      <c r="P340" t="s">
        <v>8267</v>
      </c>
      <c r="Q340" s="12" t="s">
        <v>8308</v>
      </c>
      <c r="R340" t="s">
        <v>8313</v>
      </c>
      <c r="S340" s="21">
        <f>(((Table1[[#This Row],[launched_at]]/60)/60)/24)+DATE(1970,1,1)</f>
        <v>42559.755671296298</v>
      </c>
      <c r="T340" s="21">
        <f>(((Table1[[#This Row],[deadline]]/60)/60)/24)+DATE(1970,1,1)</f>
        <v>42616.041666666672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s="8">
        <f>E341/D341</f>
        <v>1.0808333333333333</v>
      </c>
      <c r="G341" s="10">
        <f>IFERROR(ROUND(E341/N341,2),0)</f>
        <v>72.87</v>
      </c>
      <c r="H341" t="s">
        <v>8218</v>
      </c>
      <c r="I341" t="s">
        <v>8223</v>
      </c>
      <c r="J341" t="s">
        <v>8245</v>
      </c>
      <c r="K341">
        <v>1430331268</v>
      </c>
      <c r="L341">
        <v>1427739268</v>
      </c>
      <c r="M341" t="b">
        <v>1</v>
      </c>
      <c r="N341">
        <v>89</v>
      </c>
      <c r="O341" t="b">
        <v>1</v>
      </c>
      <c r="P341" t="s">
        <v>8267</v>
      </c>
      <c r="Q341" s="12" t="s">
        <v>8308</v>
      </c>
      <c r="R341" t="s">
        <v>8313</v>
      </c>
      <c r="S341" s="21">
        <f>(((Table1[[#This Row],[launched_at]]/60)/60)/24)+DATE(1970,1,1)</f>
        <v>42093.760046296295</v>
      </c>
      <c r="T341" s="21">
        <f>(((Table1[[#This Row],[deadline]]/60)/60)/24)+DATE(1970,1,1)</f>
        <v>42123.760046296295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s="8">
        <f>E342/D342</f>
        <v>1.2502285714285715</v>
      </c>
      <c r="G342" s="10">
        <f>IFERROR(ROUND(E342/N342,2),0)</f>
        <v>146.35</v>
      </c>
      <c r="H342" t="s">
        <v>8218</v>
      </c>
      <c r="I342" t="s">
        <v>8223</v>
      </c>
      <c r="J342" t="s">
        <v>8245</v>
      </c>
      <c r="K342">
        <v>1489006800</v>
      </c>
      <c r="L342">
        <v>1486397007</v>
      </c>
      <c r="M342" t="b">
        <v>1</v>
      </c>
      <c r="N342">
        <v>299</v>
      </c>
      <c r="O342" t="b">
        <v>1</v>
      </c>
      <c r="P342" t="s">
        <v>8267</v>
      </c>
      <c r="Q342" s="12" t="s">
        <v>8308</v>
      </c>
      <c r="R342" t="s">
        <v>8313</v>
      </c>
      <c r="S342" s="21">
        <f>(((Table1[[#This Row],[launched_at]]/60)/60)/24)+DATE(1970,1,1)</f>
        <v>42772.669062500005</v>
      </c>
      <c r="T342" s="21">
        <f>(((Table1[[#This Row],[deadline]]/60)/60)/24)+DATE(1970,1,1)</f>
        <v>42802.875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s="8">
        <f>E343/D343</f>
        <v>1.0671428571428572</v>
      </c>
      <c r="G343" s="10">
        <f>IFERROR(ROUND(E343/N343,2),0)</f>
        <v>67.91</v>
      </c>
      <c r="H343" t="s">
        <v>8218</v>
      </c>
      <c r="I343" t="s">
        <v>8223</v>
      </c>
      <c r="J343" t="s">
        <v>8245</v>
      </c>
      <c r="K343">
        <v>1412135940</v>
      </c>
      <c r="L343">
        <v>1410555998</v>
      </c>
      <c r="M343" t="b">
        <v>1</v>
      </c>
      <c r="N343">
        <v>55</v>
      </c>
      <c r="O343" t="b">
        <v>1</v>
      </c>
      <c r="P343" t="s">
        <v>8267</v>
      </c>
      <c r="Q343" s="12" t="s">
        <v>8308</v>
      </c>
      <c r="R343" t="s">
        <v>8313</v>
      </c>
      <c r="S343" s="21">
        <f>(((Table1[[#This Row],[launched_at]]/60)/60)/24)+DATE(1970,1,1)</f>
        <v>41894.879606481481</v>
      </c>
      <c r="T343" s="21">
        <f>(((Table1[[#This Row],[deadline]]/60)/60)/24)+DATE(1970,1,1)</f>
        <v>41913.165972222225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s="8">
        <f>E344/D344</f>
        <v>1.0036639999999999</v>
      </c>
      <c r="G344" s="10">
        <f>IFERROR(ROUND(E344/N344,2),0)</f>
        <v>169.85</v>
      </c>
      <c r="H344" t="s">
        <v>8218</v>
      </c>
      <c r="I344" t="s">
        <v>8223</v>
      </c>
      <c r="J344" t="s">
        <v>8245</v>
      </c>
      <c r="K344">
        <v>1461955465</v>
      </c>
      <c r="L344">
        <v>1459363465</v>
      </c>
      <c r="M344" t="b">
        <v>1</v>
      </c>
      <c r="N344">
        <v>325</v>
      </c>
      <c r="O344" t="b">
        <v>1</v>
      </c>
      <c r="P344" t="s">
        <v>8267</v>
      </c>
      <c r="Q344" s="12" t="s">
        <v>8308</v>
      </c>
      <c r="R344" t="s">
        <v>8313</v>
      </c>
      <c r="S344" s="21">
        <f>(((Table1[[#This Row],[launched_at]]/60)/60)/24)+DATE(1970,1,1)</f>
        <v>42459.780844907407</v>
      </c>
      <c r="T344" s="21">
        <f>(((Table1[[#This Row],[deadline]]/60)/60)/24)+DATE(1970,1,1)</f>
        <v>42489.780844907407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s="8">
        <f>E345/D345</f>
        <v>1.0202863333333334</v>
      </c>
      <c r="G345" s="10">
        <f>IFERROR(ROUND(E345/N345,2),0)</f>
        <v>58.41</v>
      </c>
      <c r="H345" t="s">
        <v>8218</v>
      </c>
      <c r="I345" t="s">
        <v>8223</v>
      </c>
      <c r="J345" t="s">
        <v>8245</v>
      </c>
      <c r="K345">
        <v>1415934000</v>
      </c>
      <c r="L345">
        <v>1413308545</v>
      </c>
      <c r="M345" t="b">
        <v>1</v>
      </c>
      <c r="N345">
        <v>524</v>
      </c>
      <c r="O345" t="b">
        <v>1</v>
      </c>
      <c r="P345" t="s">
        <v>8267</v>
      </c>
      <c r="Q345" s="12" t="s">
        <v>8308</v>
      </c>
      <c r="R345" t="s">
        <v>8313</v>
      </c>
      <c r="S345" s="21">
        <f>(((Table1[[#This Row],[launched_at]]/60)/60)/24)+DATE(1970,1,1)</f>
        <v>41926.73778935185</v>
      </c>
      <c r="T345" s="21">
        <f>(((Table1[[#This Row],[deadline]]/60)/60)/24)+DATE(1970,1,1)</f>
        <v>41957.125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s="8">
        <f>E346/D346</f>
        <v>1.0208358208955224</v>
      </c>
      <c r="G346" s="10">
        <f>IFERROR(ROUND(E346/N346,2),0)</f>
        <v>119.99</v>
      </c>
      <c r="H346" t="s">
        <v>8218</v>
      </c>
      <c r="I346" t="s">
        <v>8223</v>
      </c>
      <c r="J346" t="s">
        <v>8245</v>
      </c>
      <c r="K346">
        <v>1433125200</v>
      </c>
      <c r="L346">
        <v>1429312694</v>
      </c>
      <c r="M346" t="b">
        <v>1</v>
      </c>
      <c r="N346">
        <v>285</v>
      </c>
      <c r="O346" t="b">
        <v>1</v>
      </c>
      <c r="P346" t="s">
        <v>8267</v>
      </c>
      <c r="Q346" s="12" t="s">
        <v>8308</v>
      </c>
      <c r="R346" t="s">
        <v>8313</v>
      </c>
      <c r="S346" s="21">
        <f>(((Table1[[#This Row],[launched_at]]/60)/60)/24)+DATE(1970,1,1)</f>
        <v>42111.970995370371</v>
      </c>
      <c r="T346" s="21">
        <f>(((Table1[[#This Row],[deadline]]/60)/60)/24)+DATE(1970,1,1)</f>
        <v>42156.097222222219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s="8">
        <f>E347/D347</f>
        <v>1.2327586206896552</v>
      </c>
      <c r="G347" s="10">
        <f>IFERROR(ROUND(E347/N347,2),0)</f>
        <v>99.86</v>
      </c>
      <c r="H347" t="s">
        <v>8218</v>
      </c>
      <c r="I347" t="s">
        <v>8223</v>
      </c>
      <c r="J347" t="s">
        <v>8245</v>
      </c>
      <c r="K347">
        <v>1432161590</v>
      </c>
      <c r="L347">
        <v>1429569590</v>
      </c>
      <c r="M347" t="b">
        <v>1</v>
      </c>
      <c r="N347">
        <v>179</v>
      </c>
      <c r="O347" t="b">
        <v>1</v>
      </c>
      <c r="P347" t="s">
        <v>8267</v>
      </c>
      <c r="Q347" s="12" t="s">
        <v>8308</v>
      </c>
      <c r="R347" t="s">
        <v>8313</v>
      </c>
      <c r="S347" s="21">
        <f>(((Table1[[#This Row],[launched_at]]/60)/60)/24)+DATE(1970,1,1)</f>
        <v>42114.944328703699</v>
      </c>
      <c r="T347" s="21">
        <f>(((Table1[[#This Row],[deadline]]/60)/60)/24)+DATE(1970,1,1)</f>
        <v>42144.944328703699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s="8">
        <f>E348/D348</f>
        <v>1.7028880000000002</v>
      </c>
      <c r="G348" s="10">
        <f>IFERROR(ROUND(E348/N348,2),0)</f>
        <v>90.58</v>
      </c>
      <c r="H348" t="s">
        <v>8218</v>
      </c>
      <c r="I348" t="s">
        <v>8223</v>
      </c>
      <c r="J348" t="s">
        <v>8245</v>
      </c>
      <c r="K348">
        <v>1444824021</v>
      </c>
      <c r="L348">
        <v>1442232021</v>
      </c>
      <c r="M348" t="b">
        <v>1</v>
      </c>
      <c r="N348">
        <v>188</v>
      </c>
      <c r="O348" t="b">
        <v>1</v>
      </c>
      <c r="P348" t="s">
        <v>8267</v>
      </c>
      <c r="Q348" s="12" t="s">
        <v>8308</v>
      </c>
      <c r="R348" t="s">
        <v>8313</v>
      </c>
      <c r="S348" s="21">
        <f>(((Table1[[#This Row],[launched_at]]/60)/60)/24)+DATE(1970,1,1)</f>
        <v>42261.500243055561</v>
      </c>
      <c r="T348" s="21">
        <f>(((Table1[[#This Row],[deadline]]/60)/60)/24)+DATE(1970,1,1)</f>
        <v>42291.500243055561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s="8">
        <f>E349/D349</f>
        <v>1.1159049999999999</v>
      </c>
      <c r="G349" s="10">
        <f>IFERROR(ROUND(E349/N349,2),0)</f>
        <v>117.77</v>
      </c>
      <c r="H349" t="s">
        <v>8218</v>
      </c>
      <c r="I349" t="s">
        <v>8223</v>
      </c>
      <c r="J349" t="s">
        <v>8245</v>
      </c>
      <c r="K349">
        <v>1447505609</v>
      </c>
      <c r="L349">
        <v>1444910009</v>
      </c>
      <c r="M349" t="b">
        <v>1</v>
      </c>
      <c r="N349">
        <v>379</v>
      </c>
      <c r="O349" t="b">
        <v>1</v>
      </c>
      <c r="P349" t="s">
        <v>8267</v>
      </c>
      <c r="Q349" s="12" t="s">
        <v>8308</v>
      </c>
      <c r="R349" t="s">
        <v>8313</v>
      </c>
      <c r="S349" s="21">
        <f>(((Table1[[#This Row],[launched_at]]/60)/60)/24)+DATE(1970,1,1)</f>
        <v>42292.495474537034</v>
      </c>
      <c r="T349" s="21">
        <f>(((Table1[[#This Row],[deadline]]/60)/60)/24)+DATE(1970,1,1)</f>
        <v>42322.537141203706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s="8">
        <f>E350/D350</f>
        <v>1.03</v>
      </c>
      <c r="G350" s="10">
        <f>IFERROR(ROUND(E350/N350,2),0)</f>
        <v>86.55</v>
      </c>
      <c r="H350" t="s">
        <v>8218</v>
      </c>
      <c r="I350" t="s">
        <v>8223</v>
      </c>
      <c r="J350" t="s">
        <v>8245</v>
      </c>
      <c r="K350">
        <v>1440165916</v>
      </c>
      <c r="L350">
        <v>1437573916</v>
      </c>
      <c r="M350" t="b">
        <v>1</v>
      </c>
      <c r="N350">
        <v>119</v>
      </c>
      <c r="O350" t="b">
        <v>1</v>
      </c>
      <c r="P350" t="s">
        <v>8267</v>
      </c>
      <c r="Q350" s="12" t="s">
        <v>8308</v>
      </c>
      <c r="R350" t="s">
        <v>8313</v>
      </c>
      <c r="S350" s="21">
        <f>(((Table1[[#This Row],[launched_at]]/60)/60)/24)+DATE(1970,1,1)</f>
        <v>42207.58699074074</v>
      </c>
      <c r="T350" s="21">
        <f>(((Table1[[#This Row],[deadline]]/60)/60)/24)+DATE(1970,1,1)</f>
        <v>42237.58699074074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s="8">
        <f>E351/D351</f>
        <v>1.0663570159857905</v>
      </c>
      <c r="G351" s="10">
        <f>IFERROR(ROUND(E351/N351,2),0)</f>
        <v>71.900000000000006</v>
      </c>
      <c r="H351" t="s">
        <v>8218</v>
      </c>
      <c r="I351" t="s">
        <v>8223</v>
      </c>
      <c r="J351" t="s">
        <v>8245</v>
      </c>
      <c r="K351">
        <v>1487937508</v>
      </c>
      <c r="L351">
        <v>1485345508</v>
      </c>
      <c r="M351" t="b">
        <v>1</v>
      </c>
      <c r="N351">
        <v>167</v>
      </c>
      <c r="O351" t="b">
        <v>1</v>
      </c>
      <c r="P351" t="s">
        <v>8267</v>
      </c>
      <c r="Q351" s="12" t="s">
        <v>8308</v>
      </c>
      <c r="R351" t="s">
        <v>8313</v>
      </c>
      <c r="S351" s="21">
        <f>(((Table1[[#This Row],[launched_at]]/60)/60)/24)+DATE(1970,1,1)</f>
        <v>42760.498935185184</v>
      </c>
      <c r="T351" s="21">
        <f>(((Table1[[#This Row],[deadline]]/60)/60)/24)+DATE(1970,1,1)</f>
        <v>42790.498935185184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s="8">
        <f>E352/D352</f>
        <v>1.1476</v>
      </c>
      <c r="G352" s="10">
        <f>IFERROR(ROUND(E352/N352,2),0)</f>
        <v>129.82</v>
      </c>
      <c r="H352" t="s">
        <v>8218</v>
      </c>
      <c r="I352" t="s">
        <v>8223</v>
      </c>
      <c r="J352" t="s">
        <v>8245</v>
      </c>
      <c r="K352">
        <v>1473566340</v>
      </c>
      <c r="L352">
        <v>1470274509</v>
      </c>
      <c r="M352" t="b">
        <v>1</v>
      </c>
      <c r="N352">
        <v>221</v>
      </c>
      <c r="O352" t="b">
        <v>1</v>
      </c>
      <c r="P352" t="s">
        <v>8267</v>
      </c>
      <c r="Q352" s="12" t="s">
        <v>8308</v>
      </c>
      <c r="R352" t="s">
        <v>8313</v>
      </c>
      <c r="S352" s="21">
        <f>(((Table1[[#This Row],[launched_at]]/60)/60)/24)+DATE(1970,1,1)</f>
        <v>42586.066076388888</v>
      </c>
      <c r="T352" s="21">
        <f>(((Table1[[#This Row],[deadline]]/60)/60)/24)+DATE(1970,1,1)</f>
        <v>42624.165972222225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s="8">
        <f>E353/D353</f>
        <v>1.2734117647058822</v>
      </c>
      <c r="G353" s="10">
        <f>IFERROR(ROUND(E353/N353,2),0)</f>
        <v>44.91</v>
      </c>
      <c r="H353" t="s">
        <v>8218</v>
      </c>
      <c r="I353" t="s">
        <v>8226</v>
      </c>
      <c r="J353" t="s">
        <v>8248</v>
      </c>
      <c r="K353">
        <v>1460066954</v>
      </c>
      <c r="L353">
        <v>1456614554</v>
      </c>
      <c r="M353" t="b">
        <v>1</v>
      </c>
      <c r="N353">
        <v>964</v>
      </c>
      <c r="O353" t="b">
        <v>1</v>
      </c>
      <c r="P353" t="s">
        <v>8267</v>
      </c>
      <c r="Q353" s="12" t="s">
        <v>8308</v>
      </c>
      <c r="R353" t="s">
        <v>8313</v>
      </c>
      <c r="S353" s="21">
        <f>(((Table1[[#This Row],[launched_at]]/60)/60)/24)+DATE(1970,1,1)</f>
        <v>42427.964745370366</v>
      </c>
      <c r="T353" s="21">
        <f>(((Table1[[#This Row],[deadline]]/60)/60)/24)+DATE(1970,1,1)</f>
        <v>42467.923078703709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s="8">
        <f>E354/D354</f>
        <v>1.1656</v>
      </c>
      <c r="G354" s="10">
        <f>IFERROR(ROUND(E354/N354,2),0)</f>
        <v>40.76</v>
      </c>
      <c r="H354" t="s">
        <v>8218</v>
      </c>
      <c r="I354" t="s">
        <v>8223</v>
      </c>
      <c r="J354" t="s">
        <v>8245</v>
      </c>
      <c r="K354">
        <v>1412740868</v>
      </c>
      <c r="L354">
        <v>1410148868</v>
      </c>
      <c r="M354" t="b">
        <v>1</v>
      </c>
      <c r="N354">
        <v>286</v>
      </c>
      <c r="O354" t="b">
        <v>1</v>
      </c>
      <c r="P354" t="s">
        <v>8267</v>
      </c>
      <c r="Q354" s="12" t="s">
        <v>8308</v>
      </c>
      <c r="R354" t="s">
        <v>8313</v>
      </c>
      <c r="S354" s="21">
        <f>(((Table1[[#This Row],[launched_at]]/60)/60)/24)+DATE(1970,1,1)</f>
        <v>41890.167453703703</v>
      </c>
      <c r="T354" s="21">
        <f>(((Table1[[#This Row],[deadline]]/60)/60)/24)+DATE(1970,1,1)</f>
        <v>41920.167453703703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s="8">
        <f>E355/D355</f>
        <v>1.0861819426615318</v>
      </c>
      <c r="G355" s="10">
        <f>IFERROR(ROUND(E355/N355,2),0)</f>
        <v>103.52</v>
      </c>
      <c r="H355" t="s">
        <v>8218</v>
      </c>
      <c r="I355" t="s">
        <v>8223</v>
      </c>
      <c r="J355" t="s">
        <v>8245</v>
      </c>
      <c r="K355">
        <v>1447963219</v>
      </c>
      <c r="L355">
        <v>1445367619</v>
      </c>
      <c r="M355" t="b">
        <v>1</v>
      </c>
      <c r="N355">
        <v>613</v>
      </c>
      <c r="O355" t="b">
        <v>1</v>
      </c>
      <c r="P355" t="s">
        <v>8267</v>
      </c>
      <c r="Q355" s="12" t="s">
        <v>8308</v>
      </c>
      <c r="R355" t="s">
        <v>8313</v>
      </c>
      <c r="S355" s="21">
        <f>(((Table1[[#This Row],[launched_at]]/60)/60)/24)+DATE(1970,1,1)</f>
        <v>42297.791886574079</v>
      </c>
      <c r="T355" s="21">
        <f>(((Table1[[#This Row],[deadline]]/60)/60)/24)+DATE(1970,1,1)</f>
        <v>42327.833553240736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s="8">
        <f>E356/D356</f>
        <v>1.0394285714285714</v>
      </c>
      <c r="G356" s="10">
        <f>IFERROR(ROUND(E356/N356,2),0)</f>
        <v>125.45</v>
      </c>
      <c r="H356" t="s">
        <v>8218</v>
      </c>
      <c r="I356" t="s">
        <v>8223</v>
      </c>
      <c r="J356" t="s">
        <v>8245</v>
      </c>
      <c r="K356">
        <v>1460141521</v>
      </c>
      <c r="L356">
        <v>1457553121</v>
      </c>
      <c r="M356" t="b">
        <v>1</v>
      </c>
      <c r="N356">
        <v>29</v>
      </c>
      <c r="O356" t="b">
        <v>1</v>
      </c>
      <c r="P356" t="s">
        <v>8267</v>
      </c>
      <c r="Q356" s="12" t="s">
        <v>8308</v>
      </c>
      <c r="R356" t="s">
        <v>8313</v>
      </c>
      <c r="S356" s="21">
        <f>(((Table1[[#This Row],[launched_at]]/60)/60)/24)+DATE(1970,1,1)</f>
        <v>42438.827789351853</v>
      </c>
      <c r="T356" s="21">
        <f>(((Table1[[#This Row],[deadline]]/60)/60)/24)+DATE(1970,1,1)</f>
        <v>42468.786122685182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s="8">
        <f>E357/D357</f>
        <v>1.1625714285714286</v>
      </c>
      <c r="G357" s="10">
        <f>IFERROR(ROUND(E357/N357,2),0)</f>
        <v>246.61</v>
      </c>
      <c r="H357" t="s">
        <v>8218</v>
      </c>
      <c r="I357" t="s">
        <v>8223</v>
      </c>
      <c r="J357" t="s">
        <v>8245</v>
      </c>
      <c r="K357">
        <v>1417420994</v>
      </c>
      <c r="L357">
        <v>1414738994</v>
      </c>
      <c r="M357" t="b">
        <v>1</v>
      </c>
      <c r="N357">
        <v>165</v>
      </c>
      <c r="O357" t="b">
        <v>1</v>
      </c>
      <c r="P357" t="s">
        <v>8267</v>
      </c>
      <c r="Q357" s="12" t="s">
        <v>8308</v>
      </c>
      <c r="R357" t="s">
        <v>8313</v>
      </c>
      <c r="S357" s="21">
        <f>(((Table1[[#This Row],[launched_at]]/60)/60)/24)+DATE(1970,1,1)</f>
        <v>41943.293912037036</v>
      </c>
      <c r="T357" s="21">
        <f>(((Table1[[#This Row],[deadline]]/60)/60)/24)+DATE(1970,1,1)</f>
        <v>41974.3355787037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s="8">
        <f>E358/D358</f>
        <v>1.0269239999999999</v>
      </c>
      <c r="G358" s="10">
        <f>IFERROR(ROUND(E358/N358,2),0)</f>
        <v>79.400000000000006</v>
      </c>
      <c r="H358" t="s">
        <v>8218</v>
      </c>
      <c r="I358" t="s">
        <v>8223</v>
      </c>
      <c r="J358" t="s">
        <v>8245</v>
      </c>
      <c r="K358">
        <v>1458152193</v>
      </c>
      <c r="L358">
        <v>1455563793</v>
      </c>
      <c r="M358" t="b">
        <v>1</v>
      </c>
      <c r="N358">
        <v>97</v>
      </c>
      <c r="O358" t="b">
        <v>1</v>
      </c>
      <c r="P358" t="s">
        <v>8267</v>
      </c>
      <c r="Q358" s="12" t="s">
        <v>8308</v>
      </c>
      <c r="R358" t="s">
        <v>8313</v>
      </c>
      <c r="S358" s="21">
        <f>(((Table1[[#This Row],[launched_at]]/60)/60)/24)+DATE(1970,1,1)</f>
        <v>42415.803159722222</v>
      </c>
      <c r="T358" s="21">
        <f>(((Table1[[#This Row],[deadline]]/60)/60)/24)+DATE(1970,1,1)</f>
        <v>42445.761493055557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s="8">
        <f>E359/D359</f>
        <v>1.74</v>
      </c>
      <c r="G359" s="10">
        <f>IFERROR(ROUND(E359/N359,2),0)</f>
        <v>86.14</v>
      </c>
      <c r="H359" t="s">
        <v>8218</v>
      </c>
      <c r="I359" t="s">
        <v>8223</v>
      </c>
      <c r="J359" t="s">
        <v>8245</v>
      </c>
      <c r="K359">
        <v>1429852797</v>
      </c>
      <c r="L359">
        <v>1426396797</v>
      </c>
      <c r="M359" t="b">
        <v>1</v>
      </c>
      <c r="N359">
        <v>303</v>
      </c>
      <c r="O359" t="b">
        <v>1</v>
      </c>
      <c r="P359" t="s">
        <v>8267</v>
      </c>
      <c r="Q359" s="12" t="s">
        <v>8308</v>
      </c>
      <c r="R359" t="s">
        <v>8313</v>
      </c>
      <c r="S359" s="21">
        <f>(((Table1[[#This Row],[launched_at]]/60)/60)/24)+DATE(1970,1,1)</f>
        <v>42078.222187499996</v>
      </c>
      <c r="T359" s="21">
        <f>(((Table1[[#This Row],[deadline]]/60)/60)/24)+DATE(1970,1,1)</f>
        <v>42118.222187499996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s="8">
        <f>E360/D360</f>
        <v>1.03088</v>
      </c>
      <c r="G360" s="10">
        <f>IFERROR(ROUND(E360/N360,2),0)</f>
        <v>193.05</v>
      </c>
      <c r="H360" t="s">
        <v>8218</v>
      </c>
      <c r="I360" t="s">
        <v>8223</v>
      </c>
      <c r="J360" t="s">
        <v>8245</v>
      </c>
      <c r="K360">
        <v>1466002800</v>
      </c>
      <c r="L360">
        <v>1463517521</v>
      </c>
      <c r="M360" t="b">
        <v>1</v>
      </c>
      <c r="N360">
        <v>267</v>
      </c>
      <c r="O360" t="b">
        <v>1</v>
      </c>
      <c r="P360" t="s">
        <v>8267</v>
      </c>
      <c r="Q360" s="12" t="s">
        <v>8308</v>
      </c>
      <c r="R360" t="s">
        <v>8313</v>
      </c>
      <c r="S360" s="21">
        <f>(((Table1[[#This Row],[launched_at]]/60)/60)/24)+DATE(1970,1,1)</f>
        <v>42507.860196759255</v>
      </c>
      <c r="T360" s="21">
        <f>(((Table1[[#This Row],[deadline]]/60)/60)/24)+DATE(1970,1,1)</f>
        <v>42536.625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s="8">
        <f>E361/D361</f>
        <v>1.0485537190082646</v>
      </c>
      <c r="G361" s="10">
        <f>IFERROR(ROUND(E361/N361,2),0)</f>
        <v>84.02</v>
      </c>
      <c r="H361" t="s">
        <v>8218</v>
      </c>
      <c r="I361" t="s">
        <v>8223</v>
      </c>
      <c r="J361" t="s">
        <v>8245</v>
      </c>
      <c r="K361">
        <v>1415941920</v>
      </c>
      <c r="L361">
        <v>1414028490</v>
      </c>
      <c r="M361" t="b">
        <v>1</v>
      </c>
      <c r="N361">
        <v>302</v>
      </c>
      <c r="O361" t="b">
        <v>1</v>
      </c>
      <c r="P361" t="s">
        <v>8267</v>
      </c>
      <c r="Q361" s="12" t="s">
        <v>8308</v>
      </c>
      <c r="R361" t="s">
        <v>8313</v>
      </c>
      <c r="S361" s="21">
        <f>(((Table1[[#This Row],[launched_at]]/60)/60)/24)+DATE(1970,1,1)</f>
        <v>41935.070486111108</v>
      </c>
      <c r="T361" s="21">
        <f>(((Table1[[#This Row],[deadline]]/60)/60)/24)+DATE(1970,1,1)</f>
        <v>41957.216666666667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s="8">
        <f>E362/D362</f>
        <v>1.0137499999999999</v>
      </c>
      <c r="G362" s="10">
        <f>IFERROR(ROUND(E362/N362,2),0)</f>
        <v>139.83000000000001</v>
      </c>
      <c r="H362" t="s">
        <v>8218</v>
      </c>
      <c r="I362" t="s">
        <v>8223</v>
      </c>
      <c r="J362" t="s">
        <v>8245</v>
      </c>
      <c r="K362">
        <v>1437621060</v>
      </c>
      <c r="L362">
        <v>1433799180</v>
      </c>
      <c r="M362" t="b">
        <v>0</v>
      </c>
      <c r="N362">
        <v>87</v>
      </c>
      <c r="O362" t="b">
        <v>1</v>
      </c>
      <c r="P362" t="s">
        <v>8267</v>
      </c>
      <c r="Q362" s="12" t="s">
        <v>8308</v>
      </c>
      <c r="R362" t="s">
        <v>8313</v>
      </c>
      <c r="S362" s="21">
        <f>(((Table1[[#This Row],[launched_at]]/60)/60)/24)+DATE(1970,1,1)</f>
        <v>42163.897916666669</v>
      </c>
      <c r="T362" s="21">
        <f>(((Table1[[#This Row],[deadline]]/60)/60)/24)+DATE(1970,1,1)</f>
        <v>42208.132638888885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s="8">
        <f>E363/D363</f>
        <v>1.1107699999999998</v>
      </c>
      <c r="G363" s="10">
        <f>IFERROR(ROUND(E363/N363,2),0)</f>
        <v>109.82</v>
      </c>
      <c r="H363" t="s">
        <v>8218</v>
      </c>
      <c r="I363" t="s">
        <v>8223</v>
      </c>
      <c r="J363" t="s">
        <v>8245</v>
      </c>
      <c r="K363">
        <v>1416704506</v>
      </c>
      <c r="L363">
        <v>1414108906</v>
      </c>
      <c r="M363" t="b">
        <v>0</v>
      </c>
      <c r="N363">
        <v>354</v>
      </c>
      <c r="O363" t="b">
        <v>1</v>
      </c>
      <c r="P363" t="s">
        <v>8267</v>
      </c>
      <c r="Q363" s="12" t="s">
        <v>8308</v>
      </c>
      <c r="R363" t="s">
        <v>8313</v>
      </c>
      <c r="S363" s="21">
        <f>(((Table1[[#This Row],[launched_at]]/60)/60)/24)+DATE(1970,1,1)</f>
        <v>41936.001226851848</v>
      </c>
      <c r="T363" s="21">
        <f>(((Table1[[#This Row],[deadline]]/60)/60)/24)+DATE(1970,1,1)</f>
        <v>41966.042893518519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s="8">
        <f>E364/D364</f>
        <v>1.2415933781686497</v>
      </c>
      <c r="G364" s="10">
        <f>IFERROR(ROUND(E364/N364,2),0)</f>
        <v>139.53</v>
      </c>
      <c r="H364" t="s">
        <v>8218</v>
      </c>
      <c r="I364" t="s">
        <v>8223</v>
      </c>
      <c r="J364" t="s">
        <v>8245</v>
      </c>
      <c r="K364">
        <v>1407456000</v>
      </c>
      <c r="L364">
        <v>1405573391</v>
      </c>
      <c r="M364" t="b">
        <v>0</v>
      </c>
      <c r="N364">
        <v>86</v>
      </c>
      <c r="O364" t="b">
        <v>1</v>
      </c>
      <c r="P364" t="s">
        <v>8267</v>
      </c>
      <c r="Q364" s="12" t="s">
        <v>8308</v>
      </c>
      <c r="R364" t="s">
        <v>8313</v>
      </c>
      <c r="S364" s="21">
        <f>(((Table1[[#This Row],[launched_at]]/60)/60)/24)+DATE(1970,1,1)</f>
        <v>41837.210543981484</v>
      </c>
      <c r="T364" s="21">
        <f>(((Table1[[#This Row],[deadline]]/60)/60)/24)+DATE(1970,1,1)</f>
        <v>41859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s="8">
        <f>E365/D365</f>
        <v>1.0133333333333334</v>
      </c>
      <c r="G365" s="10">
        <f>IFERROR(ROUND(E365/N365,2),0)</f>
        <v>347.85</v>
      </c>
      <c r="H365" t="s">
        <v>8218</v>
      </c>
      <c r="I365" t="s">
        <v>8223</v>
      </c>
      <c r="J365" t="s">
        <v>8245</v>
      </c>
      <c r="K365">
        <v>1272828120</v>
      </c>
      <c r="L365">
        <v>1268934736</v>
      </c>
      <c r="M365" t="b">
        <v>0</v>
      </c>
      <c r="N365">
        <v>26</v>
      </c>
      <c r="O365" t="b">
        <v>1</v>
      </c>
      <c r="P365" t="s">
        <v>8267</v>
      </c>
      <c r="Q365" s="12" t="s">
        <v>8308</v>
      </c>
      <c r="R365" t="s">
        <v>8313</v>
      </c>
      <c r="S365" s="21">
        <f>(((Table1[[#This Row],[launched_at]]/60)/60)/24)+DATE(1970,1,1)</f>
        <v>40255.744629629626</v>
      </c>
      <c r="T365" s="21">
        <f>(((Table1[[#This Row],[deadline]]/60)/60)/24)+DATE(1970,1,1)</f>
        <v>40300.806944444441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s="8">
        <f>E366/D366</f>
        <v>1.1016142857142857</v>
      </c>
      <c r="G366" s="10">
        <f>IFERROR(ROUND(E366/N366,2),0)</f>
        <v>68.239999999999995</v>
      </c>
      <c r="H366" t="s">
        <v>8218</v>
      </c>
      <c r="I366" t="s">
        <v>8223</v>
      </c>
      <c r="J366" t="s">
        <v>8245</v>
      </c>
      <c r="K366">
        <v>1403323140</v>
      </c>
      <c r="L366">
        <v>1400704672</v>
      </c>
      <c r="M366" t="b">
        <v>0</v>
      </c>
      <c r="N366">
        <v>113</v>
      </c>
      <c r="O366" t="b">
        <v>1</v>
      </c>
      <c r="P366" t="s">
        <v>8267</v>
      </c>
      <c r="Q366" s="12" t="s">
        <v>8308</v>
      </c>
      <c r="R366" t="s">
        <v>8313</v>
      </c>
      <c r="S366" s="21">
        <f>(((Table1[[#This Row],[launched_at]]/60)/60)/24)+DATE(1970,1,1)</f>
        <v>41780.859629629631</v>
      </c>
      <c r="T366" s="21">
        <f>(((Table1[[#This Row],[deadline]]/60)/60)/24)+DATE(1970,1,1)</f>
        <v>41811.165972222225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s="8">
        <f>E367/D367</f>
        <v>1.0397333333333334</v>
      </c>
      <c r="G367" s="10">
        <f>IFERROR(ROUND(E367/N367,2),0)</f>
        <v>239.94</v>
      </c>
      <c r="H367" t="s">
        <v>8218</v>
      </c>
      <c r="I367" t="s">
        <v>8224</v>
      </c>
      <c r="J367" t="s">
        <v>8246</v>
      </c>
      <c r="K367">
        <v>1393597999</v>
      </c>
      <c r="L367">
        <v>1391005999</v>
      </c>
      <c r="M367" t="b">
        <v>0</v>
      </c>
      <c r="N367">
        <v>65</v>
      </c>
      <c r="O367" t="b">
        <v>1</v>
      </c>
      <c r="P367" t="s">
        <v>8267</v>
      </c>
      <c r="Q367" s="12" t="s">
        <v>8308</v>
      </c>
      <c r="R367" t="s">
        <v>8313</v>
      </c>
      <c r="S367" s="21">
        <f>(((Table1[[#This Row],[launched_at]]/60)/60)/24)+DATE(1970,1,1)</f>
        <v>41668.606469907405</v>
      </c>
      <c r="T367" s="21">
        <f>(((Table1[[#This Row],[deadline]]/60)/60)/24)+DATE(1970,1,1)</f>
        <v>41698.606469907405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s="8">
        <f>E368/D368</f>
        <v>1.013157894736842</v>
      </c>
      <c r="G368" s="10">
        <f>IFERROR(ROUND(E368/N368,2),0)</f>
        <v>287.31</v>
      </c>
      <c r="H368" t="s">
        <v>8218</v>
      </c>
      <c r="I368" t="s">
        <v>8223</v>
      </c>
      <c r="J368" t="s">
        <v>8245</v>
      </c>
      <c r="K368">
        <v>1337540518</v>
      </c>
      <c r="L368">
        <v>1334948518</v>
      </c>
      <c r="M368" t="b">
        <v>0</v>
      </c>
      <c r="N368">
        <v>134</v>
      </c>
      <c r="O368" t="b">
        <v>1</v>
      </c>
      <c r="P368" t="s">
        <v>8267</v>
      </c>
      <c r="Q368" s="12" t="s">
        <v>8308</v>
      </c>
      <c r="R368" t="s">
        <v>8313</v>
      </c>
      <c r="S368" s="21">
        <f>(((Table1[[#This Row],[launched_at]]/60)/60)/24)+DATE(1970,1,1)</f>
        <v>41019.793032407404</v>
      </c>
      <c r="T368" s="21">
        <f>(((Table1[[#This Row],[deadline]]/60)/60)/24)+DATE(1970,1,1)</f>
        <v>41049.793032407404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s="8">
        <f>E369/D369</f>
        <v>1.033501</v>
      </c>
      <c r="G369" s="10">
        <f>IFERROR(ROUND(E369/N369,2),0)</f>
        <v>86.85</v>
      </c>
      <c r="H369" t="s">
        <v>8218</v>
      </c>
      <c r="I369" t="s">
        <v>8223</v>
      </c>
      <c r="J369" t="s">
        <v>8245</v>
      </c>
      <c r="K369">
        <v>1367384340</v>
      </c>
      <c r="L369">
        <v>1363960278</v>
      </c>
      <c r="M369" t="b">
        <v>0</v>
      </c>
      <c r="N369">
        <v>119</v>
      </c>
      <c r="O369" t="b">
        <v>1</v>
      </c>
      <c r="P369" t="s">
        <v>8267</v>
      </c>
      <c r="Q369" s="12" t="s">
        <v>8308</v>
      </c>
      <c r="R369" t="s">
        <v>8313</v>
      </c>
      <c r="S369" s="21">
        <f>(((Table1[[#This Row],[launched_at]]/60)/60)/24)+DATE(1970,1,1)</f>
        <v>41355.577291666668</v>
      </c>
      <c r="T369" s="21">
        <f>(((Table1[[#This Row],[deadline]]/60)/60)/24)+DATE(1970,1,1)</f>
        <v>41395.207638888889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s="8">
        <f>E370/D370</f>
        <v>1.04112</v>
      </c>
      <c r="G370" s="10">
        <f>IFERROR(ROUND(E370/N370,2),0)</f>
        <v>81.849999999999994</v>
      </c>
      <c r="H370" t="s">
        <v>8218</v>
      </c>
      <c r="I370" t="s">
        <v>8223</v>
      </c>
      <c r="J370" t="s">
        <v>8245</v>
      </c>
      <c r="K370">
        <v>1426426322</v>
      </c>
      <c r="L370">
        <v>1423405922</v>
      </c>
      <c r="M370" t="b">
        <v>0</v>
      </c>
      <c r="N370">
        <v>159</v>
      </c>
      <c r="O370" t="b">
        <v>1</v>
      </c>
      <c r="P370" t="s">
        <v>8267</v>
      </c>
      <c r="Q370" s="12" t="s">
        <v>8308</v>
      </c>
      <c r="R370" t="s">
        <v>8313</v>
      </c>
      <c r="S370" s="21">
        <f>(((Table1[[#This Row],[launched_at]]/60)/60)/24)+DATE(1970,1,1)</f>
        <v>42043.605578703704</v>
      </c>
      <c r="T370" s="21">
        <f>(((Table1[[#This Row],[deadline]]/60)/60)/24)+DATE(1970,1,1)</f>
        <v>42078.563912037032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s="8">
        <f>E371/D371</f>
        <v>1.1015569230769231</v>
      </c>
      <c r="G371" s="10">
        <f>IFERROR(ROUND(E371/N371,2),0)</f>
        <v>42.87</v>
      </c>
      <c r="H371" t="s">
        <v>8218</v>
      </c>
      <c r="I371" t="s">
        <v>8223</v>
      </c>
      <c r="J371" t="s">
        <v>8245</v>
      </c>
      <c r="K371">
        <v>1326633269</v>
      </c>
      <c r="L371">
        <v>1324041269</v>
      </c>
      <c r="M371" t="b">
        <v>0</v>
      </c>
      <c r="N371">
        <v>167</v>
      </c>
      <c r="O371" t="b">
        <v>1</v>
      </c>
      <c r="P371" t="s">
        <v>8267</v>
      </c>
      <c r="Q371" s="12" t="s">
        <v>8308</v>
      </c>
      <c r="R371" t="s">
        <v>8313</v>
      </c>
      <c r="S371" s="21">
        <f>(((Table1[[#This Row],[launched_at]]/60)/60)/24)+DATE(1970,1,1)</f>
        <v>40893.551724537036</v>
      </c>
      <c r="T371" s="21">
        <f>(((Table1[[#This Row],[deadline]]/60)/60)/24)+DATE(1970,1,1)</f>
        <v>40923.551724537036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s="8">
        <f>E372/D372</f>
        <v>1.2202</v>
      </c>
      <c r="G372" s="10">
        <f>IFERROR(ROUND(E372/N372,2),0)</f>
        <v>709.42</v>
      </c>
      <c r="H372" t="s">
        <v>8218</v>
      </c>
      <c r="I372" t="s">
        <v>8223</v>
      </c>
      <c r="J372" t="s">
        <v>8245</v>
      </c>
      <c r="K372">
        <v>1483729500</v>
      </c>
      <c r="L372">
        <v>1481137500</v>
      </c>
      <c r="M372" t="b">
        <v>0</v>
      </c>
      <c r="N372">
        <v>43</v>
      </c>
      <c r="O372" t="b">
        <v>1</v>
      </c>
      <c r="P372" t="s">
        <v>8267</v>
      </c>
      <c r="Q372" s="12" t="s">
        <v>8308</v>
      </c>
      <c r="R372" t="s">
        <v>8313</v>
      </c>
      <c r="S372" s="21">
        <f>(((Table1[[#This Row],[launched_at]]/60)/60)/24)+DATE(1970,1,1)</f>
        <v>42711.795138888891</v>
      </c>
      <c r="T372" s="21">
        <f>(((Table1[[#This Row],[deadline]]/60)/60)/24)+DATE(1970,1,1)</f>
        <v>42741.795138888891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s="8">
        <f>E373/D373</f>
        <v>1.1416866666666667</v>
      </c>
      <c r="G373" s="10">
        <f>IFERROR(ROUND(E373/N373,2),0)</f>
        <v>161.26</v>
      </c>
      <c r="H373" t="s">
        <v>8218</v>
      </c>
      <c r="I373" t="s">
        <v>8223</v>
      </c>
      <c r="J373" t="s">
        <v>8245</v>
      </c>
      <c r="K373">
        <v>1359743139</v>
      </c>
      <c r="L373">
        <v>1355855139</v>
      </c>
      <c r="M373" t="b">
        <v>0</v>
      </c>
      <c r="N373">
        <v>1062</v>
      </c>
      <c r="O373" t="b">
        <v>1</v>
      </c>
      <c r="P373" t="s">
        <v>8267</v>
      </c>
      <c r="Q373" s="12" t="s">
        <v>8308</v>
      </c>
      <c r="R373" t="s">
        <v>8313</v>
      </c>
      <c r="S373" s="21">
        <f>(((Table1[[#This Row],[launched_at]]/60)/60)/24)+DATE(1970,1,1)</f>
        <v>41261.767812500002</v>
      </c>
      <c r="T373" s="21">
        <f>(((Table1[[#This Row],[deadline]]/60)/60)/24)+DATE(1970,1,1)</f>
        <v>41306.767812500002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s="8">
        <f>E374/D374</f>
        <v>1.2533333333333334</v>
      </c>
      <c r="G374" s="10">
        <f>IFERROR(ROUND(E374/N374,2),0)</f>
        <v>41.78</v>
      </c>
      <c r="H374" t="s">
        <v>8218</v>
      </c>
      <c r="I374" t="s">
        <v>8224</v>
      </c>
      <c r="J374" t="s">
        <v>8246</v>
      </c>
      <c r="K374">
        <v>1459872000</v>
      </c>
      <c r="L374">
        <v>1456408244</v>
      </c>
      <c r="M374" t="b">
        <v>0</v>
      </c>
      <c r="N374">
        <v>9</v>
      </c>
      <c r="O374" t="b">
        <v>1</v>
      </c>
      <c r="P374" t="s">
        <v>8267</v>
      </c>
      <c r="Q374" s="12" t="s">
        <v>8308</v>
      </c>
      <c r="R374" t="s">
        <v>8313</v>
      </c>
      <c r="S374" s="21">
        <f>(((Table1[[#This Row],[launched_at]]/60)/60)/24)+DATE(1970,1,1)</f>
        <v>42425.576898148152</v>
      </c>
      <c r="T374" s="21">
        <f>(((Table1[[#This Row],[deadline]]/60)/60)/24)+DATE(1970,1,1)</f>
        <v>42465.666666666672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s="8">
        <f>E375/D375</f>
        <v>1.0666666666666667</v>
      </c>
      <c r="G375" s="10">
        <f>IFERROR(ROUND(E375/N375,2),0)</f>
        <v>89.89</v>
      </c>
      <c r="H375" t="s">
        <v>8218</v>
      </c>
      <c r="I375" t="s">
        <v>8223</v>
      </c>
      <c r="J375" t="s">
        <v>8245</v>
      </c>
      <c r="K375">
        <v>1342648398</v>
      </c>
      <c r="L375">
        <v>1340056398</v>
      </c>
      <c r="M375" t="b">
        <v>0</v>
      </c>
      <c r="N375">
        <v>89</v>
      </c>
      <c r="O375" t="b">
        <v>1</v>
      </c>
      <c r="P375" t="s">
        <v>8267</v>
      </c>
      <c r="Q375" s="12" t="s">
        <v>8308</v>
      </c>
      <c r="R375" t="s">
        <v>8313</v>
      </c>
      <c r="S375" s="21">
        <f>(((Table1[[#This Row],[launched_at]]/60)/60)/24)+DATE(1970,1,1)</f>
        <v>41078.91201388889</v>
      </c>
      <c r="T375" s="21">
        <f>(((Table1[[#This Row],[deadline]]/60)/60)/24)+DATE(1970,1,1)</f>
        <v>41108.91201388889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s="8">
        <f>E376/D376</f>
        <v>1.3065</v>
      </c>
      <c r="G376" s="10">
        <f>IFERROR(ROUND(E376/N376,2),0)</f>
        <v>45.05</v>
      </c>
      <c r="H376" t="s">
        <v>8218</v>
      </c>
      <c r="I376" t="s">
        <v>8223</v>
      </c>
      <c r="J376" t="s">
        <v>8245</v>
      </c>
      <c r="K376">
        <v>1316208031</v>
      </c>
      <c r="L376">
        <v>1312320031</v>
      </c>
      <c r="M376" t="b">
        <v>0</v>
      </c>
      <c r="N376">
        <v>174</v>
      </c>
      <c r="O376" t="b">
        <v>1</v>
      </c>
      <c r="P376" t="s">
        <v>8267</v>
      </c>
      <c r="Q376" s="12" t="s">
        <v>8308</v>
      </c>
      <c r="R376" t="s">
        <v>8313</v>
      </c>
      <c r="S376" s="21">
        <f>(((Table1[[#This Row],[launched_at]]/60)/60)/24)+DATE(1970,1,1)</f>
        <v>40757.889247685183</v>
      </c>
      <c r="T376" s="21">
        <f>(((Table1[[#This Row],[deadline]]/60)/60)/24)+DATE(1970,1,1)</f>
        <v>40802.889247685183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s="8">
        <f>E377/D377</f>
        <v>1.2</v>
      </c>
      <c r="G377" s="10">
        <f>IFERROR(ROUND(E377/N377,2),0)</f>
        <v>42.86</v>
      </c>
      <c r="H377" t="s">
        <v>8218</v>
      </c>
      <c r="I377" t="s">
        <v>8223</v>
      </c>
      <c r="J377" t="s">
        <v>8245</v>
      </c>
      <c r="K377">
        <v>1393694280</v>
      </c>
      <c r="L377">
        <v>1390088311</v>
      </c>
      <c r="M377" t="b">
        <v>0</v>
      </c>
      <c r="N377">
        <v>14</v>
      </c>
      <c r="O377" t="b">
        <v>1</v>
      </c>
      <c r="P377" t="s">
        <v>8267</v>
      </c>
      <c r="Q377" s="12" t="s">
        <v>8308</v>
      </c>
      <c r="R377" t="s">
        <v>8313</v>
      </c>
      <c r="S377" s="21">
        <f>(((Table1[[#This Row],[launched_at]]/60)/60)/24)+DATE(1970,1,1)</f>
        <v>41657.985081018516</v>
      </c>
      <c r="T377" s="21">
        <f>(((Table1[[#This Row],[deadline]]/60)/60)/24)+DATE(1970,1,1)</f>
        <v>41699.720833333333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s="8">
        <f>E378/D378</f>
        <v>1.0595918367346939</v>
      </c>
      <c r="G378" s="10">
        <f>IFERROR(ROUND(E378/N378,2),0)</f>
        <v>54.08</v>
      </c>
      <c r="H378" t="s">
        <v>8218</v>
      </c>
      <c r="I378" t="s">
        <v>8224</v>
      </c>
      <c r="J378" t="s">
        <v>8246</v>
      </c>
      <c r="K378">
        <v>1472122316</v>
      </c>
      <c r="L378">
        <v>1469443916</v>
      </c>
      <c r="M378" t="b">
        <v>0</v>
      </c>
      <c r="N378">
        <v>48</v>
      </c>
      <c r="O378" t="b">
        <v>1</v>
      </c>
      <c r="P378" t="s">
        <v>8267</v>
      </c>
      <c r="Q378" s="12" t="s">
        <v>8308</v>
      </c>
      <c r="R378" t="s">
        <v>8313</v>
      </c>
      <c r="S378" s="21">
        <f>(((Table1[[#This Row],[launched_at]]/60)/60)/24)+DATE(1970,1,1)</f>
        <v>42576.452731481477</v>
      </c>
      <c r="T378" s="21">
        <f>(((Table1[[#This Row],[deadline]]/60)/60)/24)+DATE(1970,1,1)</f>
        <v>42607.452731481477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s="8">
        <f>E379/D379</f>
        <v>1.1439999999999999</v>
      </c>
      <c r="G379" s="10">
        <f>IFERROR(ROUND(E379/N379,2),0)</f>
        <v>103.22</v>
      </c>
      <c r="H379" t="s">
        <v>8218</v>
      </c>
      <c r="I379" t="s">
        <v>8223</v>
      </c>
      <c r="J379" t="s">
        <v>8245</v>
      </c>
      <c r="K379">
        <v>1447484460</v>
      </c>
      <c r="L379">
        <v>1444888868</v>
      </c>
      <c r="M379" t="b">
        <v>0</v>
      </c>
      <c r="N379">
        <v>133</v>
      </c>
      <c r="O379" t="b">
        <v>1</v>
      </c>
      <c r="P379" t="s">
        <v>8267</v>
      </c>
      <c r="Q379" s="12" t="s">
        <v>8308</v>
      </c>
      <c r="R379" t="s">
        <v>8313</v>
      </c>
      <c r="S379" s="21">
        <f>(((Table1[[#This Row],[launched_at]]/60)/60)/24)+DATE(1970,1,1)</f>
        <v>42292.250787037032</v>
      </c>
      <c r="T379" s="21">
        <f>(((Table1[[#This Row],[deadline]]/60)/60)/24)+DATE(1970,1,1)</f>
        <v>42322.292361111111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s="8">
        <f>E380/D380</f>
        <v>1.1176666666666666</v>
      </c>
      <c r="G380" s="10">
        <f>IFERROR(ROUND(E380/N380,2),0)</f>
        <v>40.4</v>
      </c>
      <c r="H380" t="s">
        <v>8218</v>
      </c>
      <c r="I380" t="s">
        <v>8228</v>
      </c>
      <c r="J380" t="s">
        <v>8250</v>
      </c>
      <c r="K380">
        <v>1453765920</v>
      </c>
      <c r="L380">
        <v>1451655808</v>
      </c>
      <c r="M380" t="b">
        <v>0</v>
      </c>
      <c r="N380">
        <v>83</v>
      </c>
      <c r="O380" t="b">
        <v>1</v>
      </c>
      <c r="P380" t="s">
        <v>8267</v>
      </c>
      <c r="Q380" s="12" t="s">
        <v>8308</v>
      </c>
      <c r="R380" t="s">
        <v>8313</v>
      </c>
      <c r="S380" s="21">
        <f>(((Table1[[#This Row],[launched_at]]/60)/60)/24)+DATE(1970,1,1)</f>
        <v>42370.571851851855</v>
      </c>
      <c r="T380" s="21">
        <f>(((Table1[[#This Row],[deadline]]/60)/60)/24)+DATE(1970,1,1)</f>
        <v>42394.994444444441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s="8">
        <f>E381/D381</f>
        <v>1.1608000000000001</v>
      </c>
      <c r="G381" s="10">
        <f>IFERROR(ROUND(E381/N381,2),0)</f>
        <v>116.86</v>
      </c>
      <c r="H381" t="s">
        <v>8218</v>
      </c>
      <c r="I381" t="s">
        <v>8223</v>
      </c>
      <c r="J381" t="s">
        <v>8245</v>
      </c>
      <c r="K381">
        <v>1336062672</v>
      </c>
      <c r="L381">
        <v>1332174672</v>
      </c>
      <c r="M381" t="b">
        <v>0</v>
      </c>
      <c r="N381">
        <v>149</v>
      </c>
      <c r="O381" t="b">
        <v>1</v>
      </c>
      <c r="P381" t="s">
        <v>8267</v>
      </c>
      <c r="Q381" s="12" t="s">
        <v>8308</v>
      </c>
      <c r="R381" t="s">
        <v>8313</v>
      </c>
      <c r="S381" s="21">
        <f>(((Table1[[#This Row],[launched_at]]/60)/60)/24)+DATE(1970,1,1)</f>
        <v>40987.688333333332</v>
      </c>
      <c r="T381" s="21">
        <f>(((Table1[[#This Row],[deadline]]/60)/60)/24)+DATE(1970,1,1)</f>
        <v>41032.688333333332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s="8">
        <f>E382/D382</f>
        <v>1.415</v>
      </c>
      <c r="G382" s="10">
        <f>IFERROR(ROUND(E382/N382,2),0)</f>
        <v>115.51</v>
      </c>
      <c r="H382" t="s">
        <v>8218</v>
      </c>
      <c r="I382" t="s">
        <v>8223</v>
      </c>
      <c r="J382" t="s">
        <v>8245</v>
      </c>
      <c r="K382">
        <v>1453569392</v>
      </c>
      <c r="L382">
        <v>1451409392</v>
      </c>
      <c r="M382" t="b">
        <v>0</v>
      </c>
      <c r="N382">
        <v>49</v>
      </c>
      <c r="O382" t="b">
        <v>1</v>
      </c>
      <c r="P382" t="s">
        <v>8267</v>
      </c>
      <c r="Q382" s="12" t="s">
        <v>8308</v>
      </c>
      <c r="R382" t="s">
        <v>8313</v>
      </c>
      <c r="S382" s="21">
        <f>(((Table1[[#This Row],[launched_at]]/60)/60)/24)+DATE(1970,1,1)</f>
        <v>42367.719814814816</v>
      </c>
      <c r="T382" s="21">
        <f>(((Table1[[#This Row],[deadline]]/60)/60)/24)+DATE(1970,1,1)</f>
        <v>42392.719814814816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s="8">
        <f>E383/D383</f>
        <v>1.0472999999999999</v>
      </c>
      <c r="G383" s="10">
        <f>IFERROR(ROUND(E383/N383,2),0)</f>
        <v>104.31</v>
      </c>
      <c r="H383" t="s">
        <v>8218</v>
      </c>
      <c r="I383" t="s">
        <v>8223</v>
      </c>
      <c r="J383" t="s">
        <v>8245</v>
      </c>
      <c r="K383">
        <v>1343624400</v>
      </c>
      <c r="L383">
        <v>1340642717</v>
      </c>
      <c r="M383" t="b">
        <v>0</v>
      </c>
      <c r="N383">
        <v>251</v>
      </c>
      <c r="O383" t="b">
        <v>1</v>
      </c>
      <c r="P383" t="s">
        <v>8267</v>
      </c>
      <c r="Q383" s="12" t="s">
        <v>8308</v>
      </c>
      <c r="R383" t="s">
        <v>8313</v>
      </c>
      <c r="S383" s="21">
        <f>(((Table1[[#This Row],[launched_at]]/60)/60)/24)+DATE(1970,1,1)</f>
        <v>41085.698113425926</v>
      </c>
      <c r="T383" s="21">
        <f>(((Table1[[#This Row],[deadline]]/60)/60)/24)+DATE(1970,1,1)</f>
        <v>41120.208333333336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s="8">
        <f>E384/D384</f>
        <v>2.5583333333333331</v>
      </c>
      <c r="G384" s="10">
        <f>IFERROR(ROUND(E384/N384,2),0)</f>
        <v>69.77</v>
      </c>
      <c r="H384" t="s">
        <v>8218</v>
      </c>
      <c r="I384" t="s">
        <v>8223</v>
      </c>
      <c r="J384" t="s">
        <v>8245</v>
      </c>
      <c r="K384">
        <v>1346950900</v>
      </c>
      <c r="L384">
        <v>1345741300</v>
      </c>
      <c r="M384" t="b">
        <v>0</v>
      </c>
      <c r="N384">
        <v>22</v>
      </c>
      <c r="O384" t="b">
        <v>1</v>
      </c>
      <c r="P384" t="s">
        <v>8267</v>
      </c>
      <c r="Q384" s="12" t="s">
        <v>8308</v>
      </c>
      <c r="R384" t="s">
        <v>8313</v>
      </c>
      <c r="S384" s="21">
        <f>(((Table1[[#This Row],[launched_at]]/60)/60)/24)+DATE(1970,1,1)</f>
        <v>41144.709490740745</v>
      </c>
      <c r="T384" s="21">
        <f>(((Table1[[#This Row],[deadline]]/60)/60)/24)+DATE(1970,1,1)</f>
        <v>41158.709490740745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s="8">
        <f>E385/D385</f>
        <v>2.0670670670670672</v>
      </c>
      <c r="G385" s="10">
        <f>IFERROR(ROUND(E385/N385,2),0)</f>
        <v>43.02</v>
      </c>
      <c r="H385" t="s">
        <v>8218</v>
      </c>
      <c r="I385" t="s">
        <v>8223</v>
      </c>
      <c r="J385" t="s">
        <v>8245</v>
      </c>
      <c r="K385">
        <v>1400467759</v>
      </c>
      <c r="L385">
        <v>1398480559</v>
      </c>
      <c r="M385" t="b">
        <v>0</v>
      </c>
      <c r="N385">
        <v>48</v>
      </c>
      <c r="O385" t="b">
        <v>1</v>
      </c>
      <c r="P385" t="s">
        <v>8267</v>
      </c>
      <c r="Q385" s="12" t="s">
        <v>8308</v>
      </c>
      <c r="R385" t="s">
        <v>8313</v>
      </c>
      <c r="S385" s="21">
        <f>(((Table1[[#This Row],[launched_at]]/60)/60)/24)+DATE(1970,1,1)</f>
        <v>41755.117581018516</v>
      </c>
      <c r="T385" s="21">
        <f>(((Table1[[#This Row],[deadline]]/60)/60)/24)+DATE(1970,1,1)</f>
        <v>41778.117581018516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s="8">
        <f>E386/D386</f>
        <v>1.1210500000000001</v>
      </c>
      <c r="G386" s="10">
        <f>IFERROR(ROUND(E386/N386,2),0)</f>
        <v>58.54</v>
      </c>
      <c r="H386" t="s">
        <v>8218</v>
      </c>
      <c r="I386" t="s">
        <v>8223</v>
      </c>
      <c r="J386" t="s">
        <v>8245</v>
      </c>
      <c r="K386">
        <v>1420569947</v>
      </c>
      <c r="L386">
        <v>1417977947</v>
      </c>
      <c r="M386" t="b">
        <v>0</v>
      </c>
      <c r="N386">
        <v>383</v>
      </c>
      <c r="O386" t="b">
        <v>1</v>
      </c>
      <c r="P386" t="s">
        <v>8267</v>
      </c>
      <c r="Q386" s="12" t="s">
        <v>8308</v>
      </c>
      <c r="R386" t="s">
        <v>8313</v>
      </c>
      <c r="S386" s="21">
        <f>(((Table1[[#This Row],[launched_at]]/60)/60)/24)+DATE(1970,1,1)</f>
        <v>41980.781793981485</v>
      </c>
      <c r="T386" s="21">
        <f>(((Table1[[#This Row],[deadline]]/60)/60)/24)+DATE(1970,1,1)</f>
        <v>42010.781793981485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s="8">
        <f>E387/D387</f>
        <v>1.05982</v>
      </c>
      <c r="G387" s="10">
        <f>IFERROR(ROUND(E387/N387,2),0)</f>
        <v>111.8</v>
      </c>
      <c r="H387" t="s">
        <v>8218</v>
      </c>
      <c r="I387" t="s">
        <v>8223</v>
      </c>
      <c r="J387" t="s">
        <v>8245</v>
      </c>
      <c r="K387">
        <v>1416582101</v>
      </c>
      <c r="L387">
        <v>1413986501</v>
      </c>
      <c r="M387" t="b">
        <v>0</v>
      </c>
      <c r="N387">
        <v>237</v>
      </c>
      <c r="O387" t="b">
        <v>1</v>
      </c>
      <c r="P387" t="s">
        <v>8267</v>
      </c>
      <c r="Q387" s="12" t="s">
        <v>8308</v>
      </c>
      <c r="R387" t="s">
        <v>8313</v>
      </c>
      <c r="S387" s="21">
        <f>(((Table1[[#This Row],[launched_at]]/60)/60)/24)+DATE(1970,1,1)</f>
        <v>41934.584502314814</v>
      </c>
      <c r="T387" s="21">
        <f>(((Table1[[#This Row],[deadline]]/60)/60)/24)+DATE(1970,1,1)</f>
        <v>41964.626168981486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s="8">
        <f>E388/D388</f>
        <v>1.0016666666666667</v>
      </c>
      <c r="G388" s="10">
        <f>IFERROR(ROUND(E388/N388,2),0)</f>
        <v>46.23</v>
      </c>
      <c r="H388" t="s">
        <v>8218</v>
      </c>
      <c r="I388" t="s">
        <v>8223</v>
      </c>
      <c r="J388" t="s">
        <v>8245</v>
      </c>
      <c r="K388">
        <v>1439246991</v>
      </c>
      <c r="L388">
        <v>1437950991</v>
      </c>
      <c r="M388" t="b">
        <v>0</v>
      </c>
      <c r="N388">
        <v>13</v>
      </c>
      <c r="O388" t="b">
        <v>1</v>
      </c>
      <c r="P388" t="s">
        <v>8267</v>
      </c>
      <c r="Q388" s="12" t="s">
        <v>8308</v>
      </c>
      <c r="R388" t="s">
        <v>8313</v>
      </c>
      <c r="S388" s="21">
        <f>(((Table1[[#This Row],[launched_at]]/60)/60)/24)+DATE(1970,1,1)</f>
        <v>42211.951284722221</v>
      </c>
      <c r="T388" s="21">
        <f>(((Table1[[#This Row],[deadline]]/60)/60)/24)+DATE(1970,1,1)</f>
        <v>42226.951284722221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s="8">
        <f>E389/D389</f>
        <v>2.1398947368421051</v>
      </c>
      <c r="G389" s="10">
        <f>IFERROR(ROUND(E389/N389,2),0)</f>
        <v>144.69</v>
      </c>
      <c r="H389" t="s">
        <v>8218</v>
      </c>
      <c r="I389" t="s">
        <v>8223</v>
      </c>
      <c r="J389" t="s">
        <v>8245</v>
      </c>
      <c r="K389">
        <v>1439618400</v>
      </c>
      <c r="L389">
        <v>1436976858</v>
      </c>
      <c r="M389" t="b">
        <v>0</v>
      </c>
      <c r="N389">
        <v>562</v>
      </c>
      <c r="O389" t="b">
        <v>1</v>
      </c>
      <c r="P389" t="s">
        <v>8267</v>
      </c>
      <c r="Q389" s="12" t="s">
        <v>8308</v>
      </c>
      <c r="R389" t="s">
        <v>8313</v>
      </c>
      <c r="S389" s="21">
        <f>(((Table1[[#This Row],[launched_at]]/60)/60)/24)+DATE(1970,1,1)</f>
        <v>42200.67659722222</v>
      </c>
      <c r="T389" s="21">
        <f>(((Table1[[#This Row],[deadline]]/60)/60)/24)+DATE(1970,1,1)</f>
        <v>42231.25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s="8">
        <f>E390/D390</f>
        <v>1.2616000000000001</v>
      </c>
      <c r="G390" s="10">
        <f>IFERROR(ROUND(E390/N390,2),0)</f>
        <v>88.85</v>
      </c>
      <c r="H390" t="s">
        <v>8218</v>
      </c>
      <c r="I390" t="s">
        <v>8223</v>
      </c>
      <c r="J390" t="s">
        <v>8245</v>
      </c>
      <c r="K390">
        <v>1469670580</v>
      </c>
      <c r="L390">
        <v>1467078580</v>
      </c>
      <c r="M390" t="b">
        <v>0</v>
      </c>
      <c r="N390">
        <v>71</v>
      </c>
      <c r="O390" t="b">
        <v>1</v>
      </c>
      <c r="P390" t="s">
        <v>8267</v>
      </c>
      <c r="Q390" s="12" t="s">
        <v>8308</v>
      </c>
      <c r="R390" t="s">
        <v>8313</v>
      </c>
      <c r="S390" s="21">
        <f>(((Table1[[#This Row],[launched_at]]/60)/60)/24)+DATE(1970,1,1)</f>
        <v>42549.076157407413</v>
      </c>
      <c r="T390" s="21">
        <f>(((Table1[[#This Row],[deadline]]/60)/60)/24)+DATE(1970,1,1)</f>
        <v>42579.076157407413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s="8">
        <f>E391/D391</f>
        <v>1.8153547058823529</v>
      </c>
      <c r="G391" s="10">
        <f>IFERROR(ROUND(E391/N391,2),0)</f>
        <v>81.75</v>
      </c>
      <c r="H391" t="s">
        <v>8218</v>
      </c>
      <c r="I391" t="s">
        <v>8223</v>
      </c>
      <c r="J391" t="s">
        <v>8245</v>
      </c>
      <c r="K391">
        <v>1394233140</v>
      </c>
      <c r="L391">
        <v>1391477450</v>
      </c>
      <c r="M391" t="b">
        <v>0</v>
      </c>
      <c r="N391">
        <v>1510</v>
      </c>
      <c r="O391" t="b">
        <v>1</v>
      </c>
      <c r="P391" t="s">
        <v>8267</v>
      </c>
      <c r="Q391" s="12" t="s">
        <v>8308</v>
      </c>
      <c r="R391" t="s">
        <v>8313</v>
      </c>
      <c r="S391" s="21">
        <f>(((Table1[[#This Row],[launched_at]]/60)/60)/24)+DATE(1970,1,1)</f>
        <v>41674.063078703701</v>
      </c>
      <c r="T391" s="21">
        <f>(((Table1[[#This Row],[deadline]]/60)/60)/24)+DATE(1970,1,1)</f>
        <v>41705.957638888889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s="8">
        <f>E392/D392</f>
        <v>1</v>
      </c>
      <c r="G392" s="10">
        <f>IFERROR(ROUND(E392/N392,2),0)</f>
        <v>71.430000000000007</v>
      </c>
      <c r="H392" t="s">
        <v>8218</v>
      </c>
      <c r="I392" t="s">
        <v>8223</v>
      </c>
      <c r="J392" t="s">
        <v>8245</v>
      </c>
      <c r="K392">
        <v>1431046372</v>
      </c>
      <c r="L392">
        <v>1429318372</v>
      </c>
      <c r="M392" t="b">
        <v>0</v>
      </c>
      <c r="N392">
        <v>14</v>
      </c>
      <c r="O392" t="b">
        <v>1</v>
      </c>
      <c r="P392" t="s">
        <v>8267</v>
      </c>
      <c r="Q392" s="12" t="s">
        <v>8308</v>
      </c>
      <c r="R392" t="s">
        <v>8313</v>
      </c>
      <c r="S392" s="21">
        <f>(((Table1[[#This Row],[launched_at]]/60)/60)/24)+DATE(1970,1,1)</f>
        <v>42112.036712962959</v>
      </c>
      <c r="T392" s="21">
        <f>(((Table1[[#This Row],[deadline]]/60)/60)/24)+DATE(1970,1,1)</f>
        <v>42132.036712962959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s="8">
        <f>E393/D393</f>
        <v>1.0061</v>
      </c>
      <c r="G393" s="10">
        <f>IFERROR(ROUND(E393/N393,2),0)</f>
        <v>104.26</v>
      </c>
      <c r="H393" t="s">
        <v>8218</v>
      </c>
      <c r="I393" t="s">
        <v>8223</v>
      </c>
      <c r="J393" t="s">
        <v>8245</v>
      </c>
      <c r="K393">
        <v>1324169940</v>
      </c>
      <c r="L393">
        <v>1321578051</v>
      </c>
      <c r="M393" t="b">
        <v>0</v>
      </c>
      <c r="N393">
        <v>193</v>
      </c>
      <c r="O393" t="b">
        <v>1</v>
      </c>
      <c r="P393" t="s">
        <v>8267</v>
      </c>
      <c r="Q393" s="12" t="s">
        <v>8308</v>
      </c>
      <c r="R393" t="s">
        <v>8313</v>
      </c>
      <c r="S393" s="21">
        <f>(((Table1[[#This Row],[launched_at]]/60)/60)/24)+DATE(1970,1,1)</f>
        <v>40865.042256944449</v>
      </c>
      <c r="T393" s="21">
        <f>(((Table1[[#This Row],[deadline]]/60)/60)/24)+DATE(1970,1,1)</f>
        <v>40895.040972222225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s="8">
        <f>E394/D394</f>
        <v>1.009027027027027</v>
      </c>
      <c r="G394" s="10">
        <f>IFERROR(ROUND(E394/N394,2),0)</f>
        <v>90.62</v>
      </c>
      <c r="H394" t="s">
        <v>8218</v>
      </c>
      <c r="I394" t="s">
        <v>8223</v>
      </c>
      <c r="J394" t="s">
        <v>8245</v>
      </c>
      <c r="K394">
        <v>1315450800</v>
      </c>
      <c r="L394">
        <v>1312823571</v>
      </c>
      <c r="M394" t="b">
        <v>0</v>
      </c>
      <c r="N394">
        <v>206</v>
      </c>
      <c r="O394" t="b">
        <v>1</v>
      </c>
      <c r="P394" t="s">
        <v>8267</v>
      </c>
      <c r="Q394" s="12" t="s">
        <v>8308</v>
      </c>
      <c r="R394" t="s">
        <v>8313</v>
      </c>
      <c r="S394" s="21">
        <f>(((Table1[[#This Row],[launched_at]]/60)/60)/24)+DATE(1970,1,1)</f>
        <v>40763.717256944445</v>
      </c>
      <c r="T394" s="21">
        <f>(((Table1[[#This Row],[deadline]]/60)/60)/24)+DATE(1970,1,1)</f>
        <v>40794.125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s="8">
        <f>E395/D395</f>
        <v>1.10446</v>
      </c>
      <c r="G395" s="10">
        <f>IFERROR(ROUND(E395/N395,2),0)</f>
        <v>157.33000000000001</v>
      </c>
      <c r="H395" t="s">
        <v>8218</v>
      </c>
      <c r="I395" t="s">
        <v>8223</v>
      </c>
      <c r="J395" t="s">
        <v>8245</v>
      </c>
      <c r="K395">
        <v>1381424452</v>
      </c>
      <c r="L395">
        <v>1378746052</v>
      </c>
      <c r="M395" t="b">
        <v>0</v>
      </c>
      <c r="N395">
        <v>351</v>
      </c>
      <c r="O395" t="b">
        <v>1</v>
      </c>
      <c r="P395" t="s">
        <v>8267</v>
      </c>
      <c r="Q395" s="12" t="s">
        <v>8308</v>
      </c>
      <c r="R395" t="s">
        <v>8313</v>
      </c>
      <c r="S395" s="21">
        <f>(((Table1[[#This Row],[launched_at]]/60)/60)/24)+DATE(1970,1,1)</f>
        <v>41526.708935185183</v>
      </c>
      <c r="T395" s="21">
        <f>(((Table1[[#This Row],[deadline]]/60)/60)/24)+DATE(1970,1,1)</f>
        <v>41557.708935185183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s="8">
        <f>E396/D396</f>
        <v>1.118936170212766</v>
      </c>
      <c r="G396" s="10">
        <f>IFERROR(ROUND(E396/N396,2),0)</f>
        <v>105.18</v>
      </c>
      <c r="H396" t="s">
        <v>8218</v>
      </c>
      <c r="I396" t="s">
        <v>8226</v>
      </c>
      <c r="J396" t="s">
        <v>8248</v>
      </c>
      <c r="K396">
        <v>1460918282</v>
      </c>
      <c r="L396">
        <v>1455737882</v>
      </c>
      <c r="M396" t="b">
        <v>0</v>
      </c>
      <c r="N396">
        <v>50</v>
      </c>
      <c r="O396" t="b">
        <v>1</v>
      </c>
      <c r="P396" t="s">
        <v>8267</v>
      </c>
      <c r="Q396" s="12" t="s">
        <v>8308</v>
      </c>
      <c r="R396" t="s">
        <v>8313</v>
      </c>
      <c r="S396" s="21">
        <f>(((Table1[[#This Row],[launched_at]]/60)/60)/24)+DATE(1970,1,1)</f>
        <v>42417.818078703705</v>
      </c>
      <c r="T396" s="21">
        <f>(((Table1[[#This Row],[deadline]]/60)/60)/24)+DATE(1970,1,1)</f>
        <v>42477.776412037041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s="8">
        <f>E397/D397</f>
        <v>1.0804450000000001</v>
      </c>
      <c r="G397" s="10">
        <f>IFERROR(ROUND(E397/N397,2),0)</f>
        <v>58.72</v>
      </c>
      <c r="H397" t="s">
        <v>8218</v>
      </c>
      <c r="I397" t="s">
        <v>8223</v>
      </c>
      <c r="J397" t="s">
        <v>8245</v>
      </c>
      <c r="K397">
        <v>1335562320</v>
      </c>
      <c r="L397">
        <v>1332452960</v>
      </c>
      <c r="M397" t="b">
        <v>0</v>
      </c>
      <c r="N397">
        <v>184</v>
      </c>
      <c r="O397" t="b">
        <v>1</v>
      </c>
      <c r="P397" t="s">
        <v>8267</v>
      </c>
      <c r="Q397" s="12" t="s">
        <v>8308</v>
      </c>
      <c r="R397" t="s">
        <v>8313</v>
      </c>
      <c r="S397" s="21">
        <f>(((Table1[[#This Row],[launched_at]]/60)/60)/24)+DATE(1970,1,1)</f>
        <v>40990.909259259257</v>
      </c>
      <c r="T397" s="21">
        <f>(((Table1[[#This Row],[deadline]]/60)/60)/24)+DATE(1970,1,1)</f>
        <v>41026.897222222222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s="8">
        <f>E398/D398</f>
        <v>1.0666666666666667</v>
      </c>
      <c r="G398" s="10">
        <f>IFERROR(ROUND(E398/N398,2),0)</f>
        <v>81.63</v>
      </c>
      <c r="H398" t="s">
        <v>8218</v>
      </c>
      <c r="I398" t="s">
        <v>8223</v>
      </c>
      <c r="J398" t="s">
        <v>8245</v>
      </c>
      <c r="K398">
        <v>1341668006</v>
      </c>
      <c r="L398">
        <v>1340372006</v>
      </c>
      <c r="M398" t="b">
        <v>0</v>
      </c>
      <c r="N398">
        <v>196</v>
      </c>
      <c r="O398" t="b">
        <v>1</v>
      </c>
      <c r="P398" t="s">
        <v>8267</v>
      </c>
      <c r="Q398" s="12" t="s">
        <v>8308</v>
      </c>
      <c r="R398" t="s">
        <v>8313</v>
      </c>
      <c r="S398" s="21">
        <f>(((Table1[[#This Row],[launched_at]]/60)/60)/24)+DATE(1970,1,1)</f>
        <v>41082.564884259256</v>
      </c>
      <c r="T398" s="21">
        <f>(((Table1[[#This Row],[deadline]]/60)/60)/24)+DATE(1970,1,1)</f>
        <v>41097.564884259256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s="8">
        <f>E399/D399</f>
        <v>1.0390027322404372</v>
      </c>
      <c r="G399" s="10">
        <f>IFERROR(ROUND(E399/N399,2),0)</f>
        <v>56.46</v>
      </c>
      <c r="H399" t="s">
        <v>8218</v>
      </c>
      <c r="I399" t="s">
        <v>8223</v>
      </c>
      <c r="J399" t="s">
        <v>8245</v>
      </c>
      <c r="K399">
        <v>1283312640</v>
      </c>
      <c r="L399">
        <v>1279651084</v>
      </c>
      <c r="M399" t="b">
        <v>0</v>
      </c>
      <c r="N399">
        <v>229</v>
      </c>
      <c r="O399" t="b">
        <v>1</v>
      </c>
      <c r="P399" t="s">
        <v>8267</v>
      </c>
      <c r="Q399" s="12" t="s">
        <v>8308</v>
      </c>
      <c r="R399" t="s">
        <v>8313</v>
      </c>
      <c r="S399" s="21">
        <f>(((Table1[[#This Row],[launched_at]]/60)/60)/24)+DATE(1970,1,1)</f>
        <v>40379.776435185187</v>
      </c>
      <c r="T399" s="21">
        <f>(((Table1[[#This Row],[deadline]]/60)/60)/24)+DATE(1970,1,1)</f>
        <v>40422.155555555553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s="8">
        <f>E400/D400</f>
        <v>1.2516</v>
      </c>
      <c r="G400" s="10">
        <f>IFERROR(ROUND(E400/N400,2),0)</f>
        <v>140.1</v>
      </c>
      <c r="H400" t="s">
        <v>8218</v>
      </c>
      <c r="I400" t="s">
        <v>8223</v>
      </c>
      <c r="J400" t="s">
        <v>8245</v>
      </c>
      <c r="K400">
        <v>1430334126</v>
      </c>
      <c r="L400">
        <v>1426446126</v>
      </c>
      <c r="M400" t="b">
        <v>0</v>
      </c>
      <c r="N400">
        <v>67</v>
      </c>
      <c r="O400" t="b">
        <v>1</v>
      </c>
      <c r="P400" t="s">
        <v>8267</v>
      </c>
      <c r="Q400" s="12" t="s">
        <v>8308</v>
      </c>
      <c r="R400" t="s">
        <v>8313</v>
      </c>
      <c r="S400" s="21">
        <f>(((Table1[[#This Row],[launched_at]]/60)/60)/24)+DATE(1970,1,1)</f>
        <v>42078.793124999997</v>
      </c>
      <c r="T400" s="21">
        <f>(((Table1[[#This Row],[deadline]]/60)/60)/24)+DATE(1970,1,1)</f>
        <v>42123.793124999997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s="8">
        <f>E401/D401</f>
        <v>1.0680499999999999</v>
      </c>
      <c r="G401" s="10">
        <f>IFERROR(ROUND(E401/N401,2),0)</f>
        <v>224.85</v>
      </c>
      <c r="H401" t="s">
        <v>8218</v>
      </c>
      <c r="I401" t="s">
        <v>8224</v>
      </c>
      <c r="J401" t="s">
        <v>8246</v>
      </c>
      <c r="K401">
        <v>1481716800</v>
      </c>
      <c r="L401">
        <v>1479070867</v>
      </c>
      <c r="M401" t="b">
        <v>0</v>
      </c>
      <c r="N401">
        <v>95</v>
      </c>
      <c r="O401" t="b">
        <v>1</v>
      </c>
      <c r="P401" t="s">
        <v>8267</v>
      </c>
      <c r="Q401" s="12" t="s">
        <v>8308</v>
      </c>
      <c r="R401" t="s">
        <v>8313</v>
      </c>
      <c r="S401" s="21">
        <f>(((Table1[[#This Row],[launched_at]]/60)/60)/24)+DATE(1970,1,1)</f>
        <v>42687.875775462962</v>
      </c>
      <c r="T401" s="21">
        <f>(((Table1[[#This Row],[deadline]]/60)/60)/24)+DATE(1970,1,1)</f>
        <v>42718.5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s="8">
        <f>E402/D402</f>
        <v>1.1230249999999999</v>
      </c>
      <c r="G402" s="10">
        <f>IFERROR(ROUND(E402/N402,2),0)</f>
        <v>181.13</v>
      </c>
      <c r="H402" t="s">
        <v>8218</v>
      </c>
      <c r="I402" t="s">
        <v>8223</v>
      </c>
      <c r="J402" t="s">
        <v>8245</v>
      </c>
      <c r="K402">
        <v>1400297400</v>
      </c>
      <c r="L402">
        <v>1397661347</v>
      </c>
      <c r="M402" t="b">
        <v>0</v>
      </c>
      <c r="N402">
        <v>62</v>
      </c>
      <c r="O402" t="b">
        <v>1</v>
      </c>
      <c r="P402" t="s">
        <v>8267</v>
      </c>
      <c r="Q402" s="12" t="s">
        <v>8308</v>
      </c>
      <c r="R402" t="s">
        <v>8313</v>
      </c>
      <c r="S402" s="21">
        <f>(((Table1[[#This Row],[launched_at]]/60)/60)/24)+DATE(1970,1,1)</f>
        <v>41745.635960648149</v>
      </c>
      <c r="T402" s="21">
        <f>(((Table1[[#This Row],[deadline]]/60)/60)/24)+DATE(1970,1,1)</f>
        <v>41776.145833333336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s="8">
        <f>E403/D403</f>
        <v>1.0381199999999999</v>
      </c>
      <c r="G403" s="10">
        <f>IFERROR(ROUND(E403/N403,2),0)</f>
        <v>711.04</v>
      </c>
      <c r="H403" t="s">
        <v>8218</v>
      </c>
      <c r="I403" t="s">
        <v>8223</v>
      </c>
      <c r="J403" t="s">
        <v>8245</v>
      </c>
      <c r="K403">
        <v>1312747970</v>
      </c>
      <c r="L403">
        <v>1310155970</v>
      </c>
      <c r="M403" t="b">
        <v>0</v>
      </c>
      <c r="N403">
        <v>73</v>
      </c>
      <c r="O403" t="b">
        <v>1</v>
      </c>
      <c r="P403" t="s">
        <v>8267</v>
      </c>
      <c r="Q403" s="12" t="s">
        <v>8308</v>
      </c>
      <c r="R403" t="s">
        <v>8313</v>
      </c>
      <c r="S403" s="21">
        <f>(((Table1[[#This Row],[launched_at]]/60)/60)/24)+DATE(1970,1,1)</f>
        <v>40732.842245370368</v>
      </c>
      <c r="T403" s="21">
        <f>(((Table1[[#This Row],[deadline]]/60)/60)/24)+DATE(1970,1,1)</f>
        <v>40762.842245370368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s="8">
        <f>E404/D404</f>
        <v>1.4165000000000001</v>
      </c>
      <c r="G404" s="10">
        <f>IFERROR(ROUND(E404/N404,2),0)</f>
        <v>65.88</v>
      </c>
      <c r="H404" t="s">
        <v>8218</v>
      </c>
      <c r="I404" t="s">
        <v>8223</v>
      </c>
      <c r="J404" t="s">
        <v>8245</v>
      </c>
      <c r="K404">
        <v>1446731817</v>
      </c>
      <c r="L404">
        <v>1444913817</v>
      </c>
      <c r="M404" t="b">
        <v>0</v>
      </c>
      <c r="N404">
        <v>43</v>
      </c>
      <c r="O404" t="b">
        <v>1</v>
      </c>
      <c r="P404" t="s">
        <v>8267</v>
      </c>
      <c r="Q404" s="12" t="s">
        <v>8308</v>
      </c>
      <c r="R404" t="s">
        <v>8313</v>
      </c>
      <c r="S404" s="21">
        <f>(((Table1[[#This Row],[launched_at]]/60)/60)/24)+DATE(1970,1,1)</f>
        <v>42292.539548611108</v>
      </c>
      <c r="T404" s="21">
        <f>(((Table1[[#This Row],[deadline]]/60)/60)/24)+DATE(1970,1,1)</f>
        <v>42313.58121527778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s="8">
        <f>E405/D405</f>
        <v>1.0526</v>
      </c>
      <c r="G405" s="10">
        <f>IFERROR(ROUND(E405/N405,2),0)</f>
        <v>75.19</v>
      </c>
      <c r="H405" t="s">
        <v>8218</v>
      </c>
      <c r="I405" t="s">
        <v>8223</v>
      </c>
      <c r="J405" t="s">
        <v>8245</v>
      </c>
      <c r="K405">
        <v>1312960080</v>
      </c>
      <c r="L405">
        <v>1308900441</v>
      </c>
      <c r="M405" t="b">
        <v>0</v>
      </c>
      <c r="N405">
        <v>70</v>
      </c>
      <c r="O405" t="b">
        <v>1</v>
      </c>
      <c r="P405" t="s">
        <v>8267</v>
      </c>
      <c r="Q405" s="12" t="s">
        <v>8308</v>
      </c>
      <c r="R405" t="s">
        <v>8313</v>
      </c>
      <c r="S405" s="21">
        <f>(((Table1[[#This Row],[launched_at]]/60)/60)/24)+DATE(1970,1,1)</f>
        <v>40718.310659722221</v>
      </c>
      <c r="T405" s="21">
        <f>(((Table1[[#This Row],[deadline]]/60)/60)/24)+DATE(1970,1,1)</f>
        <v>40765.297222222223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s="8">
        <f>E406/D406</f>
        <v>1.0309142857142857</v>
      </c>
      <c r="G406" s="10">
        <f>IFERROR(ROUND(E406/N406,2),0)</f>
        <v>133.13999999999999</v>
      </c>
      <c r="H406" t="s">
        <v>8218</v>
      </c>
      <c r="I406" t="s">
        <v>8223</v>
      </c>
      <c r="J406" t="s">
        <v>8245</v>
      </c>
      <c r="K406">
        <v>1391641440</v>
      </c>
      <c r="L406">
        <v>1389107062</v>
      </c>
      <c r="M406" t="b">
        <v>0</v>
      </c>
      <c r="N406">
        <v>271</v>
      </c>
      <c r="O406" t="b">
        <v>1</v>
      </c>
      <c r="P406" t="s">
        <v>8267</v>
      </c>
      <c r="Q406" s="12" t="s">
        <v>8308</v>
      </c>
      <c r="R406" t="s">
        <v>8313</v>
      </c>
      <c r="S406" s="21">
        <f>(((Table1[[#This Row],[launched_at]]/60)/60)/24)+DATE(1970,1,1)</f>
        <v>41646.628032407411</v>
      </c>
      <c r="T406" s="21">
        <f>(((Table1[[#This Row],[deadline]]/60)/60)/24)+DATE(1970,1,1)</f>
        <v>41675.961111111108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s="8">
        <f>E407/D407</f>
        <v>1.0765957446808512</v>
      </c>
      <c r="G407" s="10">
        <f>IFERROR(ROUND(E407/N407,2),0)</f>
        <v>55.2</v>
      </c>
      <c r="H407" t="s">
        <v>8218</v>
      </c>
      <c r="I407" t="s">
        <v>8223</v>
      </c>
      <c r="J407" t="s">
        <v>8245</v>
      </c>
      <c r="K407">
        <v>1394071339</v>
      </c>
      <c r="L407">
        <v>1391479339</v>
      </c>
      <c r="M407" t="b">
        <v>0</v>
      </c>
      <c r="N407">
        <v>55</v>
      </c>
      <c r="O407" t="b">
        <v>1</v>
      </c>
      <c r="P407" t="s">
        <v>8267</v>
      </c>
      <c r="Q407" s="12" t="s">
        <v>8308</v>
      </c>
      <c r="R407" t="s">
        <v>8313</v>
      </c>
      <c r="S407" s="21">
        <f>(((Table1[[#This Row],[launched_at]]/60)/60)/24)+DATE(1970,1,1)</f>
        <v>41674.08494212963</v>
      </c>
      <c r="T407" s="21">
        <f>(((Table1[[#This Row],[deadline]]/60)/60)/24)+DATE(1970,1,1)</f>
        <v>41704.08494212963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s="8">
        <f>E408/D408</f>
        <v>1.0770464285714285</v>
      </c>
      <c r="G408" s="10">
        <f>IFERROR(ROUND(E408/N408,2),0)</f>
        <v>86.16</v>
      </c>
      <c r="H408" t="s">
        <v>8218</v>
      </c>
      <c r="I408" t="s">
        <v>8223</v>
      </c>
      <c r="J408" t="s">
        <v>8245</v>
      </c>
      <c r="K408">
        <v>1304920740</v>
      </c>
      <c r="L408">
        <v>1301975637</v>
      </c>
      <c r="M408" t="b">
        <v>0</v>
      </c>
      <c r="N408">
        <v>35</v>
      </c>
      <c r="O408" t="b">
        <v>1</v>
      </c>
      <c r="P408" t="s">
        <v>8267</v>
      </c>
      <c r="Q408" s="12" t="s">
        <v>8308</v>
      </c>
      <c r="R408" t="s">
        <v>8313</v>
      </c>
      <c r="S408" s="21">
        <f>(((Table1[[#This Row],[launched_at]]/60)/60)/24)+DATE(1970,1,1)</f>
        <v>40638.162465277775</v>
      </c>
      <c r="T408" s="21">
        <f>(((Table1[[#This Row],[deadline]]/60)/60)/24)+DATE(1970,1,1)</f>
        <v>40672.249305555553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s="8">
        <f>E409/D409</f>
        <v>1.0155000000000001</v>
      </c>
      <c r="G409" s="10">
        <f>IFERROR(ROUND(E409/N409,2),0)</f>
        <v>92.32</v>
      </c>
      <c r="H409" t="s">
        <v>8218</v>
      </c>
      <c r="I409" t="s">
        <v>8223</v>
      </c>
      <c r="J409" t="s">
        <v>8245</v>
      </c>
      <c r="K409">
        <v>1321739650</v>
      </c>
      <c r="L409">
        <v>1316552050</v>
      </c>
      <c r="M409" t="b">
        <v>0</v>
      </c>
      <c r="N409">
        <v>22</v>
      </c>
      <c r="O409" t="b">
        <v>1</v>
      </c>
      <c r="P409" t="s">
        <v>8267</v>
      </c>
      <c r="Q409" s="12" t="s">
        <v>8308</v>
      </c>
      <c r="R409" t="s">
        <v>8313</v>
      </c>
      <c r="S409" s="21">
        <f>(((Table1[[#This Row],[launched_at]]/60)/60)/24)+DATE(1970,1,1)</f>
        <v>40806.870949074073</v>
      </c>
      <c r="T409" s="21">
        <f>(((Table1[[#This Row],[deadline]]/60)/60)/24)+DATE(1970,1,1)</f>
        <v>40866.912615740745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s="8">
        <f>E410/D410</f>
        <v>1.0143766666666667</v>
      </c>
      <c r="G410" s="10">
        <f>IFERROR(ROUND(E410/N410,2),0)</f>
        <v>160.16</v>
      </c>
      <c r="H410" t="s">
        <v>8218</v>
      </c>
      <c r="I410" t="s">
        <v>8223</v>
      </c>
      <c r="J410" t="s">
        <v>8245</v>
      </c>
      <c r="K410">
        <v>1383676790</v>
      </c>
      <c r="L410">
        <v>1380217190</v>
      </c>
      <c r="M410" t="b">
        <v>0</v>
      </c>
      <c r="N410">
        <v>38</v>
      </c>
      <c r="O410" t="b">
        <v>1</v>
      </c>
      <c r="P410" t="s">
        <v>8267</v>
      </c>
      <c r="Q410" s="12" t="s">
        <v>8308</v>
      </c>
      <c r="R410" t="s">
        <v>8313</v>
      </c>
      <c r="S410" s="21">
        <f>(((Table1[[#This Row],[launched_at]]/60)/60)/24)+DATE(1970,1,1)</f>
        <v>41543.735995370371</v>
      </c>
      <c r="T410" s="21">
        <f>(((Table1[[#This Row],[deadline]]/60)/60)/24)+DATE(1970,1,1)</f>
        <v>41583.777662037035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s="8">
        <f>E411/D411</f>
        <v>1.3680000000000001</v>
      </c>
      <c r="G411" s="10">
        <f>IFERROR(ROUND(E411/N411,2),0)</f>
        <v>45.6</v>
      </c>
      <c r="H411" t="s">
        <v>8218</v>
      </c>
      <c r="I411" t="s">
        <v>8224</v>
      </c>
      <c r="J411" t="s">
        <v>8246</v>
      </c>
      <c r="K411">
        <v>1469220144</v>
      </c>
      <c r="L411">
        <v>1466628144</v>
      </c>
      <c r="M411" t="b">
        <v>0</v>
      </c>
      <c r="N411">
        <v>15</v>
      </c>
      <c r="O411" t="b">
        <v>1</v>
      </c>
      <c r="P411" t="s">
        <v>8267</v>
      </c>
      <c r="Q411" s="12" t="s">
        <v>8308</v>
      </c>
      <c r="R411" t="s">
        <v>8313</v>
      </c>
      <c r="S411" s="21">
        <f>(((Table1[[#This Row],[launched_at]]/60)/60)/24)+DATE(1970,1,1)</f>
        <v>42543.862777777773</v>
      </c>
      <c r="T411" s="21">
        <f>(((Table1[[#This Row],[deadline]]/60)/60)/24)+DATE(1970,1,1)</f>
        <v>42573.862777777773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s="8">
        <f>E412/D412</f>
        <v>1.2829999999999999</v>
      </c>
      <c r="G412" s="10">
        <f>IFERROR(ROUND(E412/N412,2),0)</f>
        <v>183.29</v>
      </c>
      <c r="H412" t="s">
        <v>8218</v>
      </c>
      <c r="I412" t="s">
        <v>8228</v>
      </c>
      <c r="J412" t="s">
        <v>8250</v>
      </c>
      <c r="K412">
        <v>1434670397</v>
      </c>
      <c r="L412">
        <v>1429486397</v>
      </c>
      <c r="M412" t="b">
        <v>0</v>
      </c>
      <c r="N412">
        <v>7</v>
      </c>
      <c r="O412" t="b">
        <v>1</v>
      </c>
      <c r="P412" t="s">
        <v>8267</v>
      </c>
      <c r="Q412" s="12" t="s">
        <v>8308</v>
      </c>
      <c r="R412" t="s">
        <v>8313</v>
      </c>
      <c r="S412" s="21">
        <f>(((Table1[[#This Row],[launched_at]]/60)/60)/24)+DATE(1970,1,1)</f>
        <v>42113.981446759266</v>
      </c>
      <c r="T412" s="21">
        <f>(((Table1[[#This Row],[deadline]]/60)/60)/24)+DATE(1970,1,1)</f>
        <v>42173.981446759266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s="8">
        <f>E413/D413</f>
        <v>1.0105</v>
      </c>
      <c r="G413" s="10">
        <f>IFERROR(ROUND(E413/N413,2),0)</f>
        <v>125.79</v>
      </c>
      <c r="H413" t="s">
        <v>8218</v>
      </c>
      <c r="I413" t="s">
        <v>8223</v>
      </c>
      <c r="J413" t="s">
        <v>8245</v>
      </c>
      <c r="K413">
        <v>1387688400</v>
      </c>
      <c r="L413">
        <v>1384920804</v>
      </c>
      <c r="M413" t="b">
        <v>0</v>
      </c>
      <c r="N413">
        <v>241</v>
      </c>
      <c r="O413" t="b">
        <v>1</v>
      </c>
      <c r="P413" t="s">
        <v>8267</v>
      </c>
      <c r="Q413" s="12" t="s">
        <v>8308</v>
      </c>
      <c r="R413" t="s">
        <v>8313</v>
      </c>
      <c r="S413" s="21">
        <f>(((Table1[[#This Row],[launched_at]]/60)/60)/24)+DATE(1970,1,1)</f>
        <v>41598.17597222222</v>
      </c>
      <c r="T413" s="21">
        <f>(((Table1[[#This Row],[deadline]]/60)/60)/24)+DATE(1970,1,1)</f>
        <v>41630.208333333336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s="8">
        <f>E414/D414</f>
        <v>1.2684</v>
      </c>
      <c r="G414" s="10">
        <f>IFERROR(ROUND(E414/N414,2),0)</f>
        <v>57.65</v>
      </c>
      <c r="H414" t="s">
        <v>8218</v>
      </c>
      <c r="I414" t="s">
        <v>8223</v>
      </c>
      <c r="J414" t="s">
        <v>8245</v>
      </c>
      <c r="K414">
        <v>1343238578</v>
      </c>
      <c r="L414">
        <v>1341856178</v>
      </c>
      <c r="M414" t="b">
        <v>0</v>
      </c>
      <c r="N414">
        <v>55</v>
      </c>
      <c r="O414" t="b">
        <v>1</v>
      </c>
      <c r="P414" t="s">
        <v>8267</v>
      </c>
      <c r="Q414" s="12" t="s">
        <v>8308</v>
      </c>
      <c r="R414" t="s">
        <v>8313</v>
      </c>
      <c r="S414" s="21">
        <f>(((Table1[[#This Row],[launched_at]]/60)/60)/24)+DATE(1970,1,1)</f>
        <v>41099.742800925924</v>
      </c>
      <c r="T414" s="21">
        <f>(((Table1[[#This Row],[deadline]]/60)/60)/24)+DATE(1970,1,1)</f>
        <v>41115.742800925924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s="8">
        <f>E415/D415</f>
        <v>1.0508593749999999</v>
      </c>
      <c r="G415" s="10">
        <f>IFERROR(ROUND(E415/N415,2),0)</f>
        <v>78.66</v>
      </c>
      <c r="H415" t="s">
        <v>8218</v>
      </c>
      <c r="I415" t="s">
        <v>8223</v>
      </c>
      <c r="J415" t="s">
        <v>8245</v>
      </c>
      <c r="K415">
        <v>1342731811</v>
      </c>
      <c r="L415">
        <v>1340139811</v>
      </c>
      <c r="M415" t="b">
        <v>0</v>
      </c>
      <c r="N415">
        <v>171</v>
      </c>
      <c r="O415" t="b">
        <v>1</v>
      </c>
      <c r="P415" t="s">
        <v>8267</v>
      </c>
      <c r="Q415" s="12" t="s">
        <v>8308</v>
      </c>
      <c r="R415" t="s">
        <v>8313</v>
      </c>
      <c r="S415" s="21">
        <f>(((Table1[[#This Row],[launched_at]]/60)/60)/24)+DATE(1970,1,1)</f>
        <v>41079.877442129626</v>
      </c>
      <c r="T415" s="21">
        <f>(((Table1[[#This Row],[deadline]]/60)/60)/24)+DATE(1970,1,1)</f>
        <v>41109.877442129626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s="8">
        <f>E416/D416</f>
        <v>1.0285405405405406</v>
      </c>
      <c r="G416" s="10">
        <f>IFERROR(ROUND(E416/N416,2),0)</f>
        <v>91.48</v>
      </c>
      <c r="H416" t="s">
        <v>8218</v>
      </c>
      <c r="I416" t="s">
        <v>8223</v>
      </c>
      <c r="J416" t="s">
        <v>8245</v>
      </c>
      <c r="K416">
        <v>1381541465</v>
      </c>
      <c r="L416">
        <v>1378949465</v>
      </c>
      <c r="M416" t="b">
        <v>0</v>
      </c>
      <c r="N416">
        <v>208</v>
      </c>
      <c r="O416" t="b">
        <v>1</v>
      </c>
      <c r="P416" t="s">
        <v>8267</v>
      </c>
      <c r="Q416" s="12" t="s">
        <v>8308</v>
      </c>
      <c r="R416" t="s">
        <v>8313</v>
      </c>
      <c r="S416" s="21">
        <f>(((Table1[[#This Row],[launched_at]]/60)/60)/24)+DATE(1970,1,1)</f>
        <v>41529.063252314816</v>
      </c>
      <c r="T416" s="21">
        <f>(((Table1[[#This Row],[deadline]]/60)/60)/24)+DATE(1970,1,1)</f>
        <v>41559.063252314816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s="8">
        <f>E417/D417</f>
        <v>1.0214714285714286</v>
      </c>
      <c r="G417" s="10">
        <f>IFERROR(ROUND(E417/N417,2),0)</f>
        <v>68.099999999999994</v>
      </c>
      <c r="H417" t="s">
        <v>8218</v>
      </c>
      <c r="I417" t="s">
        <v>8228</v>
      </c>
      <c r="J417" t="s">
        <v>8250</v>
      </c>
      <c r="K417">
        <v>1413547200</v>
      </c>
      <c r="L417">
        <v>1411417602</v>
      </c>
      <c r="M417" t="b">
        <v>0</v>
      </c>
      <c r="N417">
        <v>21</v>
      </c>
      <c r="O417" t="b">
        <v>1</v>
      </c>
      <c r="P417" t="s">
        <v>8267</v>
      </c>
      <c r="Q417" s="12" t="s">
        <v>8308</v>
      </c>
      <c r="R417" t="s">
        <v>8313</v>
      </c>
      <c r="S417" s="21">
        <f>(((Table1[[#This Row],[launched_at]]/60)/60)/24)+DATE(1970,1,1)</f>
        <v>41904.851875</v>
      </c>
      <c r="T417" s="21">
        <f>(((Table1[[#This Row],[deadline]]/60)/60)/24)+DATE(1970,1,1)</f>
        <v>41929.5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s="8">
        <f>E418/D418</f>
        <v>1.2021700000000002</v>
      </c>
      <c r="G418" s="10">
        <f>IFERROR(ROUND(E418/N418,2),0)</f>
        <v>48.09</v>
      </c>
      <c r="H418" t="s">
        <v>8218</v>
      </c>
      <c r="I418" t="s">
        <v>8223</v>
      </c>
      <c r="J418" t="s">
        <v>8245</v>
      </c>
      <c r="K418">
        <v>1391851831</v>
      </c>
      <c r="L418">
        <v>1389259831</v>
      </c>
      <c r="M418" t="b">
        <v>0</v>
      </c>
      <c r="N418">
        <v>25</v>
      </c>
      <c r="O418" t="b">
        <v>1</v>
      </c>
      <c r="P418" t="s">
        <v>8267</v>
      </c>
      <c r="Q418" s="12" t="s">
        <v>8308</v>
      </c>
      <c r="R418" t="s">
        <v>8313</v>
      </c>
      <c r="S418" s="21">
        <f>(((Table1[[#This Row],[launched_at]]/60)/60)/24)+DATE(1970,1,1)</f>
        <v>41648.396192129629</v>
      </c>
      <c r="T418" s="21">
        <f>(((Table1[[#This Row],[deadline]]/60)/60)/24)+DATE(1970,1,1)</f>
        <v>41678.396192129629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s="8">
        <f>E419/D419</f>
        <v>1.0024761904761905</v>
      </c>
      <c r="G419" s="10">
        <f>IFERROR(ROUND(E419/N419,2),0)</f>
        <v>202.42</v>
      </c>
      <c r="H419" t="s">
        <v>8218</v>
      </c>
      <c r="I419" t="s">
        <v>8223</v>
      </c>
      <c r="J419" t="s">
        <v>8245</v>
      </c>
      <c r="K419">
        <v>1365395580</v>
      </c>
      <c r="L419">
        <v>1364426260</v>
      </c>
      <c r="M419" t="b">
        <v>0</v>
      </c>
      <c r="N419">
        <v>52</v>
      </c>
      <c r="O419" t="b">
        <v>1</v>
      </c>
      <c r="P419" t="s">
        <v>8267</v>
      </c>
      <c r="Q419" s="12" t="s">
        <v>8308</v>
      </c>
      <c r="R419" t="s">
        <v>8313</v>
      </c>
      <c r="S419" s="21">
        <f>(((Table1[[#This Row],[launched_at]]/60)/60)/24)+DATE(1970,1,1)</f>
        <v>41360.970601851855</v>
      </c>
      <c r="T419" s="21">
        <f>(((Table1[[#This Row],[deadline]]/60)/60)/24)+DATE(1970,1,1)</f>
        <v>41372.189583333333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s="8">
        <f>E420/D420</f>
        <v>1.0063392857142857</v>
      </c>
      <c r="G420" s="10">
        <f>IFERROR(ROUND(E420/N420,2),0)</f>
        <v>216.75</v>
      </c>
      <c r="H420" t="s">
        <v>8218</v>
      </c>
      <c r="I420" t="s">
        <v>8223</v>
      </c>
      <c r="J420" t="s">
        <v>8245</v>
      </c>
      <c r="K420">
        <v>1437633997</v>
      </c>
      <c r="L420">
        <v>1435041997</v>
      </c>
      <c r="M420" t="b">
        <v>0</v>
      </c>
      <c r="N420">
        <v>104</v>
      </c>
      <c r="O420" t="b">
        <v>1</v>
      </c>
      <c r="P420" t="s">
        <v>8267</v>
      </c>
      <c r="Q420" s="12" t="s">
        <v>8308</v>
      </c>
      <c r="R420" t="s">
        <v>8313</v>
      </c>
      <c r="S420" s="21">
        <f>(((Table1[[#This Row],[launched_at]]/60)/60)/24)+DATE(1970,1,1)</f>
        <v>42178.282372685186</v>
      </c>
      <c r="T420" s="21">
        <f>(((Table1[[#This Row],[deadline]]/60)/60)/24)+DATE(1970,1,1)</f>
        <v>42208.282372685186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s="8">
        <f>E421/D421</f>
        <v>1.004375</v>
      </c>
      <c r="G421" s="10">
        <f>IFERROR(ROUND(E421/N421,2),0)</f>
        <v>110.07</v>
      </c>
      <c r="H421" t="s">
        <v>8218</v>
      </c>
      <c r="I421" t="s">
        <v>8223</v>
      </c>
      <c r="J421" t="s">
        <v>8245</v>
      </c>
      <c r="K421">
        <v>1372536787</v>
      </c>
      <c r="L421">
        <v>1367352787</v>
      </c>
      <c r="M421" t="b">
        <v>0</v>
      </c>
      <c r="N421">
        <v>73</v>
      </c>
      <c r="O421" t="b">
        <v>1</v>
      </c>
      <c r="P421" t="s">
        <v>8267</v>
      </c>
      <c r="Q421" s="12" t="s">
        <v>8308</v>
      </c>
      <c r="R421" t="s">
        <v>8313</v>
      </c>
      <c r="S421" s="21">
        <f>(((Table1[[#This Row],[launched_at]]/60)/60)/24)+DATE(1970,1,1)</f>
        <v>41394.842442129629</v>
      </c>
      <c r="T421" s="21">
        <f>(((Table1[[#This Row],[deadline]]/60)/60)/24)+DATE(1970,1,1)</f>
        <v>41454.842442129629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s="8">
        <f>E422/D422</f>
        <v>4.3939393939393936E-3</v>
      </c>
      <c r="G422" s="10">
        <f>IFERROR(ROUND(E422/N422,2),0)</f>
        <v>4.83</v>
      </c>
      <c r="H422" t="s">
        <v>8220</v>
      </c>
      <c r="I422" t="s">
        <v>8223</v>
      </c>
      <c r="J422" t="s">
        <v>8245</v>
      </c>
      <c r="K422">
        <v>1394772031</v>
      </c>
      <c r="L422">
        <v>1392183631</v>
      </c>
      <c r="M422" t="b">
        <v>0</v>
      </c>
      <c r="N422">
        <v>3</v>
      </c>
      <c r="O422" t="b">
        <v>0</v>
      </c>
      <c r="P422" t="s">
        <v>8268</v>
      </c>
      <c r="Q422" s="12" t="s">
        <v>8308</v>
      </c>
      <c r="R422" t="s">
        <v>8314</v>
      </c>
      <c r="S422" s="21">
        <f>(((Table1[[#This Row],[launched_at]]/60)/60)/24)+DATE(1970,1,1)</f>
        <v>41682.23646990741</v>
      </c>
      <c r="T422" s="21">
        <f>(((Table1[[#This Row],[deadline]]/60)/60)/24)+DATE(1970,1,1)</f>
        <v>41712.194803240738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s="8">
        <f>E423/D423</f>
        <v>2.0066666666666667E-2</v>
      </c>
      <c r="G423" s="10">
        <f>IFERROR(ROUND(E423/N423,2),0)</f>
        <v>50.17</v>
      </c>
      <c r="H423" t="s">
        <v>8220</v>
      </c>
      <c r="I423" t="s">
        <v>8223</v>
      </c>
      <c r="J423" t="s">
        <v>8245</v>
      </c>
      <c r="K423">
        <v>1440157656</v>
      </c>
      <c r="L423">
        <v>1434973656</v>
      </c>
      <c r="M423" t="b">
        <v>0</v>
      </c>
      <c r="N423">
        <v>6</v>
      </c>
      <c r="O423" t="b">
        <v>0</v>
      </c>
      <c r="P423" t="s">
        <v>8268</v>
      </c>
      <c r="Q423" s="12" t="s">
        <v>8308</v>
      </c>
      <c r="R423" t="s">
        <v>8314</v>
      </c>
      <c r="S423" s="21">
        <f>(((Table1[[#This Row],[launched_at]]/60)/60)/24)+DATE(1970,1,1)</f>
        <v>42177.491388888884</v>
      </c>
      <c r="T423" s="21">
        <f>(((Table1[[#This Row],[deadline]]/60)/60)/24)+DATE(1970,1,1)</f>
        <v>42237.491388888884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s="8">
        <f>E424/D424</f>
        <v>1.0749999999999999E-2</v>
      </c>
      <c r="G424" s="10">
        <f>IFERROR(ROUND(E424/N424,2),0)</f>
        <v>35.83</v>
      </c>
      <c r="H424" t="s">
        <v>8220</v>
      </c>
      <c r="I424" t="s">
        <v>8223</v>
      </c>
      <c r="J424" t="s">
        <v>8245</v>
      </c>
      <c r="K424">
        <v>1410416097</v>
      </c>
      <c r="L424">
        <v>1407824097</v>
      </c>
      <c r="M424" t="b">
        <v>0</v>
      </c>
      <c r="N424">
        <v>12</v>
      </c>
      <c r="O424" t="b">
        <v>0</v>
      </c>
      <c r="P424" t="s">
        <v>8268</v>
      </c>
      <c r="Q424" s="12" t="s">
        <v>8308</v>
      </c>
      <c r="R424" t="s">
        <v>8314</v>
      </c>
      <c r="S424" s="21">
        <f>(((Table1[[#This Row],[launched_at]]/60)/60)/24)+DATE(1970,1,1)</f>
        <v>41863.260381944441</v>
      </c>
      <c r="T424" s="21">
        <f>(((Table1[[#This Row],[deadline]]/60)/60)/24)+DATE(1970,1,1)</f>
        <v>41893.260381944441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s="8">
        <f>E425/D425</f>
        <v>7.6499999999999997E-3</v>
      </c>
      <c r="G425" s="10">
        <f>IFERROR(ROUND(E425/N425,2),0)</f>
        <v>11.77</v>
      </c>
      <c r="H425" t="s">
        <v>8220</v>
      </c>
      <c r="I425" t="s">
        <v>8223</v>
      </c>
      <c r="J425" t="s">
        <v>8245</v>
      </c>
      <c r="K425">
        <v>1370470430</v>
      </c>
      <c r="L425">
        <v>1367878430</v>
      </c>
      <c r="M425" t="b">
        <v>0</v>
      </c>
      <c r="N425">
        <v>13</v>
      </c>
      <c r="O425" t="b">
        <v>0</v>
      </c>
      <c r="P425" t="s">
        <v>8268</v>
      </c>
      <c r="Q425" s="12" t="s">
        <v>8308</v>
      </c>
      <c r="R425" t="s">
        <v>8314</v>
      </c>
      <c r="S425" s="21">
        <f>(((Table1[[#This Row],[launched_at]]/60)/60)/24)+DATE(1970,1,1)</f>
        <v>41400.92627314815</v>
      </c>
      <c r="T425" s="21">
        <f>(((Table1[[#This Row],[deadline]]/60)/60)/24)+DATE(1970,1,1)</f>
        <v>41430.92627314815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s="8">
        <f>E426/D426</f>
        <v>6.7966666666666675E-2</v>
      </c>
      <c r="G426" s="10">
        <f>IFERROR(ROUND(E426/N426,2),0)</f>
        <v>40.78</v>
      </c>
      <c r="H426" t="s">
        <v>8220</v>
      </c>
      <c r="I426" t="s">
        <v>8223</v>
      </c>
      <c r="J426" t="s">
        <v>8245</v>
      </c>
      <c r="K426">
        <v>1332748899</v>
      </c>
      <c r="L426">
        <v>1327568499</v>
      </c>
      <c r="M426" t="b">
        <v>0</v>
      </c>
      <c r="N426">
        <v>5</v>
      </c>
      <c r="O426" t="b">
        <v>0</v>
      </c>
      <c r="P426" t="s">
        <v>8268</v>
      </c>
      <c r="Q426" s="12" t="s">
        <v>8308</v>
      </c>
      <c r="R426" t="s">
        <v>8314</v>
      </c>
      <c r="S426" s="21">
        <f>(((Table1[[#This Row],[launched_at]]/60)/60)/24)+DATE(1970,1,1)</f>
        <v>40934.376145833332</v>
      </c>
      <c r="T426" s="21">
        <f>(((Table1[[#This Row],[deadline]]/60)/60)/24)+DATE(1970,1,1)</f>
        <v>40994.334479166668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s="8">
        <f>E427/D427</f>
        <v>1.2E-4</v>
      </c>
      <c r="G427" s="10">
        <f>IFERROR(ROUND(E427/N427,2),0)</f>
        <v>3</v>
      </c>
      <c r="H427" t="s">
        <v>8220</v>
      </c>
      <c r="I427" t="s">
        <v>8223</v>
      </c>
      <c r="J427" t="s">
        <v>8245</v>
      </c>
      <c r="K427">
        <v>1448660404</v>
      </c>
      <c r="L427">
        <v>1443472804</v>
      </c>
      <c r="M427" t="b">
        <v>0</v>
      </c>
      <c r="N427">
        <v>2</v>
      </c>
      <c r="O427" t="b">
        <v>0</v>
      </c>
      <c r="P427" t="s">
        <v>8268</v>
      </c>
      <c r="Q427" s="12" t="s">
        <v>8308</v>
      </c>
      <c r="R427" t="s">
        <v>8314</v>
      </c>
      <c r="S427" s="21">
        <f>(((Table1[[#This Row],[launched_at]]/60)/60)/24)+DATE(1970,1,1)</f>
        <v>42275.861157407402</v>
      </c>
      <c r="T427" s="21">
        <f>(((Table1[[#This Row],[deadline]]/60)/60)/24)+DATE(1970,1,1)</f>
        <v>42335.902824074074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s="8">
        <f>E428/D428</f>
        <v>1.3299999999999999E-2</v>
      </c>
      <c r="G428" s="10">
        <f>IFERROR(ROUND(E428/N428,2),0)</f>
        <v>16.63</v>
      </c>
      <c r="H428" t="s">
        <v>8220</v>
      </c>
      <c r="I428" t="s">
        <v>8223</v>
      </c>
      <c r="J428" t="s">
        <v>8245</v>
      </c>
      <c r="K428">
        <v>1456851914</v>
      </c>
      <c r="L428">
        <v>1454259914</v>
      </c>
      <c r="M428" t="b">
        <v>0</v>
      </c>
      <c r="N428">
        <v>8</v>
      </c>
      <c r="O428" t="b">
        <v>0</v>
      </c>
      <c r="P428" t="s">
        <v>8268</v>
      </c>
      <c r="Q428" s="12" t="s">
        <v>8308</v>
      </c>
      <c r="R428" t="s">
        <v>8314</v>
      </c>
      <c r="S428" s="21">
        <f>(((Table1[[#This Row],[launched_at]]/60)/60)/24)+DATE(1970,1,1)</f>
        <v>42400.711967592593</v>
      </c>
      <c r="T428" s="21">
        <f>(((Table1[[#This Row],[deadline]]/60)/60)/24)+DATE(1970,1,1)</f>
        <v>42430.711967592593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s="8">
        <f>E429/D429</f>
        <v>0</v>
      </c>
      <c r="G429" s="10" t="str">
        <f>IFERROR(ROUND(E429/N429,2),"N/A")</f>
        <v>N/A</v>
      </c>
      <c r="H429" t="s">
        <v>8220</v>
      </c>
      <c r="I429" t="s">
        <v>8223</v>
      </c>
      <c r="J429" t="s">
        <v>8245</v>
      </c>
      <c r="K429">
        <v>1445540340</v>
      </c>
      <c r="L429">
        <v>1444340940</v>
      </c>
      <c r="M429" t="b">
        <v>0</v>
      </c>
      <c r="N429">
        <v>0</v>
      </c>
      <c r="O429" t="b">
        <v>0</v>
      </c>
      <c r="P429" t="s">
        <v>8268</v>
      </c>
      <c r="Q429" s="12" t="s">
        <v>8308</v>
      </c>
      <c r="R429" t="s">
        <v>8314</v>
      </c>
      <c r="S429" s="21">
        <f>(((Table1[[#This Row],[launched_at]]/60)/60)/24)+DATE(1970,1,1)</f>
        <v>42285.909027777772</v>
      </c>
      <c r="T429" s="21">
        <f>(((Table1[[#This Row],[deadline]]/60)/60)/24)+DATE(1970,1,1)</f>
        <v>42299.790972222225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s="8">
        <f>E430/D430</f>
        <v>5.6333333333333332E-2</v>
      </c>
      <c r="G430" s="10">
        <f>IFERROR(ROUND(E430/N430,2),0)</f>
        <v>52</v>
      </c>
      <c r="H430" t="s">
        <v>8220</v>
      </c>
      <c r="I430" t="s">
        <v>8223</v>
      </c>
      <c r="J430" t="s">
        <v>8245</v>
      </c>
      <c r="K430">
        <v>1402956000</v>
      </c>
      <c r="L430">
        <v>1400523845</v>
      </c>
      <c r="M430" t="b">
        <v>0</v>
      </c>
      <c r="N430">
        <v>13</v>
      </c>
      <c r="O430" t="b">
        <v>0</v>
      </c>
      <c r="P430" t="s">
        <v>8268</v>
      </c>
      <c r="Q430" s="12" t="s">
        <v>8308</v>
      </c>
      <c r="R430" t="s">
        <v>8314</v>
      </c>
      <c r="S430" s="21">
        <f>(((Table1[[#This Row],[launched_at]]/60)/60)/24)+DATE(1970,1,1)</f>
        <v>41778.766724537039</v>
      </c>
      <c r="T430" s="21">
        <f>(((Table1[[#This Row],[deadline]]/60)/60)/24)+DATE(1970,1,1)</f>
        <v>41806.916666666664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s="8">
        <f>E431/D431</f>
        <v>0</v>
      </c>
      <c r="G431" s="10" t="str">
        <f>IFERROR(ROUND(E431/N431,2),"N/A")</f>
        <v>N/A</v>
      </c>
      <c r="H431" t="s">
        <v>8220</v>
      </c>
      <c r="I431" t="s">
        <v>8223</v>
      </c>
      <c r="J431" t="s">
        <v>8245</v>
      </c>
      <c r="K431">
        <v>1259297940</v>
      </c>
      <c r="L431">
        <v>1252964282</v>
      </c>
      <c r="M431" t="b">
        <v>0</v>
      </c>
      <c r="N431">
        <v>0</v>
      </c>
      <c r="O431" t="b">
        <v>0</v>
      </c>
      <c r="P431" t="s">
        <v>8268</v>
      </c>
      <c r="Q431" s="12" t="s">
        <v>8308</v>
      </c>
      <c r="R431" t="s">
        <v>8314</v>
      </c>
      <c r="S431" s="21">
        <f>(((Table1[[#This Row],[launched_at]]/60)/60)/24)+DATE(1970,1,1)</f>
        <v>40070.901412037041</v>
      </c>
      <c r="T431" s="21">
        <f>(((Table1[[#This Row],[deadline]]/60)/60)/24)+DATE(1970,1,1)</f>
        <v>40144.207638888889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s="8">
        <f>E432/D432</f>
        <v>2.4E-2</v>
      </c>
      <c r="G432" s="10">
        <f>IFERROR(ROUND(E432/N432,2),0)</f>
        <v>4.8</v>
      </c>
      <c r="H432" t="s">
        <v>8220</v>
      </c>
      <c r="I432" t="s">
        <v>8223</v>
      </c>
      <c r="J432" t="s">
        <v>8245</v>
      </c>
      <c r="K432">
        <v>1378866867</v>
      </c>
      <c r="L432">
        <v>1377570867</v>
      </c>
      <c r="M432" t="b">
        <v>0</v>
      </c>
      <c r="N432">
        <v>5</v>
      </c>
      <c r="O432" t="b">
        <v>0</v>
      </c>
      <c r="P432" t="s">
        <v>8268</v>
      </c>
      <c r="Q432" s="12" t="s">
        <v>8308</v>
      </c>
      <c r="R432" t="s">
        <v>8314</v>
      </c>
      <c r="S432" s="21">
        <f>(((Table1[[#This Row],[launched_at]]/60)/60)/24)+DATE(1970,1,1)</f>
        <v>41513.107256944444</v>
      </c>
      <c r="T432" s="21">
        <f>(((Table1[[#This Row],[deadline]]/60)/60)/24)+DATE(1970,1,1)</f>
        <v>41528.107256944444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s="8">
        <f>E433/D433</f>
        <v>0.13833333333333334</v>
      </c>
      <c r="G433" s="10">
        <f>IFERROR(ROUND(E433/N433,2),0)</f>
        <v>51.88</v>
      </c>
      <c r="H433" t="s">
        <v>8220</v>
      </c>
      <c r="I433" t="s">
        <v>8224</v>
      </c>
      <c r="J433" t="s">
        <v>8246</v>
      </c>
      <c r="K433">
        <v>1467752083</v>
      </c>
      <c r="L433">
        <v>1465160083</v>
      </c>
      <c r="M433" t="b">
        <v>0</v>
      </c>
      <c r="N433">
        <v>8</v>
      </c>
      <c r="O433" t="b">
        <v>0</v>
      </c>
      <c r="P433" t="s">
        <v>8268</v>
      </c>
      <c r="Q433" s="12" t="s">
        <v>8308</v>
      </c>
      <c r="R433" t="s">
        <v>8314</v>
      </c>
      <c r="S433" s="21">
        <f>(((Table1[[#This Row],[launched_at]]/60)/60)/24)+DATE(1970,1,1)</f>
        <v>42526.871331018512</v>
      </c>
      <c r="T433" s="21">
        <f>(((Table1[[#This Row],[deadline]]/60)/60)/24)+DATE(1970,1,1)</f>
        <v>42556.871331018512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s="8">
        <f>E434/D434</f>
        <v>9.5000000000000001E-2</v>
      </c>
      <c r="G434" s="10">
        <f>IFERROR(ROUND(E434/N434,2),0)</f>
        <v>71.25</v>
      </c>
      <c r="H434" t="s">
        <v>8220</v>
      </c>
      <c r="I434" t="s">
        <v>8223</v>
      </c>
      <c r="J434" t="s">
        <v>8245</v>
      </c>
      <c r="K434">
        <v>1445448381</v>
      </c>
      <c r="L434">
        <v>1440264381</v>
      </c>
      <c r="M434" t="b">
        <v>0</v>
      </c>
      <c r="N434">
        <v>8</v>
      </c>
      <c r="O434" t="b">
        <v>0</v>
      </c>
      <c r="P434" t="s">
        <v>8268</v>
      </c>
      <c r="Q434" s="12" t="s">
        <v>8308</v>
      </c>
      <c r="R434" t="s">
        <v>8314</v>
      </c>
      <c r="S434" s="21">
        <f>(((Table1[[#This Row],[launched_at]]/60)/60)/24)+DATE(1970,1,1)</f>
        <v>42238.726631944446</v>
      </c>
      <c r="T434" s="21">
        <f>(((Table1[[#This Row],[deadline]]/60)/60)/24)+DATE(1970,1,1)</f>
        <v>42298.726631944446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s="8">
        <f>E435/D435</f>
        <v>0</v>
      </c>
      <c r="G435" s="10" t="str">
        <f>IFERROR(ROUND(E435/N435,2),"N/A")</f>
        <v>N/A</v>
      </c>
      <c r="H435" t="s">
        <v>8220</v>
      </c>
      <c r="I435" t="s">
        <v>8223</v>
      </c>
      <c r="J435" t="s">
        <v>8245</v>
      </c>
      <c r="K435">
        <v>1444576022</v>
      </c>
      <c r="L435">
        <v>1439392022</v>
      </c>
      <c r="M435" t="b">
        <v>0</v>
      </c>
      <c r="N435">
        <v>0</v>
      </c>
      <c r="O435" t="b">
        <v>0</v>
      </c>
      <c r="P435" t="s">
        <v>8268</v>
      </c>
      <c r="Q435" s="12" t="s">
        <v>8308</v>
      </c>
      <c r="R435" t="s">
        <v>8314</v>
      </c>
      <c r="S435" s="21">
        <f>(((Table1[[#This Row],[launched_at]]/60)/60)/24)+DATE(1970,1,1)</f>
        <v>42228.629884259266</v>
      </c>
      <c r="T435" s="21">
        <f>(((Table1[[#This Row],[deadline]]/60)/60)/24)+DATE(1970,1,1)</f>
        <v>42288.629884259266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s="8">
        <f>E436/D436</f>
        <v>0.05</v>
      </c>
      <c r="G436" s="10">
        <f>IFERROR(ROUND(E436/N436,2),0)</f>
        <v>62.5</v>
      </c>
      <c r="H436" t="s">
        <v>8220</v>
      </c>
      <c r="I436" t="s">
        <v>8223</v>
      </c>
      <c r="J436" t="s">
        <v>8245</v>
      </c>
      <c r="K436">
        <v>1385931702</v>
      </c>
      <c r="L436">
        <v>1383076902</v>
      </c>
      <c r="M436" t="b">
        <v>0</v>
      </c>
      <c r="N436">
        <v>2</v>
      </c>
      <c r="O436" t="b">
        <v>0</v>
      </c>
      <c r="P436" t="s">
        <v>8268</v>
      </c>
      <c r="Q436" s="12" t="s">
        <v>8308</v>
      </c>
      <c r="R436" t="s">
        <v>8314</v>
      </c>
      <c r="S436" s="21">
        <f>(((Table1[[#This Row],[launched_at]]/60)/60)/24)+DATE(1970,1,1)</f>
        <v>41576.834513888891</v>
      </c>
      <c r="T436" s="21">
        <f>(((Table1[[#This Row],[deadline]]/60)/60)/24)+DATE(1970,1,1)</f>
        <v>41609.876180555555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s="8">
        <f>E437/D437</f>
        <v>2.7272727272727273E-5</v>
      </c>
      <c r="G437" s="10">
        <f>IFERROR(ROUND(E437/N437,2),0)</f>
        <v>1</v>
      </c>
      <c r="H437" t="s">
        <v>8220</v>
      </c>
      <c r="I437" t="s">
        <v>8223</v>
      </c>
      <c r="J437" t="s">
        <v>8245</v>
      </c>
      <c r="K437">
        <v>1379094980</v>
      </c>
      <c r="L437">
        <v>1376502980</v>
      </c>
      <c r="M437" t="b">
        <v>0</v>
      </c>
      <c r="N437">
        <v>3</v>
      </c>
      <c r="O437" t="b">
        <v>0</v>
      </c>
      <c r="P437" t="s">
        <v>8268</v>
      </c>
      <c r="Q437" s="12" t="s">
        <v>8308</v>
      </c>
      <c r="R437" t="s">
        <v>8314</v>
      </c>
      <c r="S437" s="21">
        <f>(((Table1[[#This Row],[launched_at]]/60)/60)/24)+DATE(1970,1,1)</f>
        <v>41500.747453703705</v>
      </c>
      <c r="T437" s="21">
        <f>(((Table1[[#This Row],[deadline]]/60)/60)/24)+DATE(1970,1,1)</f>
        <v>41530.747453703705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s="8">
        <f>E438/D438</f>
        <v>0</v>
      </c>
      <c r="G438" s="10" t="str">
        <f>IFERROR(ROUND(E438/N438,2),"N/A")</f>
        <v>N/A</v>
      </c>
      <c r="H438" t="s">
        <v>8220</v>
      </c>
      <c r="I438" t="s">
        <v>8223</v>
      </c>
      <c r="J438" t="s">
        <v>8245</v>
      </c>
      <c r="K438">
        <v>1375260113</v>
      </c>
      <c r="L438">
        <v>1372668113</v>
      </c>
      <c r="M438" t="b">
        <v>0</v>
      </c>
      <c r="N438">
        <v>0</v>
      </c>
      <c r="O438" t="b">
        <v>0</v>
      </c>
      <c r="P438" t="s">
        <v>8268</v>
      </c>
      <c r="Q438" s="12" t="s">
        <v>8308</v>
      </c>
      <c r="R438" t="s">
        <v>8314</v>
      </c>
      <c r="S438" s="21">
        <f>(((Table1[[#This Row],[launched_at]]/60)/60)/24)+DATE(1970,1,1)</f>
        <v>41456.36241898148</v>
      </c>
      <c r="T438" s="21">
        <f>(((Table1[[#This Row],[deadline]]/60)/60)/24)+DATE(1970,1,1)</f>
        <v>41486.36241898148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s="8">
        <f>E439/D439</f>
        <v>0</v>
      </c>
      <c r="G439" s="10" t="str">
        <f>IFERROR(ROUND(E439/N439,2),"N/A")</f>
        <v>N/A</v>
      </c>
      <c r="H439" t="s">
        <v>8220</v>
      </c>
      <c r="I439" t="s">
        <v>8228</v>
      </c>
      <c r="J439" t="s">
        <v>8250</v>
      </c>
      <c r="K439">
        <v>1475912326</v>
      </c>
      <c r="L439">
        <v>1470728326</v>
      </c>
      <c r="M439" t="b">
        <v>0</v>
      </c>
      <c r="N439">
        <v>0</v>
      </c>
      <c r="O439" t="b">
        <v>0</v>
      </c>
      <c r="P439" t="s">
        <v>8268</v>
      </c>
      <c r="Q439" s="12" t="s">
        <v>8308</v>
      </c>
      <c r="R439" t="s">
        <v>8314</v>
      </c>
      <c r="S439" s="21">
        <f>(((Table1[[#This Row],[launched_at]]/60)/60)/24)+DATE(1970,1,1)</f>
        <v>42591.31858796296</v>
      </c>
      <c r="T439" s="21">
        <f>(((Table1[[#This Row],[deadline]]/60)/60)/24)+DATE(1970,1,1)</f>
        <v>42651.31858796296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s="8">
        <f>E440/D440</f>
        <v>9.3799999999999994E-2</v>
      </c>
      <c r="G440" s="10">
        <f>IFERROR(ROUND(E440/N440,2),0)</f>
        <v>170.55</v>
      </c>
      <c r="H440" t="s">
        <v>8220</v>
      </c>
      <c r="I440" t="s">
        <v>8223</v>
      </c>
      <c r="J440" t="s">
        <v>8245</v>
      </c>
      <c r="K440">
        <v>1447830958</v>
      </c>
      <c r="L440">
        <v>1445235358</v>
      </c>
      <c r="M440" t="b">
        <v>0</v>
      </c>
      <c r="N440">
        <v>11</v>
      </c>
      <c r="O440" t="b">
        <v>0</v>
      </c>
      <c r="P440" t="s">
        <v>8268</v>
      </c>
      <c r="Q440" s="12" t="s">
        <v>8308</v>
      </c>
      <c r="R440" t="s">
        <v>8314</v>
      </c>
      <c r="S440" s="21">
        <f>(((Table1[[#This Row],[launched_at]]/60)/60)/24)+DATE(1970,1,1)</f>
        <v>42296.261087962965</v>
      </c>
      <c r="T440" s="21">
        <f>(((Table1[[#This Row],[deadline]]/60)/60)/24)+DATE(1970,1,1)</f>
        <v>42326.302754629629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s="8">
        <f>E441/D441</f>
        <v>0</v>
      </c>
      <c r="G441" s="10" t="str">
        <f>IFERROR(ROUND(E441/N441,2),"N/A")</f>
        <v>N/A</v>
      </c>
      <c r="H441" t="s">
        <v>8220</v>
      </c>
      <c r="I441" t="s">
        <v>8223</v>
      </c>
      <c r="J441" t="s">
        <v>8245</v>
      </c>
      <c r="K441">
        <v>1413569818</v>
      </c>
      <c r="L441">
        <v>1412705818</v>
      </c>
      <c r="M441" t="b">
        <v>0</v>
      </c>
      <c r="N441">
        <v>0</v>
      </c>
      <c r="O441" t="b">
        <v>0</v>
      </c>
      <c r="P441" t="s">
        <v>8268</v>
      </c>
      <c r="Q441" s="12" t="s">
        <v>8308</v>
      </c>
      <c r="R441" t="s">
        <v>8314</v>
      </c>
      <c r="S441" s="21">
        <f>(((Table1[[#This Row],[launched_at]]/60)/60)/24)+DATE(1970,1,1)</f>
        <v>41919.761782407404</v>
      </c>
      <c r="T441" s="21">
        <f>(((Table1[[#This Row],[deadline]]/60)/60)/24)+DATE(1970,1,1)</f>
        <v>41929.761782407404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s="8">
        <f>E442/D442</f>
        <v>1E-3</v>
      </c>
      <c r="G442" s="10">
        <f>IFERROR(ROUND(E442/N442,2),0)</f>
        <v>5</v>
      </c>
      <c r="H442" t="s">
        <v>8220</v>
      </c>
      <c r="I442" t="s">
        <v>8223</v>
      </c>
      <c r="J442" t="s">
        <v>8245</v>
      </c>
      <c r="K442">
        <v>1458859153</v>
      </c>
      <c r="L442">
        <v>1456270753</v>
      </c>
      <c r="M442" t="b">
        <v>0</v>
      </c>
      <c r="N442">
        <v>1</v>
      </c>
      <c r="O442" t="b">
        <v>0</v>
      </c>
      <c r="P442" t="s">
        <v>8268</v>
      </c>
      <c r="Q442" s="12" t="s">
        <v>8308</v>
      </c>
      <c r="R442" t="s">
        <v>8314</v>
      </c>
      <c r="S442" s="21">
        <f>(((Table1[[#This Row],[launched_at]]/60)/60)/24)+DATE(1970,1,1)</f>
        <v>42423.985567129625</v>
      </c>
      <c r="T442" s="21">
        <f>(((Table1[[#This Row],[deadline]]/60)/60)/24)+DATE(1970,1,1)</f>
        <v>42453.943900462968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s="8">
        <f>E443/D443</f>
        <v>0</v>
      </c>
      <c r="G443" s="10" t="str">
        <f>IFERROR(ROUND(E443/N443,2),"N/A")</f>
        <v>N/A</v>
      </c>
      <c r="H443" t="s">
        <v>8220</v>
      </c>
      <c r="I443" t="s">
        <v>8224</v>
      </c>
      <c r="J443" t="s">
        <v>8246</v>
      </c>
      <c r="K443">
        <v>1383418996</v>
      </c>
      <c r="L443">
        <v>1380826996</v>
      </c>
      <c r="M443" t="b">
        <v>0</v>
      </c>
      <c r="N443">
        <v>0</v>
      </c>
      <c r="O443" t="b">
        <v>0</v>
      </c>
      <c r="P443" t="s">
        <v>8268</v>
      </c>
      <c r="Q443" s="12" t="s">
        <v>8308</v>
      </c>
      <c r="R443" t="s">
        <v>8314</v>
      </c>
      <c r="S443" s="21">
        <f>(((Table1[[#This Row],[launched_at]]/60)/60)/24)+DATE(1970,1,1)</f>
        <v>41550.793935185182</v>
      </c>
      <c r="T443" s="21">
        <f>(((Table1[[#This Row],[deadline]]/60)/60)/24)+DATE(1970,1,1)</f>
        <v>41580.793935185182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s="8">
        <f>E444/D444</f>
        <v>0.39358823529411763</v>
      </c>
      <c r="G444" s="10">
        <f>IFERROR(ROUND(E444/N444,2),0)</f>
        <v>393.59</v>
      </c>
      <c r="H444" t="s">
        <v>8220</v>
      </c>
      <c r="I444" t="s">
        <v>8223</v>
      </c>
      <c r="J444" t="s">
        <v>8245</v>
      </c>
      <c r="K444">
        <v>1424380783</v>
      </c>
      <c r="L444">
        <v>1421788783</v>
      </c>
      <c r="M444" t="b">
        <v>0</v>
      </c>
      <c r="N444">
        <v>17</v>
      </c>
      <c r="O444" t="b">
        <v>0</v>
      </c>
      <c r="P444" t="s">
        <v>8268</v>
      </c>
      <c r="Q444" s="12" t="s">
        <v>8308</v>
      </c>
      <c r="R444" t="s">
        <v>8314</v>
      </c>
      <c r="S444" s="21">
        <f>(((Table1[[#This Row],[launched_at]]/60)/60)/24)+DATE(1970,1,1)</f>
        <v>42024.888692129629</v>
      </c>
      <c r="T444" s="21">
        <f>(((Table1[[#This Row],[deadline]]/60)/60)/24)+DATE(1970,1,1)</f>
        <v>42054.888692129629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s="8">
        <f>E445/D445</f>
        <v>1E-3</v>
      </c>
      <c r="G445" s="10">
        <f>IFERROR(ROUND(E445/N445,2),0)</f>
        <v>5</v>
      </c>
      <c r="H445" t="s">
        <v>8220</v>
      </c>
      <c r="I445" t="s">
        <v>8228</v>
      </c>
      <c r="J445" t="s">
        <v>8250</v>
      </c>
      <c r="K445">
        <v>1391991701</v>
      </c>
      <c r="L445">
        <v>1389399701</v>
      </c>
      <c r="M445" t="b">
        <v>0</v>
      </c>
      <c r="N445">
        <v>2</v>
      </c>
      <c r="O445" t="b">
        <v>0</v>
      </c>
      <c r="P445" t="s">
        <v>8268</v>
      </c>
      <c r="Q445" s="12" t="s">
        <v>8308</v>
      </c>
      <c r="R445" t="s">
        <v>8314</v>
      </c>
      <c r="S445" s="21">
        <f>(((Table1[[#This Row],[launched_at]]/60)/60)/24)+DATE(1970,1,1)</f>
        <v>41650.015057870369</v>
      </c>
      <c r="T445" s="21">
        <f>(((Table1[[#This Row],[deadline]]/60)/60)/24)+DATE(1970,1,1)</f>
        <v>41680.015057870369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s="8">
        <f>E446/D446</f>
        <v>0.05</v>
      </c>
      <c r="G446" s="10">
        <f>IFERROR(ROUND(E446/N446,2),0)</f>
        <v>50</v>
      </c>
      <c r="H446" t="s">
        <v>8220</v>
      </c>
      <c r="I446" t="s">
        <v>8223</v>
      </c>
      <c r="J446" t="s">
        <v>8245</v>
      </c>
      <c r="K446">
        <v>1329342361</v>
      </c>
      <c r="L446">
        <v>1324158361</v>
      </c>
      <c r="M446" t="b">
        <v>0</v>
      </c>
      <c r="N446">
        <v>1</v>
      </c>
      <c r="O446" t="b">
        <v>0</v>
      </c>
      <c r="P446" t="s">
        <v>8268</v>
      </c>
      <c r="Q446" s="12" t="s">
        <v>8308</v>
      </c>
      <c r="R446" t="s">
        <v>8314</v>
      </c>
      <c r="S446" s="21">
        <f>(((Table1[[#This Row],[launched_at]]/60)/60)/24)+DATE(1970,1,1)</f>
        <v>40894.906956018516</v>
      </c>
      <c r="T446" s="21">
        <f>(((Table1[[#This Row],[deadline]]/60)/60)/24)+DATE(1970,1,1)</f>
        <v>40954.906956018516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s="8">
        <f>E447/D447</f>
        <v>3.3333333333333335E-5</v>
      </c>
      <c r="G447" s="10">
        <f>IFERROR(ROUND(E447/N447,2),0)</f>
        <v>1</v>
      </c>
      <c r="H447" t="s">
        <v>8220</v>
      </c>
      <c r="I447" t="s">
        <v>8223</v>
      </c>
      <c r="J447" t="s">
        <v>8245</v>
      </c>
      <c r="K447">
        <v>1432195375</v>
      </c>
      <c r="L447">
        <v>1430899375</v>
      </c>
      <c r="M447" t="b">
        <v>0</v>
      </c>
      <c r="N447">
        <v>2</v>
      </c>
      <c r="O447" t="b">
        <v>0</v>
      </c>
      <c r="P447" t="s">
        <v>8268</v>
      </c>
      <c r="Q447" s="12" t="s">
        <v>8308</v>
      </c>
      <c r="R447" t="s">
        <v>8314</v>
      </c>
      <c r="S447" s="21">
        <f>(((Table1[[#This Row],[launched_at]]/60)/60)/24)+DATE(1970,1,1)</f>
        <v>42130.335358796292</v>
      </c>
      <c r="T447" s="21">
        <f>(((Table1[[#This Row],[deadline]]/60)/60)/24)+DATE(1970,1,1)</f>
        <v>42145.335358796292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s="8">
        <f>E448/D448</f>
        <v>7.2952380952380949E-2</v>
      </c>
      <c r="G448" s="10">
        <f>IFERROR(ROUND(E448/N448,2),0)</f>
        <v>47.88</v>
      </c>
      <c r="H448" t="s">
        <v>8220</v>
      </c>
      <c r="I448" t="s">
        <v>8223</v>
      </c>
      <c r="J448" t="s">
        <v>8245</v>
      </c>
      <c r="K448">
        <v>1425434420</v>
      </c>
      <c r="L448">
        <v>1422842420</v>
      </c>
      <c r="M448" t="b">
        <v>0</v>
      </c>
      <c r="N448">
        <v>16</v>
      </c>
      <c r="O448" t="b">
        <v>0</v>
      </c>
      <c r="P448" t="s">
        <v>8268</v>
      </c>
      <c r="Q448" s="12" t="s">
        <v>8308</v>
      </c>
      <c r="R448" t="s">
        <v>8314</v>
      </c>
      <c r="S448" s="21">
        <f>(((Table1[[#This Row],[launched_at]]/60)/60)/24)+DATE(1970,1,1)</f>
        <v>42037.083564814813</v>
      </c>
      <c r="T448" s="21">
        <f>(((Table1[[#This Row],[deadline]]/60)/60)/24)+DATE(1970,1,1)</f>
        <v>42067.083564814813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s="8">
        <f>E449/D449</f>
        <v>1.6666666666666666E-4</v>
      </c>
      <c r="G449" s="10">
        <f>IFERROR(ROUND(E449/N449,2),0)</f>
        <v>5</v>
      </c>
      <c r="H449" t="s">
        <v>8220</v>
      </c>
      <c r="I449" t="s">
        <v>8224</v>
      </c>
      <c r="J449" t="s">
        <v>8246</v>
      </c>
      <c r="K449">
        <v>1364041163</v>
      </c>
      <c r="L449">
        <v>1361884763</v>
      </c>
      <c r="M449" t="b">
        <v>0</v>
      </c>
      <c r="N449">
        <v>1</v>
      </c>
      <c r="O449" t="b">
        <v>0</v>
      </c>
      <c r="P449" t="s">
        <v>8268</v>
      </c>
      <c r="Q449" s="12" t="s">
        <v>8308</v>
      </c>
      <c r="R449" t="s">
        <v>8314</v>
      </c>
      <c r="S449" s="21">
        <f>(((Table1[[#This Row],[launched_at]]/60)/60)/24)+DATE(1970,1,1)</f>
        <v>41331.555127314816</v>
      </c>
      <c r="T449" s="21">
        <f>(((Table1[[#This Row],[deadline]]/60)/60)/24)+DATE(1970,1,1)</f>
        <v>41356.513460648144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s="8">
        <f>E450/D450</f>
        <v>3.2804E-2</v>
      </c>
      <c r="G450" s="10">
        <f>IFERROR(ROUND(E450/N450,2),0)</f>
        <v>20.5</v>
      </c>
      <c r="H450" t="s">
        <v>8220</v>
      </c>
      <c r="I450" t="s">
        <v>8223</v>
      </c>
      <c r="J450" t="s">
        <v>8245</v>
      </c>
      <c r="K450">
        <v>1400091095</v>
      </c>
      <c r="L450">
        <v>1398363095</v>
      </c>
      <c r="M450" t="b">
        <v>0</v>
      </c>
      <c r="N450">
        <v>4</v>
      </c>
      <c r="O450" t="b">
        <v>0</v>
      </c>
      <c r="P450" t="s">
        <v>8268</v>
      </c>
      <c r="Q450" s="12" t="s">
        <v>8308</v>
      </c>
      <c r="R450" t="s">
        <v>8314</v>
      </c>
      <c r="S450" s="21">
        <f>(((Table1[[#This Row],[launched_at]]/60)/60)/24)+DATE(1970,1,1)</f>
        <v>41753.758043981477</v>
      </c>
      <c r="T450" s="21">
        <f>(((Table1[[#This Row],[deadline]]/60)/60)/24)+DATE(1970,1,1)</f>
        <v>41773.758043981477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s="8">
        <f>E451/D451</f>
        <v>2.2499999999999999E-2</v>
      </c>
      <c r="G451" s="10">
        <f>IFERROR(ROUND(E451/N451,2),0)</f>
        <v>9</v>
      </c>
      <c r="H451" t="s">
        <v>8220</v>
      </c>
      <c r="I451" t="s">
        <v>8224</v>
      </c>
      <c r="J451" t="s">
        <v>8246</v>
      </c>
      <c r="K451">
        <v>1382017085</v>
      </c>
      <c r="L451">
        <v>1379425085</v>
      </c>
      <c r="M451" t="b">
        <v>0</v>
      </c>
      <c r="N451">
        <v>5</v>
      </c>
      <c r="O451" t="b">
        <v>0</v>
      </c>
      <c r="P451" t="s">
        <v>8268</v>
      </c>
      <c r="Q451" s="12" t="s">
        <v>8308</v>
      </c>
      <c r="R451" t="s">
        <v>8314</v>
      </c>
      <c r="S451" s="21">
        <f>(((Table1[[#This Row],[launched_at]]/60)/60)/24)+DATE(1970,1,1)</f>
        <v>41534.568113425928</v>
      </c>
      <c r="T451" s="21">
        <f>(((Table1[[#This Row],[deadline]]/60)/60)/24)+DATE(1970,1,1)</f>
        <v>41564.568113425928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s="8">
        <f>E452/D452</f>
        <v>7.92E-3</v>
      </c>
      <c r="G452" s="10">
        <f>IFERROR(ROUND(E452/N452,2),0)</f>
        <v>56.57</v>
      </c>
      <c r="H452" t="s">
        <v>8220</v>
      </c>
      <c r="I452" t="s">
        <v>8223</v>
      </c>
      <c r="J452" t="s">
        <v>8245</v>
      </c>
      <c r="K452">
        <v>1392417800</v>
      </c>
      <c r="L452">
        <v>1389825800</v>
      </c>
      <c r="M452" t="b">
        <v>0</v>
      </c>
      <c r="N452">
        <v>7</v>
      </c>
      <c r="O452" t="b">
        <v>0</v>
      </c>
      <c r="P452" t="s">
        <v>8268</v>
      </c>
      <c r="Q452" s="12" t="s">
        <v>8308</v>
      </c>
      <c r="R452" t="s">
        <v>8314</v>
      </c>
      <c r="S452" s="21">
        <f>(((Table1[[#This Row],[launched_at]]/60)/60)/24)+DATE(1970,1,1)</f>
        <v>41654.946759259255</v>
      </c>
      <c r="T452" s="21">
        <f>(((Table1[[#This Row],[deadline]]/60)/60)/24)+DATE(1970,1,1)</f>
        <v>41684.946759259255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s="8">
        <f>E453/D453</f>
        <v>0</v>
      </c>
      <c r="G453" s="10" t="str">
        <f>IFERROR(ROUND(E453/N453,2),"N/A")</f>
        <v>N/A</v>
      </c>
      <c r="H453" t="s">
        <v>8220</v>
      </c>
      <c r="I453" t="s">
        <v>8223</v>
      </c>
      <c r="J453" t="s">
        <v>8245</v>
      </c>
      <c r="K453">
        <v>1390669791</v>
      </c>
      <c r="L453">
        <v>1388077791</v>
      </c>
      <c r="M453" t="b">
        <v>0</v>
      </c>
      <c r="N453">
        <v>0</v>
      </c>
      <c r="O453" t="b">
        <v>0</v>
      </c>
      <c r="P453" t="s">
        <v>8268</v>
      </c>
      <c r="Q453" s="12" t="s">
        <v>8308</v>
      </c>
      <c r="R453" t="s">
        <v>8314</v>
      </c>
      <c r="S453" s="21">
        <f>(((Table1[[#This Row],[launched_at]]/60)/60)/24)+DATE(1970,1,1)</f>
        <v>41634.715173611112</v>
      </c>
      <c r="T453" s="21">
        <f>(((Table1[[#This Row],[deadline]]/60)/60)/24)+DATE(1970,1,1)</f>
        <v>41664.715173611112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s="8">
        <f>E454/D454</f>
        <v>0.64</v>
      </c>
      <c r="G454" s="10">
        <f>IFERROR(ROUND(E454/N454,2),0)</f>
        <v>40</v>
      </c>
      <c r="H454" t="s">
        <v>8220</v>
      </c>
      <c r="I454" t="s">
        <v>8223</v>
      </c>
      <c r="J454" t="s">
        <v>8245</v>
      </c>
      <c r="K454">
        <v>1431536015</v>
      </c>
      <c r="L454">
        <v>1428944015</v>
      </c>
      <c r="M454" t="b">
        <v>0</v>
      </c>
      <c r="N454">
        <v>12</v>
      </c>
      <c r="O454" t="b">
        <v>0</v>
      </c>
      <c r="P454" t="s">
        <v>8268</v>
      </c>
      <c r="Q454" s="12" t="s">
        <v>8308</v>
      </c>
      <c r="R454" t="s">
        <v>8314</v>
      </c>
      <c r="S454" s="21">
        <f>(((Table1[[#This Row],[launched_at]]/60)/60)/24)+DATE(1970,1,1)</f>
        <v>42107.703877314809</v>
      </c>
      <c r="T454" s="21">
        <f>(((Table1[[#This Row],[deadline]]/60)/60)/24)+DATE(1970,1,1)</f>
        <v>42137.703877314809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s="8">
        <f>E455/D455</f>
        <v>2.740447957839262E-4</v>
      </c>
      <c r="G455" s="10">
        <f>IFERROR(ROUND(E455/N455,2),0)</f>
        <v>13</v>
      </c>
      <c r="H455" t="s">
        <v>8220</v>
      </c>
      <c r="I455" t="s">
        <v>8223</v>
      </c>
      <c r="J455" t="s">
        <v>8245</v>
      </c>
      <c r="K455">
        <v>1424375279</v>
      </c>
      <c r="L455">
        <v>1422992879</v>
      </c>
      <c r="M455" t="b">
        <v>0</v>
      </c>
      <c r="N455">
        <v>2</v>
      </c>
      <c r="O455" t="b">
        <v>0</v>
      </c>
      <c r="P455" t="s">
        <v>8268</v>
      </c>
      <c r="Q455" s="12" t="s">
        <v>8308</v>
      </c>
      <c r="R455" t="s">
        <v>8314</v>
      </c>
      <c r="S455" s="21">
        <f>(((Table1[[#This Row],[launched_at]]/60)/60)/24)+DATE(1970,1,1)</f>
        <v>42038.824988425928</v>
      </c>
      <c r="T455" s="21">
        <f>(((Table1[[#This Row],[deadline]]/60)/60)/24)+DATE(1970,1,1)</f>
        <v>42054.824988425928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s="8">
        <f>E456/D456</f>
        <v>8.2000000000000007E-3</v>
      </c>
      <c r="G456" s="10">
        <f>IFERROR(ROUND(E456/N456,2),0)</f>
        <v>16.399999999999999</v>
      </c>
      <c r="H456" t="s">
        <v>8220</v>
      </c>
      <c r="I456" t="s">
        <v>8223</v>
      </c>
      <c r="J456" t="s">
        <v>8245</v>
      </c>
      <c r="K456">
        <v>1417007640</v>
      </c>
      <c r="L456">
        <v>1414343571</v>
      </c>
      <c r="M456" t="b">
        <v>0</v>
      </c>
      <c r="N456">
        <v>5</v>
      </c>
      <c r="O456" t="b">
        <v>0</v>
      </c>
      <c r="P456" t="s">
        <v>8268</v>
      </c>
      <c r="Q456" s="12" t="s">
        <v>8308</v>
      </c>
      <c r="R456" t="s">
        <v>8314</v>
      </c>
      <c r="S456" s="21">
        <f>(((Table1[[#This Row],[launched_at]]/60)/60)/24)+DATE(1970,1,1)</f>
        <v>41938.717256944445</v>
      </c>
      <c r="T456" s="21">
        <f>(((Table1[[#This Row],[deadline]]/60)/60)/24)+DATE(1970,1,1)</f>
        <v>41969.551388888889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s="8">
        <f>E457/D457</f>
        <v>6.9230769230769226E-4</v>
      </c>
      <c r="G457" s="10">
        <f>IFERROR(ROUND(E457/N457,2),0)</f>
        <v>22.5</v>
      </c>
      <c r="H457" t="s">
        <v>8220</v>
      </c>
      <c r="I457" t="s">
        <v>8223</v>
      </c>
      <c r="J457" t="s">
        <v>8245</v>
      </c>
      <c r="K457">
        <v>1334622660</v>
      </c>
      <c r="L457">
        <v>1330733022</v>
      </c>
      <c r="M457" t="b">
        <v>0</v>
      </c>
      <c r="N457">
        <v>2</v>
      </c>
      <c r="O457" t="b">
        <v>0</v>
      </c>
      <c r="P457" t="s">
        <v>8268</v>
      </c>
      <c r="Q457" s="12" t="s">
        <v>8308</v>
      </c>
      <c r="R457" t="s">
        <v>8314</v>
      </c>
      <c r="S457" s="21">
        <f>(((Table1[[#This Row],[launched_at]]/60)/60)/24)+DATE(1970,1,1)</f>
        <v>40971.002569444441</v>
      </c>
      <c r="T457" s="21">
        <f>(((Table1[[#This Row],[deadline]]/60)/60)/24)+DATE(1970,1,1)</f>
        <v>41016.021527777775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s="8">
        <f>E458/D458</f>
        <v>6.8631863186318634E-3</v>
      </c>
      <c r="G458" s="10">
        <f>IFERROR(ROUND(E458/N458,2),0)</f>
        <v>20.329999999999998</v>
      </c>
      <c r="H458" t="s">
        <v>8220</v>
      </c>
      <c r="I458" t="s">
        <v>8223</v>
      </c>
      <c r="J458" t="s">
        <v>8245</v>
      </c>
      <c r="K458">
        <v>1382414340</v>
      </c>
      <c r="L458">
        <v>1380559201</v>
      </c>
      <c r="M458" t="b">
        <v>0</v>
      </c>
      <c r="N458">
        <v>3</v>
      </c>
      <c r="O458" t="b">
        <v>0</v>
      </c>
      <c r="P458" t="s">
        <v>8268</v>
      </c>
      <c r="Q458" s="12" t="s">
        <v>8308</v>
      </c>
      <c r="R458" t="s">
        <v>8314</v>
      </c>
      <c r="S458" s="21">
        <f>(((Table1[[#This Row],[launched_at]]/60)/60)/24)+DATE(1970,1,1)</f>
        <v>41547.694456018515</v>
      </c>
      <c r="T458" s="21">
        <f>(((Table1[[#This Row],[deadline]]/60)/60)/24)+DATE(1970,1,1)</f>
        <v>41569.165972222225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s="8">
        <f>E459/D459</f>
        <v>0</v>
      </c>
      <c r="G459" s="10" t="str">
        <f>IFERROR(ROUND(E459/N459,2),"N/A")</f>
        <v>N/A</v>
      </c>
      <c r="H459" t="s">
        <v>8220</v>
      </c>
      <c r="I459" t="s">
        <v>8228</v>
      </c>
      <c r="J459" t="s">
        <v>8250</v>
      </c>
      <c r="K459">
        <v>1408213512</v>
      </c>
      <c r="L459">
        <v>1405621512</v>
      </c>
      <c r="M459" t="b">
        <v>0</v>
      </c>
      <c r="N459">
        <v>0</v>
      </c>
      <c r="O459" t="b">
        <v>0</v>
      </c>
      <c r="P459" t="s">
        <v>8268</v>
      </c>
      <c r="Q459" s="12" t="s">
        <v>8308</v>
      </c>
      <c r="R459" t="s">
        <v>8314</v>
      </c>
      <c r="S459" s="21">
        <f>(((Table1[[#This Row],[launched_at]]/60)/60)/24)+DATE(1970,1,1)</f>
        <v>41837.767500000002</v>
      </c>
      <c r="T459" s="21">
        <f>(((Table1[[#This Row],[deadline]]/60)/60)/24)+DATE(1970,1,1)</f>
        <v>41867.767500000002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s="8">
        <f>E460/D460</f>
        <v>8.2100000000000006E-2</v>
      </c>
      <c r="G460" s="10">
        <f>IFERROR(ROUND(E460/N460,2),0)</f>
        <v>16.760000000000002</v>
      </c>
      <c r="H460" t="s">
        <v>8220</v>
      </c>
      <c r="I460" t="s">
        <v>8224</v>
      </c>
      <c r="J460" t="s">
        <v>8246</v>
      </c>
      <c r="K460">
        <v>1368550060</v>
      </c>
      <c r="L460">
        <v>1365958060</v>
      </c>
      <c r="M460" t="b">
        <v>0</v>
      </c>
      <c r="N460">
        <v>49</v>
      </c>
      <c r="O460" t="b">
        <v>0</v>
      </c>
      <c r="P460" t="s">
        <v>8268</v>
      </c>
      <c r="Q460" s="12" t="s">
        <v>8308</v>
      </c>
      <c r="R460" t="s">
        <v>8314</v>
      </c>
      <c r="S460" s="21">
        <f>(((Table1[[#This Row],[launched_at]]/60)/60)/24)+DATE(1970,1,1)</f>
        <v>41378.69976851852</v>
      </c>
      <c r="T460" s="21">
        <f>(((Table1[[#This Row],[deadline]]/60)/60)/24)+DATE(1970,1,1)</f>
        <v>41408.69976851852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s="8">
        <f>E461/D461</f>
        <v>6.4102564102564103E-4</v>
      </c>
      <c r="G461" s="10">
        <f>IFERROR(ROUND(E461/N461,2),0)</f>
        <v>25</v>
      </c>
      <c r="H461" t="s">
        <v>8220</v>
      </c>
      <c r="I461" t="s">
        <v>8223</v>
      </c>
      <c r="J461" t="s">
        <v>8245</v>
      </c>
      <c r="K461">
        <v>1321201327</v>
      </c>
      <c r="L461">
        <v>1316013727</v>
      </c>
      <c r="M461" t="b">
        <v>0</v>
      </c>
      <c r="N461">
        <v>1</v>
      </c>
      <c r="O461" t="b">
        <v>0</v>
      </c>
      <c r="P461" t="s">
        <v>8268</v>
      </c>
      <c r="Q461" s="12" t="s">
        <v>8308</v>
      </c>
      <c r="R461" t="s">
        <v>8314</v>
      </c>
      <c r="S461" s="21">
        <f>(((Table1[[#This Row],[launched_at]]/60)/60)/24)+DATE(1970,1,1)</f>
        <v>40800.6403587963</v>
      </c>
      <c r="T461" s="21">
        <f>(((Table1[[#This Row],[deadline]]/60)/60)/24)+DATE(1970,1,1)</f>
        <v>40860.682025462964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s="8">
        <f>E462/D462</f>
        <v>2.9411764705882353E-3</v>
      </c>
      <c r="G462" s="10">
        <f>IFERROR(ROUND(E462/N462,2),0)</f>
        <v>12.5</v>
      </c>
      <c r="H462" t="s">
        <v>8220</v>
      </c>
      <c r="I462" t="s">
        <v>8223</v>
      </c>
      <c r="J462" t="s">
        <v>8245</v>
      </c>
      <c r="K462">
        <v>1401595200</v>
      </c>
      <c r="L462">
        <v>1398862875</v>
      </c>
      <c r="M462" t="b">
        <v>0</v>
      </c>
      <c r="N462">
        <v>2</v>
      </c>
      <c r="O462" t="b">
        <v>0</v>
      </c>
      <c r="P462" t="s">
        <v>8268</v>
      </c>
      <c r="Q462" s="12" t="s">
        <v>8308</v>
      </c>
      <c r="R462" t="s">
        <v>8314</v>
      </c>
      <c r="S462" s="21">
        <f>(((Table1[[#This Row],[launched_at]]/60)/60)/24)+DATE(1970,1,1)</f>
        <v>41759.542534722219</v>
      </c>
      <c r="T462" s="21">
        <f>(((Table1[[#This Row],[deadline]]/60)/60)/24)+DATE(1970,1,1)</f>
        <v>41791.166666666664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s="8">
        <f>E463/D463</f>
        <v>0</v>
      </c>
      <c r="G463" s="10" t="str">
        <f>IFERROR(ROUND(E463/N463,2),"N/A")</f>
        <v>N/A</v>
      </c>
      <c r="H463" t="s">
        <v>8220</v>
      </c>
      <c r="I463" t="s">
        <v>8224</v>
      </c>
      <c r="J463" t="s">
        <v>8246</v>
      </c>
      <c r="K463">
        <v>1370204367</v>
      </c>
      <c r="L463">
        <v>1368476367</v>
      </c>
      <c r="M463" t="b">
        <v>0</v>
      </c>
      <c r="N463">
        <v>0</v>
      </c>
      <c r="O463" t="b">
        <v>0</v>
      </c>
      <c r="P463" t="s">
        <v>8268</v>
      </c>
      <c r="Q463" s="12" t="s">
        <v>8308</v>
      </c>
      <c r="R463" t="s">
        <v>8314</v>
      </c>
      <c r="S463" s="21">
        <f>(((Table1[[#This Row],[launched_at]]/60)/60)/24)+DATE(1970,1,1)</f>
        <v>41407.84684027778</v>
      </c>
      <c r="T463" s="21">
        <f>(((Table1[[#This Row],[deadline]]/60)/60)/24)+DATE(1970,1,1)</f>
        <v>41427.84684027778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s="8">
        <f>E464/D464</f>
        <v>0</v>
      </c>
      <c r="G464" s="10" t="str">
        <f>IFERROR(ROUND(E464/N464,2),"N/A")</f>
        <v>N/A</v>
      </c>
      <c r="H464" t="s">
        <v>8220</v>
      </c>
      <c r="I464" t="s">
        <v>8223</v>
      </c>
      <c r="J464" t="s">
        <v>8245</v>
      </c>
      <c r="K464">
        <v>1312945341</v>
      </c>
      <c r="L464">
        <v>1307761341</v>
      </c>
      <c r="M464" t="b">
        <v>0</v>
      </c>
      <c r="N464">
        <v>0</v>
      </c>
      <c r="O464" t="b">
        <v>0</v>
      </c>
      <c r="P464" t="s">
        <v>8268</v>
      </c>
      <c r="Q464" s="12" t="s">
        <v>8308</v>
      </c>
      <c r="R464" t="s">
        <v>8314</v>
      </c>
      <c r="S464" s="21">
        <f>(((Table1[[#This Row],[launched_at]]/60)/60)/24)+DATE(1970,1,1)</f>
        <v>40705.126631944448</v>
      </c>
      <c r="T464" s="21">
        <f>(((Table1[[#This Row],[deadline]]/60)/60)/24)+DATE(1970,1,1)</f>
        <v>40765.126631944448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s="8">
        <f>E465/D465</f>
        <v>2.2727272727272728E-2</v>
      </c>
      <c r="G465" s="10">
        <f>IFERROR(ROUND(E465/N465,2),0)</f>
        <v>113.64</v>
      </c>
      <c r="H465" t="s">
        <v>8220</v>
      </c>
      <c r="I465" t="s">
        <v>8223</v>
      </c>
      <c r="J465" t="s">
        <v>8245</v>
      </c>
      <c r="K465">
        <v>1316883753</v>
      </c>
      <c r="L465">
        <v>1311699753</v>
      </c>
      <c r="M465" t="b">
        <v>0</v>
      </c>
      <c r="N465">
        <v>11</v>
      </c>
      <c r="O465" t="b">
        <v>0</v>
      </c>
      <c r="P465" t="s">
        <v>8268</v>
      </c>
      <c r="Q465" s="12" t="s">
        <v>8308</v>
      </c>
      <c r="R465" t="s">
        <v>8314</v>
      </c>
      <c r="S465" s="21">
        <f>(((Table1[[#This Row],[launched_at]]/60)/60)/24)+DATE(1970,1,1)</f>
        <v>40750.710104166668</v>
      </c>
      <c r="T465" s="21">
        <f>(((Table1[[#This Row],[deadline]]/60)/60)/24)+DATE(1970,1,1)</f>
        <v>40810.710104166668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s="8">
        <f>E466/D466</f>
        <v>9.9009900990099011E-4</v>
      </c>
      <c r="G466" s="10">
        <f>IFERROR(ROUND(E466/N466,2),0)</f>
        <v>1</v>
      </c>
      <c r="H466" t="s">
        <v>8220</v>
      </c>
      <c r="I466" t="s">
        <v>8235</v>
      </c>
      <c r="J466" t="s">
        <v>8248</v>
      </c>
      <c r="K466">
        <v>1463602935</v>
      </c>
      <c r="L466">
        <v>1461874935</v>
      </c>
      <c r="M466" t="b">
        <v>0</v>
      </c>
      <c r="N466">
        <v>1</v>
      </c>
      <c r="O466" t="b">
        <v>0</v>
      </c>
      <c r="P466" t="s">
        <v>8268</v>
      </c>
      <c r="Q466" s="12" t="s">
        <v>8308</v>
      </c>
      <c r="R466" t="s">
        <v>8314</v>
      </c>
      <c r="S466" s="21">
        <f>(((Table1[[#This Row],[launched_at]]/60)/60)/24)+DATE(1970,1,1)</f>
        <v>42488.848784722228</v>
      </c>
      <c r="T466" s="21">
        <f>(((Table1[[#This Row],[deadline]]/60)/60)/24)+DATE(1970,1,1)</f>
        <v>42508.848784722228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s="8">
        <f>E467/D467</f>
        <v>0.26953125</v>
      </c>
      <c r="G467" s="10">
        <f>IFERROR(ROUND(E467/N467,2),0)</f>
        <v>17.25</v>
      </c>
      <c r="H467" t="s">
        <v>8220</v>
      </c>
      <c r="I467" t="s">
        <v>8223</v>
      </c>
      <c r="J467" t="s">
        <v>8245</v>
      </c>
      <c r="K467">
        <v>1403837574</v>
      </c>
      <c r="L467">
        <v>1402455174</v>
      </c>
      <c r="M467" t="b">
        <v>0</v>
      </c>
      <c r="N467">
        <v>8</v>
      </c>
      <c r="O467" t="b">
        <v>0</v>
      </c>
      <c r="P467" t="s">
        <v>8268</v>
      </c>
      <c r="Q467" s="12" t="s">
        <v>8308</v>
      </c>
      <c r="R467" t="s">
        <v>8314</v>
      </c>
      <c r="S467" s="21">
        <f>(((Table1[[#This Row],[launched_at]]/60)/60)/24)+DATE(1970,1,1)</f>
        <v>41801.120069444441</v>
      </c>
      <c r="T467" s="21">
        <f>(((Table1[[#This Row],[deadline]]/60)/60)/24)+DATE(1970,1,1)</f>
        <v>41817.120069444441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s="8">
        <f>E468/D468</f>
        <v>7.6E-3</v>
      </c>
      <c r="G468" s="10">
        <f>IFERROR(ROUND(E468/N468,2),0)</f>
        <v>15.2</v>
      </c>
      <c r="H468" t="s">
        <v>8220</v>
      </c>
      <c r="I468" t="s">
        <v>8223</v>
      </c>
      <c r="J468" t="s">
        <v>8245</v>
      </c>
      <c r="K468">
        <v>1347057464</v>
      </c>
      <c r="L468">
        <v>1344465464</v>
      </c>
      <c r="M468" t="b">
        <v>0</v>
      </c>
      <c r="N468">
        <v>5</v>
      </c>
      <c r="O468" t="b">
        <v>0</v>
      </c>
      <c r="P468" t="s">
        <v>8268</v>
      </c>
      <c r="Q468" s="12" t="s">
        <v>8308</v>
      </c>
      <c r="R468" t="s">
        <v>8314</v>
      </c>
      <c r="S468" s="21">
        <f>(((Table1[[#This Row],[launched_at]]/60)/60)/24)+DATE(1970,1,1)</f>
        <v>41129.942870370374</v>
      </c>
      <c r="T468" s="21">
        <f>(((Table1[[#This Row],[deadline]]/60)/60)/24)+DATE(1970,1,1)</f>
        <v>41159.942870370374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s="8">
        <f>E469/D469</f>
        <v>0.21575</v>
      </c>
      <c r="G469" s="10">
        <f>IFERROR(ROUND(E469/N469,2),0)</f>
        <v>110.64</v>
      </c>
      <c r="H469" t="s">
        <v>8220</v>
      </c>
      <c r="I469" t="s">
        <v>8223</v>
      </c>
      <c r="J469" t="s">
        <v>8245</v>
      </c>
      <c r="K469">
        <v>1348849134</v>
      </c>
      <c r="L469">
        <v>1344961134</v>
      </c>
      <c r="M469" t="b">
        <v>0</v>
      </c>
      <c r="N469">
        <v>39</v>
      </c>
      <c r="O469" t="b">
        <v>0</v>
      </c>
      <c r="P469" t="s">
        <v>8268</v>
      </c>
      <c r="Q469" s="12" t="s">
        <v>8308</v>
      </c>
      <c r="R469" t="s">
        <v>8314</v>
      </c>
      <c r="S469" s="21">
        <f>(((Table1[[#This Row],[launched_at]]/60)/60)/24)+DATE(1970,1,1)</f>
        <v>41135.679791666669</v>
      </c>
      <c r="T469" s="21">
        <f>(((Table1[[#This Row],[deadline]]/60)/60)/24)+DATE(1970,1,1)</f>
        <v>41180.679791666669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s="8">
        <f>E470/D470</f>
        <v>0</v>
      </c>
      <c r="G470" s="10" t="str">
        <f>IFERROR(ROUND(E470/N470,2),"N/A")</f>
        <v>N/A</v>
      </c>
      <c r="H470" t="s">
        <v>8220</v>
      </c>
      <c r="I470" t="s">
        <v>8223</v>
      </c>
      <c r="J470" t="s">
        <v>8245</v>
      </c>
      <c r="K470">
        <v>1341978665</v>
      </c>
      <c r="L470">
        <v>1336795283</v>
      </c>
      <c r="M470" t="b">
        <v>0</v>
      </c>
      <c r="N470">
        <v>0</v>
      </c>
      <c r="O470" t="b">
        <v>0</v>
      </c>
      <c r="P470" t="s">
        <v>8268</v>
      </c>
      <c r="Q470" s="12" t="s">
        <v>8308</v>
      </c>
      <c r="R470" t="s">
        <v>8314</v>
      </c>
      <c r="S470" s="21">
        <f>(((Table1[[#This Row],[launched_at]]/60)/60)/24)+DATE(1970,1,1)</f>
        <v>41041.167627314811</v>
      </c>
      <c r="T470" s="21">
        <f>(((Table1[[#This Row],[deadline]]/60)/60)/24)+DATE(1970,1,1)</f>
        <v>41101.160474537035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s="8">
        <f>E471/D471</f>
        <v>0</v>
      </c>
      <c r="G471" s="10" t="str">
        <f>IFERROR(ROUND(E471/N471,2),"N/A")</f>
        <v>N/A</v>
      </c>
      <c r="H471" t="s">
        <v>8220</v>
      </c>
      <c r="I471" t="s">
        <v>8224</v>
      </c>
      <c r="J471" t="s">
        <v>8246</v>
      </c>
      <c r="K471">
        <v>1409960724</v>
      </c>
      <c r="L471">
        <v>1404776724</v>
      </c>
      <c r="M471" t="b">
        <v>0</v>
      </c>
      <c r="N471">
        <v>0</v>
      </c>
      <c r="O471" t="b">
        <v>0</v>
      </c>
      <c r="P471" t="s">
        <v>8268</v>
      </c>
      <c r="Q471" s="12" t="s">
        <v>8308</v>
      </c>
      <c r="R471" t="s">
        <v>8314</v>
      </c>
      <c r="S471" s="21">
        <f>(((Table1[[#This Row],[launched_at]]/60)/60)/24)+DATE(1970,1,1)</f>
        <v>41827.989861111113</v>
      </c>
      <c r="T471" s="21">
        <f>(((Table1[[#This Row],[deadline]]/60)/60)/24)+DATE(1970,1,1)</f>
        <v>41887.989861111113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s="8">
        <f>E472/D472</f>
        <v>1.0200000000000001E-2</v>
      </c>
      <c r="G472" s="10">
        <f>IFERROR(ROUND(E472/N472,2),0)</f>
        <v>25.5</v>
      </c>
      <c r="H472" t="s">
        <v>8220</v>
      </c>
      <c r="I472" t="s">
        <v>8223</v>
      </c>
      <c r="J472" t="s">
        <v>8245</v>
      </c>
      <c r="K472">
        <v>1389844800</v>
      </c>
      <c r="L472">
        <v>1385524889</v>
      </c>
      <c r="M472" t="b">
        <v>0</v>
      </c>
      <c r="N472">
        <v>2</v>
      </c>
      <c r="O472" t="b">
        <v>0</v>
      </c>
      <c r="P472" t="s">
        <v>8268</v>
      </c>
      <c r="Q472" s="12" t="s">
        <v>8308</v>
      </c>
      <c r="R472" t="s">
        <v>8314</v>
      </c>
      <c r="S472" s="21">
        <f>(((Table1[[#This Row],[launched_at]]/60)/60)/24)+DATE(1970,1,1)</f>
        <v>41605.167696759258</v>
      </c>
      <c r="T472" s="21">
        <f>(((Table1[[#This Row],[deadline]]/60)/60)/24)+DATE(1970,1,1)</f>
        <v>41655.166666666664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s="8">
        <f>E473/D473</f>
        <v>0.11892727272727273</v>
      </c>
      <c r="G473" s="10">
        <f>IFERROR(ROUND(E473/N473,2),0)</f>
        <v>38.479999999999997</v>
      </c>
      <c r="H473" t="s">
        <v>8220</v>
      </c>
      <c r="I473" t="s">
        <v>8223</v>
      </c>
      <c r="J473" t="s">
        <v>8245</v>
      </c>
      <c r="K473">
        <v>1397924379</v>
      </c>
      <c r="L473">
        <v>1394039979</v>
      </c>
      <c r="M473" t="b">
        <v>0</v>
      </c>
      <c r="N473">
        <v>170</v>
      </c>
      <c r="O473" t="b">
        <v>0</v>
      </c>
      <c r="P473" t="s">
        <v>8268</v>
      </c>
      <c r="Q473" s="12" t="s">
        <v>8308</v>
      </c>
      <c r="R473" t="s">
        <v>8314</v>
      </c>
      <c r="S473" s="21">
        <f>(((Table1[[#This Row],[launched_at]]/60)/60)/24)+DATE(1970,1,1)</f>
        <v>41703.721979166665</v>
      </c>
      <c r="T473" s="21">
        <f>(((Table1[[#This Row],[deadline]]/60)/60)/24)+DATE(1970,1,1)</f>
        <v>41748.680312500001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s="8">
        <f>E474/D474</f>
        <v>0.17624999999999999</v>
      </c>
      <c r="G474" s="10">
        <f>IFERROR(ROUND(E474/N474,2),0)</f>
        <v>28.2</v>
      </c>
      <c r="H474" t="s">
        <v>8220</v>
      </c>
      <c r="I474" t="s">
        <v>8223</v>
      </c>
      <c r="J474" t="s">
        <v>8245</v>
      </c>
      <c r="K474">
        <v>1408831718</v>
      </c>
      <c r="L474">
        <v>1406239718</v>
      </c>
      <c r="M474" t="b">
        <v>0</v>
      </c>
      <c r="N474">
        <v>5</v>
      </c>
      <c r="O474" t="b">
        <v>0</v>
      </c>
      <c r="P474" t="s">
        <v>8268</v>
      </c>
      <c r="Q474" s="12" t="s">
        <v>8308</v>
      </c>
      <c r="R474" t="s">
        <v>8314</v>
      </c>
      <c r="S474" s="21">
        <f>(((Table1[[#This Row],[launched_at]]/60)/60)/24)+DATE(1970,1,1)</f>
        <v>41844.922662037039</v>
      </c>
      <c r="T474" s="21">
        <f>(((Table1[[#This Row],[deadline]]/60)/60)/24)+DATE(1970,1,1)</f>
        <v>41874.922662037039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s="8">
        <f>E475/D475</f>
        <v>2.87E-2</v>
      </c>
      <c r="G475" s="10">
        <f>IFERROR(ROUND(E475/N475,2),0)</f>
        <v>61.5</v>
      </c>
      <c r="H475" t="s">
        <v>8220</v>
      </c>
      <c r="I475" t="s">
        <v>8223</v>
      </c>
      <c r="J475" t="s">
        <v>8245</v>
      </c>
      <c r="K475">
        <v>1410972319</v>
      </c>
      <c r="L475">
        <v>1408380319</v>
      </c>
      <c r="M475" t="b">
        <v>0</v>
      </c>
      <c r="N475">
        <v>14</v>
      </c>
      <c r="O475" t="b">
        <v>0</v>
      </c>
      <c r="P475" t="s">
        <v>8268</v>
      </c>
      <c r="Q475" s="12" t="s">
        <v>8308</v>
      </c>
      <c r="R475" t="s">
        <v>8314</v>
      </c>
      <c r="S475" s="21">
        <f>(((Table1[[#This Row],[launched_at]]/60)/60)/24)+DATE(1970,1,1)</f>
        <v>41869.698136574072</v>
      </c>
      <c r="T475" s="21">
        <f>(((Table1[[#This Row],[deadline]]/60)/60)/24)+DATE(1970,1,1)</f>
        <v>41899.698136574072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s="8">
        <f>E476/D476</f>
        <v>3.0303030303030303E-4</v>
      </c>
      <c r="G476" s="10">
        <f>IFERROR(ROUND(E476/N476,2),0)</f>
        <v>1</v>
      </c>
      <c r="H476" t="s">
        <v>8220</v>
      </c>
      <c r="I476" t="s">
        <v>8223</v>
      </c>
      <c r="J476" t="s">
        <v>8245</v>
      </c>
      <c r="K476">
        <v>1487318029</v>
      </c>
      <c r="L476">
        <v>1484726029</v>
      </c>
      <c r="M476" t="b">
        <v>0</v>
      </c>
      <c r="N476">
        <v>1</v>
      </c>
      <c r="O476" t="b">
        <v>0</v>
      </c>
      <c r="P476" t="s">
        <v>8268</v>
      </c>
      <c r="Q476" s="12" t="s">
        <v>8308</v>
      </c>
      <c r="R476" t="s">
        <v>8314</v>
      </c>
      <c r="S476" s="21">
        <f>(((Table1[[#This Row],[launched_at]]/60)/60)/24)+DATE(1970,1,1)</f>
        <v>42753.329039351855</v>
      </c>
      <c r="T476" s="21">
        <f>(((Table1[[#This Row],[deadline]]/60)/60)/24)+DATE(1970,1,1)</f>
        <v>42783.329039351855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s="8">
        <f>E477/D477</f>
        <v>0</v>
      </c>
      <c r="G477" s="10" t="str">
        <f>IFERROR(ROUND(E477/N477,2),"N/A")</f>
        <v>N/A</v>
      </c>
      <c r="H477" t="s">
        <v>8220</v>
      </c>
      <c r="I477" t="s">
        <v>8223</v>
      </c>
      <c r="J477" t="s">
        <v>8245</v>
      </c>
      <c r="K477">
        <v>1430877843</v>
      </c>
      <c r="L477">
        <v>1428285843</v>
      </c>
      <c r="M477" t="b">
        <v>0</v>
      </c>
      <c r="N477">
        <v>0</v>
      </c>
      <c r="O477" t="b">
        <v>0</v>
      </c>
      <c r="P477" t="s">
        <v>8268</v>
      </c>
      <c r="Q477" s="12" t="s">
        <v>8308</v>
      </c>
      <c r="R477" t="s">
        <v>8314</v>
      </c>
      <c r="S477" s="21">
        <f>(((Table1[[#This Row],[launched_at]]/60)/60)/24)+DATE(1970,1,1)</f>
        <v>42100.086145833338</v>
      </c>
      <c r="T477" s="21">
        <f>(((Table1[[#This Row],[deadline]]/60)/60)/24)+DATE(1970,1,1)</f>
        <v>42130.086145833338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s="8">
        <f>E478/D478</f>
        <v>2.2302681818181819E-2</v>
      </c>
      <c r="G478" s="10">
        <f>IFERROR(ROUND(E478/N478,2),0)</f>
        <v>39.57</v>
      </c>
      <c r="H478" t="s">
        <v>8220</v>
      </c>
      <c r="I478" t="s">
        <v>8223</v>
      </c>
      <c r="J478" t="s">
        <v>8245</v>
      </c>
      <c r="K478">
        <v>1401767940</v>
      </c>
      <c r="L478">
        <v>1398727441</v>
      </c>
      <c r="M478" t="b">
        <v>0</v>
      </c>
      <c r="N478">
        <v>124</v>
      </c>
      <c r="O478" t="b">
        <v>0</v>
      </c>
      <c r="P478" t="s">
        <v>8268</v>
      </c>
      <c r="Q478" s="12" t="s">
        <v>8308</v>
      </c>
      <c r="R478" t="s">
        <v>8314</v>
      </c>
      <c r="S478" s="21">
        <f>(((Table1[[#This Row],[launched_at]]/60)/60)/24)+DATE(1970,1,1)</f>
        <v>41757.975011574075</v>
      </c>
      <c r="T478" s="21">
        <f>(((Table1[[#This Row],[deadline]]/60)/60)/24)+DATE(1970,1,1)</f>
        <v>41793.165972222225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s="8">
        <f>E479/D479</f>
        <v>0</v>
      </c>
      <c r="G479" s="10" t="str">
        <f>IFERROR(ROUND(E479/N479,2),"N/A")</f>
        <v>N/A</v>
      </c>
      <c r="H479" t="s">
        <v>8220</v>
      </c>
      <c r="I479" t="s">
        <v>8223</v>
      </c>
      <c r="J479" t="s">
        <v>8245</v>
      </c>
      <c r="K479">
        <v>1337371334</v>
      </c>
      <c r="L479">
        <v>1332187334</v>
      </c>
      <c r="M479" t="b">
        <v>0</v>
      </c>
      <c r="N479">
        <v>0</v>
      </c>
      <c r="O479" t="b">
        <v>0</v>
      </c>
      <c r="P479" t="s">
        <v>8268</v>
      </c>
      <c r="Q479" s="12" t="s">
        <v>8308</v>
      </c>
      <c r="R479" t="s">
        <v>8314</v>
      </c>
      <c r="S479" s="21">
        <f>(((Table1[[#This Row],[launched_at]]/60)/60)/24)+DATE(1970,1,1)</f>
        <v>40987.83488425926</v>
      </c>
      <c r="T479" s="21">
        <f>(((Table1[[#This Row],[deadline]]/60)/60)/24)+DATE(1970,1,1)</f>
        <v>41047.83488425926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s="8">
        <f>E480/D480</f>
        <v>0</v>
      </c>
      <c r="G480" s="10" t="str">
        <f>IFERROR(ROUND(E480/N480,2),"N/A")</f>
        <v>N/A</v>
      </c>
      <c r="H480" t="s">
        <v>8220</v>
      </c>
      <c r="I480" t="s">
        <v>8223</v>
      </c>
      <c r="J480" t="s">
        <v>8245</v>
      </c>
      <c r="K480">
        <v>1427921509</v>
      </c>
      <c r="L480">
        <v>1425333109</v>
      </c>
      <c r="M480" t="b">
        <v>0</v>
      </c>
      <c r="N480">
        <v>0</v>
      </c>
      <c r="O480" t="b">
        <v>0</v>
      </c>
      <c r="P480" t="s">
        <v>8268</v>
      </c>
      <c r="Q480" s="12" t="s">
        <v>8308</v>
      </c>
      <c r="R480" t="s">
        <v>8314</v>
      </c>
      <c r="S480" s="21">
        <f>(((Table1[[#This Row],[launched_at]]/60)/60)/24)+DATE(1970,1,1)</f>
        <v>42065.910983796297</v>
      </c>
      <c r="T480" s="21">
        <f>(((Table1[[#This Row],[deadline]]/60)/60)/24)+DATE(1970,1,1)</f>
        <v>42095.869317129633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s="8">
        <f>E481/D481</f>
        <v>0.3256</v>
      </c>
      <c r="G481" s="10">
        <f>IFERROR(ROUND(E481/N481,2),0)</f>
        <v>88.8</v>
      </c>
      <c r="H481" t="s">
        <v>8220</v>
      </c>
      <c r="I481" t="s">
        <v>8223</v>
      </c>
      <c r="J481" t="s">
        <v>8245</v>
      </c>
      <c r="K481">
        <v>1416566835</v>
      </c>
      <c r="L481">
        <v>1411379235</v>
      </c>
      <c r="M481" t="b">
        <v>0</v>
      </c>
      <c r="N481">
        <v>55</v>
      </c>
      <c r="O481" t="b">
        <v>0</v>
      </c>
      <c r="P481" t="s">
        <v>8268</v>
      </c>
      <c r="Q481" s="12" t="s">
        <v>8308</v>
      </c>
      <c r="R481" t="s">
        <v>8314</v>
      </c>
      <c r="S481" s="21">
        <f>(((Table1[[#This Row],[launched_at]]/60)/60)/24)+DATE(1970,1,1)</f>
        <v>41904.407812500001</v>
      </c>
      <c r="T481" s="21">
        <f>(((Table1[[#This Row],[deadline]]/60)/60)/24)+DATE(1970,1,1)</f>
        <v>41964.449479166666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s="8">
        <f>E482/D482</f>
        <v>0.19409999999999999</v>
      </c>
      <c r="G482" s="10">
        <f>IFERROR(ROUND(E482/N482,2),0)</f>
        <v>55.46</v>
      </c>
      <c r="H482" t="s">
        <v>8220</v>
      </c>
      <c r="I482" t="s">
        <v>8223</v>
      </c>
      <c r="J482" t="s">
        <v>8245</v>
      </c>
      <c r="K482">
        <v>1376049615</v>
      </c>
      <c r="L482">
        <v>1373457615</v>
      </c>
      <c r="M482" t="b">
        <v>0</v>
      </c>
      <c r="N482">
        <v>140</v>
      </c>
      <c r="O482" t="b">
        <v>0</v>
      </c>
      <c r="P482" t="s">
        <v>8268</v>
      </c>
      <c r="Q482" s="12" t="s">
        <v>8308</v>
      </c>
      <c r="R482" t="s">
        <v>8314</v>
      </c>
      <c r="S482" s="21">
        <f>(((Table1[[#This Row],[launched_at]]/60)/60)/24)+DATE(1970,1,1)</f>
        <v>41465.500173611108</v>
      </c>
      <c r="T482" s="21">
        <f>(((Table1[[#This Row],[deadline]]/60)/60)/24)+DATE(1970,1,1)</f>
        <v>41495.500173611108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s="8">
        <f>E483/D483</f>
        <v>6.0999999999999999E-2</v>
      </c>
      <c r="G483" s="10">
        <f>IFERROR(ROUND(E483/N483,2),0)</f>
        <v>87.14</v>
      </c>
      <c r="H483" t="s">
        <v>8220</v>
      </c>
      <c r="I483" t="s">
        <v>8223</v>
      </c>
      <c r="J483" t="s">
        <v>8245</v>
      </c>
      <c r="K483">
        <v>1349885289</v>
      </c>
      <c r="L483">
        <v>1347293289</v>
      </c>
      <c r="M483" t="b">
        <v>0</v>
      </c>
      <c r="N483">
        <v>21</v>
      </c>
      <c r="O483" t="b">
        <v>0</v>
      </c>
      <c r="P483" t="s">
        <v>8268</v>
      </c>
      <c r="Q483" s="12" t="s">
        <v>8308</v>
      </c>
      <c r="R483" t="s">
        <v>8314</v>
      </c>
      <c r="S483" s="21">
        <f>(((Table1[[#This Row],[launched_at]]/60)/60)/24)+DATE(1970,1,1)</f>
        <v>41162.672326388885</v>
      </c>
      <c r="T483" s="21">
        <f>(((Table1[[#This Row],[deadline]]/60)/60)/24)+DATE(1970,1,1)</f>
        <v>41192.672326388885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s="8">
        <f>E484/D484</f>
        <v>1E-3</v>
      </c>
      <c r="G484" s="10">
        <f>IFERROR(ROUND(E484/N484,2),0)</f>
        <v>10</v>
      </c>
      <c r="H484" t="s">
        <v>8220</v>
      </c>
      <c r="I484" t="s">
        <v>8223</v>
      </c>
      <c r="J484" t="s">
        <v>8245</v>
      </c>
      <c r="K484">
        <v>1460644440</v>
      </c>
      <c r="L484">
        <v>1458336690</v>
      </c>
      <c r="M484" t="b">
        <v>0</v>
      </c>
      <c r="N484">
        <v>1</v>
      </c>
      <c r="O484" t="b">
        <v>0</v>
      </c>
      <c r="P484" t="s">
        <v>8268</v>
      </c>
      <c r="Q484" s="12" t="s">
        <v>8308</v>
      </c>
      <c r="R484" t="s">
        <v>8314</v>
      </c>
      <c r="S484" s="21">
        <f>(((Table1[[#This Row],[launched_at]]/60)/60)/24)+DATE(1970,1,1)</f>
        <v>42447.896875000006</v>
      </c>
      <c r="T484" s="21">
        <f>(((Table1[[#This Row],[deadline]]/60)/60)/24)+DATE(1970,1,1)</f>
        <v>42474.606944444444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s="8">
        <f>E485/D485</f>
        <v>0.502</v>
      </c>
      <c r="G485" s="10">
        <f>IFERROR(ROUND(E485/N485,2),0)</f>
        <v>51.22</v>
      </c>
      <c r="H485" t="s">
        <v>8220</v>
      </c>
      <c r="I485" t="s">
        <v>8224</v>
      </c>
      <c r="J485" t="s">
        <v>8246</v>
      </c>
      <c r="K485">
        <v>1359434672</v>
      </c>
      <c r="L485">
        <v>1354250672</v>
      </c>
      <c r="M485" t="b">
        <v>0</v>
      </c>
      <c r="N485">
        <v>147</v>
      </c>
      <c r="O485" t="b">
        <v>0</v>
      </c>
      <c r="P485" t="s">
        <v>8268</v>
      </c>
      <c r="Q485" s="12" t="s">
        <v>8308</v>
      </c>
      <c r="R485" t="s">
        <v>8314</v>
      </c>
      <c r="S485" s="21">
        <f>(((Table1[[#This Row],[launched_at]]/60)/60)/24)+DATE(1970,1,1)</f>
        <v>41243.197592592594</v>
      </c>
      <c r="T485" s="21">
        <f>(((Table1[[#This Row],[deadline]]/60)/60)/24)+DATE(1970,1,1)</f>
        <v>41303.197592592594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s="8">
        <f>E486/D486</f>
        <v>1.8625E-3</v>
      </c>
      <c r="G486" s="10">
        <f>IFERROR(ROUND(E486/N486,2),0)</f>
        <v>13.55</v>
      </c>
      <c r="H486" t="s">
        <v>8220</v>
      </c>
      <c r="I486" t="s">
        <v>8224</v>
      </c>
      <c r="J486" t="s">
        <v>8246</v>
      </c>
      <c r="K486">
        <v>1446766372</v>
      </c>
      <c r="L486">
        <v>1443220372</v>
      </c>
      <c r="M486" t="b">
        <v>0</v>
      </c>
      <c r="N486">
        <v>11</v>
      </c>
      <c r="O486" t="b">
        <v>0</v>
      </c>
      <c r="P486" t="s">
        <v>8268</v>
      </c>
      <c r="Q486" s="12" t="s">
        <v>8308</v>
      </c>
      <c r="R486" t="s">
        <v>8314</v>
      </c>
      <c r="S486" s="21">
        <f>(((Table1[[#This Row],[launched_at]]/60)/60)/24)+DATE(1970,1,1)</f>
        <v>42272.93949074074</v>
      </c>
      <c r="T486" s="21">
        <f>(((Table1[[#This Row],[deadline]]/60)/60)/24)+DATE(1970,1,1)</f>
        <v>42313.981157407412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s="8">
        <f>E487/D487</f>
        <v>0.21906971229845085</v>
      </c>
      <c r="G487" s="10">
        <f>IFERROR(ROUND(E487/N487,2),0)</f>
        <v>66.52</v>
      </c>
      <c r="H487" t="s">
        <v>8220</v>
      </c>
      <c r="I487" t="s">
        <v>8224</v>
      </c>
      <c r="J487" t="s">
        <v>8246</v>
      </c>
      <c r="K487">
        <v>1368792499</v>
      </c>
      <c r="L487">
        <v>1366200499</v>
      </c>
      <c r="M487" t="b">
        <v>0</v>
      </c>
      <c r="N487">
        <v>125</v>
      </c>
      <c r="O487" t="b">
        <v>0</v>
      </c>
      <c r="P487" t="s">
        <v>8268</v>
      </c>
      <c r="Q487" s="12" t="s">
        <v>8308</v>
      </c>
      <c r="R487" t="s">
        <v>8314</v>
      </c>
      <c r="S487" s="21">
        <f>(((Table1[[#This Row],[launched_at]]/60)/60)/24)+DATE(1970,1,1)</f>
        <v>41381.50577546296</v>
      </c>
      <c r="T487" s="21">
        <f>(((Table1[[#This Row],[deadline]]/60)/60)/24)+DATE(1970,1,1)</f>
        <v>41411.50577546296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s="8">
        <f>E488/D488</f>
        <v>9.0909090909090904E-5</v>
      </c>
      <c r="G488" s="10">
        <f>IFERROR(ROUND(E488/N488,2),0)</f>
        <v>50</v>
      </c>
      <c r="H488" t="s">
        <v>8220</v>
      </c>
      <c r="I488" t="s">
        <v>8225</v>
      </c>
      <c r="J488" t="s">
        <v>8247</v>
      </c>
      <c r="K488">
        <v>1401662239</v>
      </c>
      <c r="L488">
        <v>1399070239</v>
      </c>
      <c r="M488" t="b">
        <v>0</v>
      </c>
      <c r="N488">
        <v>1</v>
      </c>
      <c r="O488" t="b">
        <v>0</v>
      </c>
      <c r="P488" t="s">
        <v>8268</v>
      </c>
      <c r="Q488" s="12" t="s">
        <v>8308</v>
      </c>
      <c r="R488" t="s">
        <v>8314</v>
      </c>
      <c r="S488" s="21">
        <f>(((Table1[[#This Row],[launched_at]]/60)/60)/24)+DATE(1970,1,1)</f>
        <v>41761.94258101852</v>
      </c>
      <c r="T488" s="21">
        <f>(((Table1[[#This Row],[deadline]]/60)/60)/24)+DATE(1970,1,1)</f>
        <v>41791.94258101852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s="8">
        <f>E489/D489</f>
        <v>0</v>
      </c>
      <c r="G489" s="10" t="str">
        <f>IFERROR(ROUND(E489/N489,2),"N/A")</f>
        <v>N/A</v>
      </c>
      <c r="H489" t="s">
        <v>8220</v>
      </c>
      <c r="I489" t="s">
        <v>8228</v>
      </c>
      <c r="J489" t="s">
        <v>8250</v>
      </c>
      <c r="K489">
        <v>1482678994</v>
      </c>
      <c r="L489">
        <v>1477491394</v>
      </c>
      <c r="M489" t="b">
        <v>0</v>
      </c>
      <c r="N489">
        <v>0</v>
      </c>
      <c r="O489" t="b">
        <v>0</v>
      </c>
      <c r="P489" t="s">
        <v>8268</v>
      </c>
      <c r="Q489" s="12" t="s">
        <v>8308</v>
      </c>
      <c r="R489" t="s">
        <v>8314</v>
      </c>
      <c r="S489" s="21">
        <f>(((Table1[[#This Row],[launched_at]]/60)/60)/24)+DATE(1970,1,1)</f>
        <v>42669.594837962963</v>
      </c>
      <c r="T489" s="21">
        <f>(((Table1[[#This Row],[deadline]]/60)/60)/24)+DATE(1970,1,1)</f>
        <v>42729.636504629627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s="8">
        <f>E490/D490</f>
        <v>0</v>
      </c>
      <c r="G490" s="10" t="str">
        <f>IFERROR(ROUND(E490/N490,2),"N/A")</f>
        <v>N/A</v>
      </c>
      <c r="H490" t="s">
        <v>8220</v>
      </c>
      <c r="I490" t="s">
        <v>8223</v>
      </c>
      <c r="J490" t="s">
        <v>8245</v>
      </c>
      <c r="K490">
        <v>1483924700</v>
      </c>
      <c r="L490">
        <v>1481332700</v>
      </c>
      <c r="M490" t="b">
        <v>0</v>
      </c>
      <c r="N490">
        <v>0</v>
      </c>
      <c r="O490" t="b">
        <v>0</v>
      </c>
      <c r="P490" t="s">
        <v>8268</v>
      </c>
      <c r="Q490" s="12" t="s">
        <v>8308</v>
      </c>
      <c r="R490" t="s">
        <v>8314</v>
      </c>
      <c r="S490" s="21">
        <f>(((Table1[[#This Row],[launched_at]]/60)/60)/24)+DATE(1970,1,1)</f>
        <v>42714.054398148146</v>
      </c>
      <c r="T490" s="21">
        <f>(((Table1[[#This Row],[deadline]]/60)/60)/24)+DATE(1970,1,1)</f>
        <v>42744.054398148146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s="8">
        <f>E491/D491</f>
        <v>2.8667813379201833E-3</v>
      </c>
      <c r="G491" s="10">
        <f>IFERROR(ROUND(E491/N491,2),0)</f>
        <v>71.67</v>
      </c>
      <c r="H491" t="s">
        <v>8220</v>
      </c>
      <c r="I491" t="s">
        <v>8223</v>
      </c>
      <c r="J491" t="s">
        <v>8245</v>
      </c>
      <c r="K491">
        <v>1325763180</v>
      </c>
      <c r="L491">
        <v>1323084816</v>
      </c>
      <c r="M491" t="b">
        <v>0</v>
      </c>
      <c r="N491">
        <v>3</v>
      </c>
      <c r="O491" t="b">
        <v>0</v>
      </c>
      <c r="P491" t="s">
        <v>8268</v>
      </c>
      <c r="Q491" s="12" t="s">
        <v>8308</v>
      </c>
      <c r="R491" t="s">
        <v>8314</v>
      </c>
      <c r="S491" s="21">
        <f>(((Table1[[#This Row],[launched_at]]/60)/60)/24)+DATE(1970,1,1)</f>
        <v>40882.481666666667</v>
      </c>
      <c r="T491" s="21">
        <f>(((Table1[[#This Row],[deadline]]/60)/60)/24)+DATE(1970,1,1)</f>
        <v>40913.481249999997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s="8">
        <f>E492/D492</f>
        <v>0</v>
      </c>
      <c r="G492" s="10" t="str">
        <f>IFERROR(ROUND(E492/N492,2),"N/A")</f>
        <v>N/A</v>
      </c>
      <c r="H492" t="s">
        <v>8220</v>
      </c>
      <c r="I492" t="s">
        <v>8223</v>
      </c>
      <c r="J492" t="s">
        <v>8245</v>
      </c>
      <c r="K492">
        <v>1345677285</v>
      </c>
      <c r="L492">
        <v>1343085285</v>
      </c>
      <c r="M492" t="b">
        <v>0</v>
      </c>
      <c r="N492">
        <v>0</v>
      </c>
      <c r="O492" t="b">
        <v>0</v>
      </c>
      <c r="P492" t="s">
        <v>8268</v>
      </c>
      <c r="Q492" s="12" t="s">
        <v>8308</v>
      </c>
      <c r="R492" t="s">
        <v>8314</v>
      </c>
      <c r="S492" s="21">
        <f>(((Table1[[#This Row],[launched_at]]/60)/60)/24)+DATE(1970,1,1)</f>
        <v>41113.968576388892</v>
      </c>
      <c r="T492" s="21">
        <f>(((Table1[[#This Row],[deadline]]/60)/60)/24)+DATE(1970,1,1)</f>
        <v>41143.968576388892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s="8">
        <f>E493/D493</f>
        <v>0</v>
      </c>
      <c r="G493" s="10" t="str">
        <f>IFERROR(ROUND(E493/N493,2),"N/A")</f>
        <v>N/A</v>
      </c>
      <c r="H493" t="s">
        <v>8220</v>
      </c>
      <c r="I493" t="s">
        <v>8223</v>
      </c>
      <c r="J493" t="s">
        <v>8245</v>
      </c>
      <c r="K493">
        <v>1453937699</v>
      </c>
      <c r="L493">
        <v>1451345699</v>
      </c>
      <c r="M493" t="b">
        <v>0</v>
      </c>
      <c r="N493">
        <v>0</v>
      </c>
      <c r="O493" t="b">
        <v>0</v>
      </c>
      <c r="P493" t="s">
        <v>8268</v>
      </c>
      <c r="Q493" s="12" t="s">
        <v>8308</v>
      </c>
      <c r="R493" t="s">
        <v>8314</v>
      </c>
      <c r="S493" s="21">
        <f>(((Table1[[#This Row],[launched_at]]/60)/60)/24)+DATE(1970,1,1)</f>
        <v>42366.982627314821</v>
      </c>
      <c r="T493" s="21">
        <f>(((Table1[[#This Row],[deadline]]/60)/60)/24)+DATE(1970,1,1)</f>
        <v>42396.982627314821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s="8">
        <f>E494/D494</f>
        <v>0</v>
      </c>
      <c r="G494" s="10" t="str">
        <f>IFERROR(ROUND(E494/N494,2),"N/A")</f>
        <v>N/A</v>
      </c>
      <c r="H494" t="s">
        <v>8220</v>
      </c>
      <c r="I494" t="s">
        <v>8234</v>
      </c>
      <c r="J494" t="s">
        <v>8254</v>
      </c>
      <c r="K494">
        <v>1476319830</v>
      </c>
      <c r="L494">
        <v>1471135830</v>
      </c>
      <c r="M494" t="b">
        <v>0</v>
      </c>
      <c r="N494">
        <v>0</v>
      </c>
      <c r="O494" t="b">
        <v>0</v>
      </c>
      <c r="P494" t="s">
        <v>8268</v>
      </c>
      <c r="Q494" s="12" t="s">
        <v>8308</v>
      </c>
      <c r="R494" t="s">
        <v>8314</v>
      </c>
      <c r="S494" s="21">
        <f>(((Table1[[#This Row],[launched_at]]/60)/60)/24)+DATE(1970,1,1)</f>
        <v>42596.03506944445</v>
      </c>
      <c r="T494" s="21">
        <f>(((Table1[[#This Row],[deadline]]/60)/60)/24)+DATE(1970,1,1)</f>
        <v>42656.03506944445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s="8">
        <f>E495/D495</f>
        <v>0</v>
      </c>
      <c r="G495" s="10" t="str">
        <f>IFERROR(ROUND(E495/N495,2),"N/A")</f>
        <v>N/A</v>
      </c>
      <c r="H495" t="s">
        <v>8220</v>
      </c>
      <c r="I495" t="s">
        <v>8224</v>
      </c>
      <c r="J495" t="s">
        <v>8246</v>
      </c>
      <c r="K495">
        <v>1432142738</v>
      </c>
      <c r="L495">
        <v>1429550738</v>
      </c>
      <c r="M495" t="b">
        <v>0</v>
      </c>
      <c r="N495">
        <v>0</v>
      </c>
      <c r="O495" t="b">
        <v>0</v>
      </c>
      <c r="P495" t="s">
        <v>8268</v>
      </c>
      <c r="Q495" s="12" t="s">
        <v>8308</v>
      </c>
      <c r="R495" t="s">
        <v>8314</v>
      </c>
      <c r="S495" s="21">
        <f>(((Table1[[#This Row],[launched_at]]/60)/60)/24)+DATE(1970,1,1)</f>
        <v>42114.726134259254</v>
      </c>
      <c r="T495" s="21">
        <f>(((Table1[[#This Row],[deadline]]/60)/60)/24)+DATE(1970,1,1)</f>
        <v>42144.726134259254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s="8">
        <f>E496/D496</f>
        <v>1.5499999999999999E-3</v>
      </c>
      <c r="G496" s="10">
        <f>IFERROR(ROUND(E496/N496,2),0)</f>
        <v>10.33</v>
      </c>
      <c r="H496" t="s">
        <v>8220</v>
      </c>
      <c r="I496" t="s">
        <v>8223</v>
      </c>
      <c r="J496" t="s">
        <v>8245</v>
      </c>
      <c r="K496">
        <v>1404356400</v>
      </c>
      <c r="L496">
        <v>1402343765</v>
      </c>
      <c r="M496" t="b">
        <v>0</v>
      </c>
      <c r="N496">
        <v>3</v>
      </c>
      <c r="O496" t="b">
        <v>0</v>
      </c>
      <c r="P496" t="s">
        <v>8268</v>
      </c>
      <c r="Q496" s="12" t="s">
        <v>8308</v>
      </c>
      <c r="R496" t="s">
        <v>8314</v>
      </c>
      <c r="S496" s="21">
        <f>(((Table1[[#This Row],[launched_at]]/60)/60)/24)+DATE(1970,1,1)</f>
        <v>41799.830613425926</v>
      </c>
      <c r="T496" s="21">
        <f>(((Table1[[#This Row],[deadline]]/60)/60)/24)+DATE(1970,1,1)</f>
        <v>41823.125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s="8">
        <f>E497/D497</f>
        <v>0</v>
      </c>
      <c r="G497" s="10" t="str">
        <f>IFERROR(ROUND(E497/N497,2),"N/A")</f>
        <v>N/A</v>
      </c>
      <c r="H497" t="s">
        <v>8220</v>
      </c>
      <c r="I497" t="s">
        <v>8223</v>
      </c>
      <c r="J497" t="s">
        <v>8245</v>
      </c>
      <c r="K497">
        <v>1437076305</v>
      </c>
      <c r="L497">
        <v>1434484305</v>
      </c>
      <c r="M497" t="b">
        <v>0</v>
      </c>
      <c r="N497">
        <v>0</v>
      </c>
      <c r="O497" t="b">
        <v>0</v>
      </c>
      <c r="P497" t="s">
        <v>8268</v>
      </c>
      <c r="Q497" s="12" t="s">
        <v>8308</v>
      </c>
      <c r="R497" t="s">
        <v>8314</v>
      </c>
      <c r="S497" s="21">
        <f>(((Table1[[#This Row],[launched_at]]/60)/60)/24)+DATE(1970,1,1)</f>
        <v>42171.827604166669</v>
      </c>
      <c r="T497" s="21">
        <f>(((Table1[[#This Row],[deadline]]/60)/60)/24)+DATE(1970,1,1)</f>
        <v>42201.827604166669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s="8">
        <f>E498/D498</f>
        <v>1.6666666666666667E-5</v>
      </c>
      <c r="G498" s="10">
        <f>IFERROR(ROUND(E498/N498,2),0)</f>
        <v>1</v>
      </c>
      <c r="H498" t="s">
        <v>8220</v>
      </c>
      <c r="I498" t="s">
        <v>8223</v>
      </c>
      <c r="J498" t="s">
        <v>8245</v>
      </c>
      <c r="K498">
        <v>1392070874</v>
      </c>
      <c r="L498">
        <v>1386886874</v>
      </c>
      <c r="M498" t="b">
        <v>0</v>
      </c>
      <c r="N498">
        <v>1</v>
      </c>
      <c r="O498" t="b">
        <v>0</v>
      </c>
      <c r="P498" t="s">
        <v>8268</v>
      </c>
      <c r="Q498" s="12" t="s">
        <v>8308</v>
      </c>
      <c r="R498" t="s">
        <v>8314</v>
      </c>
      <c r="S498" s="21">
        <f>(((Table1[[#This Row],[launched_at]]/60)/60)/24)+DATE(1970,1,1)</f>
        <v>41620.93141203704</v>
      </c>
      <c r="T498" s="21">
        <f>(((Table1[[#This Row],[deadline]]/60)/60)/24)+DATE(1970,1,1)</f>
        <v>41680.93141203704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s="8">
        <f>E499/D499</f>
        <v>6.6964285714285711E-3</v>
      </c>
      <c r="G499" s="10">
        <f>IFERROR(ROUND(E499/N499,2),0)</f>
        <v>10</v>
      </c>
      <c r="H499" t="s">
        <v>8220</v>
      </c>
      <c r="I499" t="s">
        <v>8223</v>
      </c>
      <c r="J499" t="s">
        <v>8245</v>
      </c>
      <c r="K499">
        <v>1419483600</v>
      </c>
      <c r="L499">
        <v>1414889665</v>
      </c>
      <c r="M499" t="b">
        <v>0</v>
      </c>
      <c r="N499">
        <v>3</v>
      </c>
      <c r="O499" t="b">
        <v>0</v>
      </c>
      <c r="P499" t="s">
        <v>8268</v>
      </c>
      <c r="Q499" s="12" t="s">
        <v>8308</v>
      </c>
      <c r="R499" t="s">
        <v>8314</v>
      </c>
      <c r="S499" s="21">
        <f>(((Table1[[#This Row],[launched_at]]/60)/60)/24)+DATE(1970,1,1)</f>
        <v>41945.037789351853</v>
      </c>
      <c r="T499" s="21">
        <f>(((Table1[[#This Row],[deadline]]/60)/60)/24)+DATE(1970,1,1)</f>
        <v>41998.208333333328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s="8">
        <f>E500/D500</f>
        <v>4.5985132395404561E-2</v>
      </c>
      <c r="G500" s="10">
        <f>IFERROR(ROUND(E500/N500,2),0)</f>
        <v>136.09</v>
      </c>
      <c r="H500" t="s">
        <v>8220</v>
      </c>
      <c r="I500" t="s">
        <v>8223</v>
      </c>
      <c r="J500" t="s">
        <v>8245</v>
      </c>
      <c r="K500">
        <v>1324664249</v>
      </c>
      <c r="L500">
        <v>1321035449</v>
      </c>
      <c r="M500" t="b">
        <v>0</v>
      </c>
      <c r="N500">
        <v>22</v>
      </c>
      <c r="O500" t="b">
        <v>0</v>
      </c>
      <c r="P500" t="s">
        <v>8268</v>
      </c>
      <c r="Q500" s="12" t="s">
        <v>8308</v>
      </c>
      <c r="R500" t="s">
        <v>8314</v>
      </c>
      <c r="S500" s="21">
        <f>(((Table1[[#This Row],[launched_at]]/60)/60)/24)+DATE(1970,1,1)</f>
        <v>40858.762141203704</v>
      </c>
      <c r="T500" s="21">
        <f>(((Table1[[#This Row],[deadline]]/60)/60)/24)+DATE(1970,1,1)</f>
        <v>40900.762141203704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s="8">
        <f>E501/D501</f>
        <v>9.5500000000000002E-2</v>
      </c>
      <c r="G501" s="10">
        <f>IFERROR(ROUND(E501/N501,2),0)</f>
        <v>73.459999999999994</v>
      </c>
      <c r="H501" t="s">
        <v>8220</v>
      </c>
      <c r="I501" t="s">
        <v>8223</v>
      </c>
      <c r="J501" t="s">
        <v>8245</v>
      </c>
      <c r="K501">
        <v>1255381140</v>
      </c>
      <c r="L501">
        <v>1250630968</v>
      </c>
      <c r="M501" t="b">
        <v>0</v>
      </c>
      <c r="N501">
        <v>26</v>
      </c>
      <c r="O501" t="b">
        <v>0</v>
      </c>
      <c r="P501" t="s">
        <v>8268</v>
      </c>
      <c r="Q501" s="12" t="s">
        <v>8308</v>
      </c>
      <c r="R501" t="s">
        <v>8314</v>
      </c>
      <c r="S501" s="21">
        <f>(((Table1[[#This Row],[launched_at]]/60)/60)/24)+DATE(1970,1,1)</f>
        <v>40043.895462962959</v>
      </c>
      <c r="T501" s="21">
        <f>(((Table1[[#This Row],[deadline]]/60)/60)/24)+DATE(1970,1,1)</f>
        <v>40098.874305555553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s="8">
        <f>E502/D502</f>
        <v>3.307692307692308E-2</v>
      </c>
      <c r="G502" s="10">
        <f>IFERROR(ROUND(E502/N502,2),0)</f>
        <v>53.75</v>
      </c>
      <c r="H502" t="s">
        <v>8220</v>
      </c>
      <c r="I502" t="s">
        <v>8223</v>
      </c>
      <c r="J502" t="s">
        <v>8245</v>
      </c>
      <c r="K502">
        <v>1273356960</v>
      </c>
      <c r="L502">
        <v>1268255751</v>
      </c>
      <c r="M502" t="b">
        <v>0</v>
      </c>
      <c r="N502">
        <v>4</v>
      </c>
      <c r="O502" t="b">
        <v>0</v>
      </c>
      <c r="P502" t="s">
        <v>8268</v>
      </c>
      <c r="Q502" s="12" t="s">
        <v>8308</v>
      </c>
      <c r="R502" t="s">
        <v>8314</v>
      </c>
      <c r="S502" s="21">
        <f>(((Table1[[#This Row],[launched_at]]/60)/60)/24)+DATE(1970,1,1)</f>
        <v>40247.886006944449</v>
      </c>
      <c r="T502" s="21">
        <f>(((Table1[[#This Row],[deadline]]/60)/60)/24)+DATE(1970,1,1)</f>
        <v>40306.927777777775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s="8">
        <f>E503/D503</f>
        <v>0</v>
      </c>
      <c r="G503" s="10" t="str">
        <f>IFERROR(ROUND(E503/N503,2),"N/A")</f>
        <v>N/A</v>
      </c>
      <c r="H503" t="s">
        <v>8220</v>
      </c>
      <c r="I503" t="s">
        <v>8223</v>
      </c>
      <c r="J503" t="s">
        <v>8245</v>
      </c>
      <c r="K503">
        <v>1310189851</v>
      </c>
      <c r="L503">
        <v>1307597851</v>
      </c>
      <c r="M503" t="b">
        <v>0</v>
      </c>
      <c r="N503">
        <v>0</v>
      </c>
      <c r="O503" t="b">
        <v>0</v>
      </c>
      <c r="P503" t="s">
        <v>8268</v>
      </c>
      <c r="Q503" s="12" t="s">
        <v>8308</v>
      </c>
      <c r="R503" t="s">
        <v>8314</v>
      </c>
      <c r="S503" s="21">
        <f>(((Table1[[#This Row],[launched_at]]/60)/60)/24)+DATE(1970,1,1)</f>
        <v>40703.234386574077</v>
      </c>
      <c r="T503" s="21">
        <f>(((Table1[[#This Row],[deadline]]/60)/60)/24)+DATE(1970,1,1)</f>
        <v>40733.234386574077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s="8">
        <f>E504/D504</f>
        <v>1.15E-2</v>
      </c>
      <c r="G504" s="10">
        <f>IFERROR(ROUND(E504/N504,2),0)</f>
        <v>57.5</v>
      </c>
      <c r="H504" t="s">
        <v>8220</v>
      </c>
      <c r="I504" t="s">
        <v>8223</v>
      </c>
      <c r="J504" t="s">
        <v>8245</v>
      </c>
      <c r="K504">
        <v>1332073025</v>
      </c>
      <c r="L504">
        <v>1329484625</v>
      </c>
      <c r="M504" t="b">
        <v>0</v>
      </c>
      <c r="N504">
        <v>4</v>
      </c>
      <c r="O504" t="b">
        <v>0</v>
      </c>
      <c r="P504" t="s">
        <v>8268</v>
      </c>
      <c r="Q504" s="12" t="s">
        <v>8308</v>
      </c>
      <c r="R504" t="s">
        <v>8314</v>
      </c>
      <c r="S504" s="21">
        <f>(((Table1[[#This Row],[launched_at]]/60)/60)/24)+DATE(1970,1,1)</f>
        <v>40956.553530092591</v>
      </c>
      <c r="T504" s="21">
        <f>(((Table1[[#This Row],[deadline]]/60)/60)/24)+DATE(1970,1,1)</f>
        <v>40986.511863425927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s="8">
        <f>E505/D505</f>
        <v>1.7538461538461537E-2</v>
      </c>
      <c r="G505" s="10">
        <f>IFERROR(ROUND(E505/N505,2),0)</f>
        <v>12.67</v>
      </c>
      <c r="H505" t="s">
        <v>8220</v>
      </c>
      <c r="I505" t="s">
        <v>8224</v>
      </c>
      <c r="J505" t="s">
        <v>8246</v>
      </c>
      <c r="K505">
        <v>1421498303</v>
      </c>
      <c r="L505">
        <v>1418906303</v>
      </c>
      <c r="M505" t="b">
        <v>0</v>
      </c>
      <c r="N505">
        <v>9</v>
      </c>
      <c r="O505" t="b">
        <v>0</v>
      </c>
      <c r="P505" t="s">
        <v>8268</v>
      </c>
      <c r="Q505" s="12" t="s">
        <v>8308</v>
      </c>
      <c r="R505" t="s">
        <v>8314</v>
      </c>
      <c r="S505" s="21">
        <f>(((Table1[[#This Row],[launched_at]]/60)/60)/24)+DATE(1970,1,1)</f>
        <v>41991.526655092588</v>
      </c>
      <c r="T505" s="21">
        <f>(((Table1[[#This Row],[deadline]]/60)/60)/24)+DATE(1970,1,1)</f>
        <v>42021.526655092588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s="8">
        <f>E506/D506</f>
        <v>1.3673469387755101E-2</v>
      </c>
      <c r="G506" s="10">
        <f>IFERROR(ROUND(E506/N506,2),0)</f>
        <v>67</v>
      </c>
      <c r="H506" t="s">
        <v>8220</v>
      </c>
      <c r="I506" t="s">
        <v>8223</v>
      </c>
      <c r="J506" t="s">
        <v>8245</v>
      </c>
      <c r="K506">
        <v>1334097387</v>
      </c>
      <c r="L506">
        <v>1328916987</v>
      </c>
      <c r="M506" t="b">
        <v>0</v>
      </c>
      <c r="N506">
        <v>5</v>
      </c>
      <c r="O506" t="b">
        <v>0</v>
      </c>
      <c r="P506" t="s">
        <v>8268</v>
      </c>
      <c r="Q506" s="12" t="s">
        <v>8308</v>
      </c>
      <c r="R506" t="s">
        <v>8314</v>
      </c>
      <c r="S506" s="21">
        <f>(((Table1[[#This Row],[launched_at]]/60)/60)/24)+DATE(1970,1,1)</f>
        <v>40949.98364583333</v>
      </c>
      <c r="T506" s="21">
        <f>(((Table1[[#This Row],[deadline]]/60)/60)/24)+DATE(1970,1,1)</f>
        <v>41009.941979166666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s="8">
        <f>E507/D507</f>
        <v>4.3333333333333331E-3</v>
      </c>
      <c r="G507" s="10">
        <f>IFERROR(ROUND(E507/N507,2),0)</f>
        <v>3.71</v>
      </c>
      <c r="H507" t="s">
        <v>8220</v>
      </c>
      <c r="I507" t="s">
        <v>8223</v>
      </c>
      <c r="J507" t="s">
        <v>8245</v>
      </c>
      <c r="K507">
        <v>1451010086</v>
      </c>
      <c r="L507">
        <v>1447122086</v>
      </c>
      <c r="M507" t="b">
        <v>0</v>
      </c>
      <c r="N507">
        <v>14</v>
      </c>
      <c r="O507" t="b">
        <v>0</v>
      </c>
      <c r="P507" t="s">
        <v>8268</v>
      </c>
      <c r="Q507" s="12" t="s">
        <v>8308</v>
      </c>
      <c r="R507" t="s">
        <v>8314</v>
      </c>
      <c r="S507" s="21">
        <f>(((Table1[[#This Row],[launched_at]]/60)/60)/24)+DATE(1970,1,1)</f>
        <v>42318.098217592589</v>
      </c>
      <c r="T507" s="21">
        <f>(((Table1[[#This Row],[deadline]]/60)/60)/24)+DATE(1970,1,1)</f>
        <v>42363.098217592589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s="8">
        <f>E508/D508</f>
        <v>1.25E-3</v>
      </c>
      <c r="G508" s="10">
        <f>IFERROR(ROUND(E508/N508,2),0)</f>
        <v>250</v>
      </c>
      <c r="H508" t="s">
        <v>8220</v>
      </c>
      <c r="I508" t="s">
        <v>8223</v>
      </c>
      <c r="J508" t="s">
        <v>8245</v>
      </c>
      <c r="K508">
        <v>1376140520</v>
      </c>
      <c r="L508">
        <v>1373548520</v>
      </c>
      <c r="M508" t="b">
        <v>0</v>
      </c>
      <c r="N508">
        <v>1</v>
      </c>
      <c r="O508" t="b">
        <v>0</v>
      </c>
      <c r="P508" t="s">
        <v>8268</v>
      </c>
      <c r="Q508" s="12" t="s">
        <v>8308</v>
      </c>
      <c r="R508" t="s">
        <v>8314</v>
      </c>
      <c r="S508" s="21">
        <f>(((Table1[[#This Row],[launched_at]]/60)/60)/24)+DATE(1970,1,1)</f>
        <v>41466.552314814813</v>
      </c>
      <c r="T508" s="21">
        <f>(((Table1[[#This Row],[deadline]]/60)/60)/24)+DATE(1970,1,1)</f>
        <v>41496.552314814813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s="8">
        <f>E509/D509</f>
        <v>3.2000000000000001E-2</v>
      </c>
      <c r="G509" s="10">
        <f>IFERROR(ROUND(E509/N509,2),0)</f>
        <v>64</v>
      </c>
      <c r="H509" t="s">
        <v>8220</v>
      </c>
      <c r="I509" t="s">
        <v>8223</v>
      </c>
      <c r="J509" t="s">
        <v>8245</v>
      </c>
      <c r="K509">
        <v>1350687657</v>
      </c>
      <c r="L509">
        <v>1346799657</v>
      </c>
      <c r="M509" t="b">
        <v>0</v>
      </c>
      <c r="N509">
        <v>10</v>
      </c>
      <c r="O509" t="b">
        <v>0</v>
      </c>
      <c r="P509" t="s">
        <v>8268</v>
      </c>
      <c r="Q509" s="12" t="s">
        <v>8308</v>
      </c>
      <c r="R509" t="s">
        <v>8314</v>
      </c>
      <c r="S509" s="21">
        <f>(((Table1[[#This Row],[launched_at]]/60)/60)/24)+DATE(1970,1,1)</f>
        <v>41156.958993055552</v>
      </c>
      <c r="T509" s="21">
        <f>(((Table1[[#This Row],[deadline]]/60)/60)/24)+DATE(1970,1,1)</f>
        <v>41201.958993055552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s="8">
        <f>E510/D510</f>
        <v>8.0000000000000002E-3</v>
      </c>
      <c r="G510" s="10">
        <f>IFERROR(ROUND(E510/N510,2),0)</f>
        <v>133.33000000000001</v>
      </c>
      <c r="H510" t="s">
        <v>8220</v>
      </c>
      <c r="I510" t="s">
        <v>8223</v>
      </c>
      <c r="J510" t="s">
        <v>8245</v>
      </c>
      <c r="K510">
        <v>1337955240</v>
      </c>
      <c r="L510">
        <v>1332808501</v>
      </c>
      <c r="M510" t="b">
        <v>0</v>
      </c>
      <c r="N510">
        <v>3</v>
      </c>
      <c r="O510" t="b">
        <v>0</v>
      </c>
      <c r="P510" t="s">
        <v>8268</v>
      </c>
      <c r="Q510" s="12" t="s">
        <v>8308</v>
      </c>
      <c r="R510" t="s">
        <v>8314</v>
      </c>
      <c r="S510" s="21">
        <f>(((Table1[[#This Row],[launched_at]]/60)/60)/24)+DATE(1970,1,1)</f>
        <v>40995.024317129632</v>
      </c>
      <c r="T510" s="21">
        <f>(((Table1[[#This Row],[deadline]]/60)/60)/24)+DATE(1970,1,1)</f>
        <v>41054.593055555553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s="8">
        <f>E511/D511</f>
        <v>2E-3</v>
      </c>
      <c r="G511" s="10">
        <f>IFERROR(ROUND(E511/N511,2),0)</f>
        <v>10</v>
      </c>
      <c r="H511" t="s">
        <v>8220</v>
      </c>
      <c r="I511" t="s">
        <v>8224</v>
      </c>
      <c r="J511" t="s">
        <v>8246</v>
      </c>
      <c r="K511">
        <v>1435504170</v>
      </c>
      <c r="L511">
        <v>1432912170</v>
      </c>
      <c r="M511" t="b">
        <v>0</v>
      </c>
      <c r="N511">
        <v>1</v>
      </c>
      <c r="O511" t="b">
        <v>0</v>
      </c>
      <c r="P511" t="s">
        <v>8268</v>
      </c>
      <c r="Q511" s="12" t="s">
        <v>8308</v>
      </c>
      <c r="R511" t="s">
        <v>8314</v>
      </c>
      <c r="S511" s="21">
        <f>(((Table1[[#This Row],[launched_at]]/60)/60)/24)+DATE(1970,1,1)</f>
        <v>42153.631597222222</v>
      </c>
      <c r="T511" s="21">
        <f>(((Table1[[#This Row],[deadline]]/60)/60)/24)+DATE(1970,1,1)</f>
        <v>42183.631597222222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s="8">
        <f>E512/D512</f>
        <v>0</v>
      </c>
      <c r="G512" s="10" t="str">
        <f>IFERROR(ROUND(E512/N512,2),"N/A")</f>
        <v>N/A</v>
      </c>
      <c r="H512" t="s">
        <v>8220</v>
      </c>
      <c r="I512" t="s">
        <v>8223</v>
      </c>
      <c r="J512" t="s">
        <v>8245</v>
      </c>
      <c r="K512">
        <v>1456805639</v>
      </c>
      <c r="L512">
        <v>1454213639</v>
      </c>
      <c r="M512" t="b">
        <v>0</v>
      </c>
      <c r="N512">
        <v>0</v>
      </c>
      <c r="O512" t="b">
        <v>0</v>
      </c>
      <c r="P512" t="s">
        <v>8268</v>
      </c>
      <c r="Q512" s="12" t="s">
        <v>8308</v>
      </c>
      <c r="R512" t="s">
        <v>8314</v>
      </c>
      <c r="S512" s="21">
        <f>(((Table1[[#This Row],[launched_at]]/60)/60)/24)+DATE(1970,1,1)</f>
        <v>42400.176377314812</v>
      </c>
      <c r="T512" s="21">
        <f>(((Table1[[#This Row],[deadline]]/60)/60)/24)+DATE(1970,1,1)</f>
        <v>42430.176377314812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s="8">
        <f>E513/D513</f>
        <v>0.03</v>
      </c>
      <c r="G513" s="10">
        <f>IFERROR(ROUND(E513/N513,2),0)</f>
        <v>30</v>
      </c>
      <c r="H513" t="s">
        <v>8220</v>
      </c>
      <c r="I513" t="s">
        <v>8223</v>
      </c>
      <c r="J513" t="s">
        <v>8245</v>
      </c>
      <c r="K513">
        <v>1365228982</v>
      </c>
      <c r="L513">
        <v>1362640582</v>
      </c>
      <c r="M513" t="b">
        <v>0</v>
      </c>
      <c r="N513">
        <v>5</v>
      </c>
      <c r="O513" t="b">
        <v>0</v>
      </c>
      <c r="P513" t="s">
        <v>8268</v>
      </c>
      <c r="Q513" s="12" t="s">
        <v>8308</v>
      </c>
      <c r="R513" t="s">
        <v>8314</v>
      </c>
      <c r="S513" s="21">
        <f>(((Table1[[#This Row],[launched_at]]/60)/60)/24)+DATE(1970,1,1)</f>
        <v>41340.303032407406</v>
      </c>
      <c r="T513" s="21">
        <f>(((Table1[[#This Row],[deadline]]/60)/60)/24)+DATE(1970,1,1)</f>
        <v>41370.261365740742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s="8">
        <f>E514/D514</f>
        <v>1.3749999999999999E-3</v>
      </c>
      <c r="G514" s="10">
        <f>IFERROR(ROUND(E514/N514,2),0)</f>
        <v>5.5</v>
      </c>
      <c r="H514" t="s">
        <v>8220</v>
      </c>
      <c r="I514" t="s">
        <v>8223</v>
      </c>
      <c r="J514" t="s">
        <v>8245</v>
      </c>
      <c r="K514">
        <v>1479667727</v>
      </c>
      <c r="L514">
        <v>1475776127</v>
      </c>
      <c r="M514" t="b">
        <v>0</v>
      </c>
      <c r="N514">
        <v>2</v>
      </c>
      <c r="O514" t="b">
        <v>0</v>
      </c>
      <c r="P514" t="s">
        <v>8268</v>
      </c>
      <c r="Q514" s="12" t="s">
        <v>8308</v>
      </c>
      <c r="R514" t="s">
        <v>8314</v>
      </c>
      <c r="S514" s="21">
        <f>(((Table1[[#This Row],[launched_at]]/60)/60)/24)+DATE(1970,1,1)</f>
        <v>42649.742210648154</v>
      </c>
      <c r="T514" s="21">
        <f>(((Table1[[#This Row],[deadline]]/60)/60)/24)+DATE(1970,1,1)</f>
        <v>42694.783877314811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s="8">
        <f>E515/D515</f>
        <v>0.13924</v>
      </c>
      <c r="G515" s="10">
        <f>IFERROR(ROUND(E515/N515,2),0)</f>
        <v>102.38</v>
      </c>
      <c r="H515" t="s">
        <v>8220</v>
      </c>
      <c r="I515" t="s">
        <v>8223</v>
      </c>
      <c r="J515" t="s">
        <v>8245</v>
      </c>
      <c r="K515">
        <v>1471244400</v>
      </c>
      <c r="L515">
        <v>1467387705</v>
      </c>
      <c r="M515" t="b">
        <v>0</v>
      </c>
      <c r="N515">
        <v>68</v>
      </c>
      <c r="O515" t="b">
        <v>0</v>
      </c>
      <c r="P515" t="s">
        <v>8268</v>
      </c>
      <c r="Q515" s="12" t="s">
        <v>8308</v>
      </c>
      <c r="R515" t="s">
        <v>8314</v>
      </c>
      <c r="S515" s="21">
        <f>(((Table1[[#This Row],[launched_at]]/60)/60)/24)+DATE(1970,1,1)</f>
        <v>42552.653993055559</v>
      </c>
      <c r="T515" s="21">
        <f>(((Table1[[#This Row],[deadline]]/60)/60)/24)+DATE(1970,1,1)</f>
        <v>42597.291666666672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s="8">
        <f>E516/D516</f>
        <v>3.3333333333333333E-2</v>
      </c>
      <c r="G516" s="10">
        <f>IFERROR(ROUND(E516/N516,2),0)</f>
        <v>16.670000000000002</v>
      </c>
      <c r="H516" t="s">
        <v>8220</v>
      </c>
      <c r="I516" t="s">
        <v>8228</v>
      </c>
      <c r="J516" t="s">
        <v>8250</v>
      </c>
      <c r="K516">
        <v>1407595447</v>
      </c>
      <c r="L516">
        <v>1405003447</v>
      </c>
      <c r="M516" t="b">
        <v>0</v>
      </c>
      <c r="N516">
        <v>3</v>
      </c>
      <c r="O516" t="b">
        <v>0</v>
      </c>
      <c r="P516" t="s">
        <v>8268</v>
      </c>
      <c r="Q516" s="12" t="s">
        <v>8308</v>
      </c>
      <c r="R516" t="s">
        <v>8314</v>
      </c>
      <c r="S516" s="21">
        <f>(((Table1[[#This Row],[launched_at]]/60)/60)/24)+DATE(1970,1,1)</f>
        <v>41830.613969907405</v>
      </c>
      <c r="T516" s="21">
        <f>(((Table1[[#This Row],[deadline]]/60)/60)/24)+DATE(1970,1,1)</f>
        <v>41860.613969907405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s="8">
        <f>E517/D517</f>
        <v>0.25413402061855672</v>
      </c>
      <c r="G517" s="10">
        <f>IFERROR(ROUND(E517/N517,2),0)</f>
        <v>725.03</v>
      </c>
      <c r="H517" t="s">
        <v>8220</v>
      </c>
      <c r="I517" t="s">
        <v>8223</v>
      </c>
      <c r="J517" t="s">
        <v>8245</v>
      </c>
      <c r="K517">
        <v>1451389601</v>
      </c>
      <c r="L517">
        <v>1447933601</v>
      </c>
      <c r="M517" t="b">
        <v>0</v>
      </c>
      <c r="N517">
        <v>34</v>
      </c>
      <c r="O517" t="b">
        <v>0</v>
      </c>
      <c r="P517" t="s">
        <v>8268</v>
      </c>
      <c r="Q517" s="12" t="s">
        <v>8308</v>
      </c>
      <c r="R517" t="s">
        <v>8314</v>
      </c>
      <c r="S517" s="21">
        <f>(((Table1[[#This Row],[launched_at]]/60)/60)/24)+DATE(1970,1,1)</f>
        <v>42327.490752314814</v>
      </c>
      <c r="T517" s="21">
        <f>(((Table1[[#This Row],[deadline]]/60)/60)/24)+DATE(1970,1,1)</f>
        <v>42367.490752314814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s="8">
        <f>E518/D518</f>
        <v>0</v>
      </c>
      <c r="G518" s="10" t="str">
        <f>IFERROR(ROUND(E518/N518,2),"N/A")</f>
        <v>N/A</v>
      </c>
      <c r="H518" t="s">
        <v>8220</v>
      </c>
      <c r="I518" t="s">
        <v>8224</v>
      </c>
      <c r="J518" t="s">
        <v>8246</v>
      </c>
      <c r="K518">
        <v>1432752080</v>
      </c>
      <c r="L518">
        <v>1427568080</v>
      </c>
      <c r="M518" t="b">
        <v>0</v>
      </c>
      <c r="N518">
        <v>0</v>
      </c>
      <c r="O518" t="b">
        <v>0</v>
      </c>
      <c r="P518" t="s">
        <v>8268</v>
      </c>
      <c r="Q518" s="12" t="s">
        <v>8308</v>
      </c>
      <c r="R518" t="s">
        <v>8314</v>
      </c>
      <c r="S518" s="21">
        <f>(((Table1[[#This Row],[launched_at]]/60)/60)/24)+DATE(1970,1,1)</f>
        <v>42091.778703703705</v>
      </c>
      <c r="T518" s="21">
        <f>(((Table1[[#This Row],[deadline]]/60)/60)/24)+DATE(1970,1,1)</f>
        <v>42151.778703703705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s="8">
        <f>E519/D519</f>
        <v>1.3666666666666667E-2</v>
      </c>
      <c r="G519" s="10">
        <f>IFERROR(ROUND(E519/N519,2),0)</f>
        <v>68.33</v>
      </c>
      <c r="H519" t="s">
        <v>8220</v>
      </c>
      <c r="I519" t="s">
        <v>8223</v>
      </c>
      <c r="J519" t="s">
        <v>8245</v>
      </c>
      <c r="K519">
        <v>1486046761</v>
      </c>
      <c r="L519">
        <v>1483454761</v>
      </c>
      <c r="M519" t="b">
        <v>0</v>
      </c>
      <c r="N519">
        <v>3</v>
      </c>
      <c r="O519" t="b">
        <v>0</v>
      </c>
      <c r="P519" t="s">
        <v>8268</v>
      </c>
      <c r="Q519" s="12" t="s">
        <v>8308</v>
      </c>
      <c r="R519" t="s">
        <v>8314</v>
      </c>
      <c r="S519" s="21">
        <f>(((Table1[[#This Row],[launched_at]]/60)/60)/24)+DATE(1970,1,1)</f>
        <v>42738.615289351852</v>
      </c>
      <c r="T519" s="21">
        <f>(((Table1[[#This Row],[deadline]]/60)/60)/24)+DATE(1970,1,1)</f>
        <v>42768.615289351852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s="8">
        <f>E520/D520</f>
        <v>0</v>
      </c>
      <c r="G520" s="10" t="str">
        <f>IFERROR(ROUND(E520/N520,2),"N/A")</f>
        <v>N/A</v>
      </c>
      <c r="H520" t="s">
        <v>8220</v>
      </c>
      <c r="I520" t="s">
        <v>8223</v>
      </c>
      <c r="J520" t="s">
        <v>8245</v>
      </c>
      <c r="K520">
        <v>1441550760</v>
      </c>
      <c r="L520">
        <v>1438958824</v>
      </c>
      <c r="M520" t="b">
        <v>0</v>
      </c>
      <c r="N520">
        <v>0</v>
      </c>
      <c r="O520" t="b">
        <v>0</v>
      </c>
      <c r="P520" t="s">
        <v>8268</v>
      </c>
      <c r="Q520" s="12" t="s">
        <v>8308</v>
      </c>
      <c r="R520" t="s">
        <v>8314</v>
      </c>
      <c r="S520" s="21">
        <f>(((Table1[[#This Row],[launched_at]]/60)/60)/24)+DATE(1970,1,1)</f>
        <v>42223.616018518514</v>
      </c>
      <c r="T520" s="21">
        <f>(((Table1[[#This Row],[deadline]]/60)/60)/24)+DATE(1970,1,1)</f>
        <v>42253.615277777775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s="8">
        <f>E521/D521</f>
        <v>0.22881426547787684</v>
      </c>
      <c r="G521" s="10">
        <f>IFERROR(ROUND(E521/N521,2),0)</f>
        <v>39.229999999999997</v>
      </c>
      <c r="H521" t="s">
        <v>8220</v>
      </c>
      <c r="I521" t="s">
        <v>8223</v>
      </c>
      <c r="J521" t="s">
        <v>8245</v>
      </c>
      <c r="K521">
        <v>1354699421</v>
      </c>
      <c r="L521">
        <v>1352107421</v>
      </c>
      <c r="M521" t="b">
        <v>0</v>
      </c>
      <c r="N521">
        <v>70</v>
      </c>
      <c r="O521" t="b">
        <v>0</v>
      </c>
      <c r="P521" t="s">
        <v>8268</v>
      </c>
      <c r="Q521" s="12" t="s">
        <v>8308</v>
      </c>
      <c r="R521" t="s">
        <v>8314</v>
      </c>
      <c r="S521" s="21">
        <f>(((Table1[[#This Row],[launched_at]]/60)/60)/24)+DATE(1970,1,1)</f>
        <v>41218.391446759262</v>
      </c>
      <c r="T521" s="21">
        <f>(((Table1[[#This Row],[deadline]]/60)/60)/24)+DATE(1970,1,1)</f>
        <v>41248.391446759262</v>
      </c>
    </row>
    <row r="522" spans="1:20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s="8">
        <f>E522/D522</f>
        <v>1.0209999999999999</v>
      </c>
      <c r="G522" s="10">
        <f>IFERROR(ROUND(E522/N522,2),0)</f>
        <v>150.15</v>
      </c>
      <c r="H522" t="s">
        <v>8218</v>
      </c>
      <c r="I522" t="s">
        <v>8224</v>
      </c>
      <c r="J522" t="s">
        <v>8246</v>
      </c>
      <c r="K522">
        <v>1449766261</v>
      </c>
      <c r="L522">
        <v>1447174261</v>
      </c>
      <c r="M522" t="b">
        <v>0</v>
      </c>
      <c r="N522">
        <v>34</v>
      </c>
      <c r="O522" t="b">
        <v>1</v>
      </c>
      <c r="P522" t="s">
        <v>8269</v>
      </c>
      <c r="Q522" s="12" t="s">
        <v>8315</v>
      </c>
      <c r="R522" t="s">
        <v>8316</v>
      </c>
      <c r="S522" s="21">
        <f>(((Table1[[#This Row],[launched_at]]/60)/60)/24)+DATE(1970,1,1)</f>
        <v>42318.702094907407</v>
      </c>
      <c r="T522" s="21">
        <f>(((Table1[[#This Row],[deadline]]/60)/60)/24)+DATE(1970,1,1)</f>
        <v>42348.702094907407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s="8">
        <f>E523/D523</f>
        <v>1.0464</v>
      </c>
      <c r="G523" s="10">
        <f>IFERROR(ROUND(E523/N523,2),0)</f>
        <v>93.43</v>
      </c>
      <c r="H523" t="s">
        <v>8218</v>
      </c>
      <c r="I523" t="s">
        <v>8223</v>
      </c>
      <c r="J523" t="s">
        <v>8245</v>
      </c>
      <c r="K523">
        <v>1477976340</v>
      </c>
      <c r="L523">
        <v>1475460819</v>
      </c>
      <c r="M523" t="b">
        <v>0</v>
      </c>
      <c r="N523">
        <v>56</v>
      </c>
      <c r="O523" t="b">
        <v>1</v>
      </c>
      <c r="P523" t="s">
        <v>8269</v>
      </c>
      <c r="Q523" s="12" t="s">
        <v>8315</v>
      </c>
      <c r="R523" t="s">
        <v>8316</v>
      </c>
      <c r="S523" s="21">
        <f>(((Table1[[#This Row],[launched_at]]/60)/60)/24)+DATE(1970,1,1)</f>
        <v>42646.092812499999</v>
      </c>
      <c r="T523" s="21">
        <f>(((Table1[[#This Row],[deadline]]/60)/60)/24)+DATE(1970,1,1)</f>
        <v>42675.207638888889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s="8">
        <f>E524/D524</f>
        <v>1.1466666666666667</v>
      </c>
      <c r="G524" s="10">
        <f>IFERROR(ROUND(E524/N524,2),0)</f>
        <v>110.97</v>
      </c>
      <c r="H524" t="s">
        <v>8218</v>
      </c>
      <c r="I524" t="s">
        <v>8223</v>
      </c>
      <c r="J524" t="s">
        <v>8245</v>
      </c>
      <c r="K524">
        <v>1458518325</v>
      </c>
      <c r="L524">
        <v>1456793925</v>
      </c>
      <c r="M524" t="b">
        <v>0</v>
      </c>
      <c r="N524">
        <v>31</v>
      </c>
      <c r="O524" t="b">
        <v>1</v>
      </c>
      <c r="P524" t="s">
        <v>8269</v>
      </c>
      <c r="Q524" s="12" t="s">
        <v>8315</v>
      </c>
      <c r="R524" t="s">
        <v>8316</v>
      </c>
      <c r="S524" s="21">
        <f>(((Table1[[#This Row],[launched_at]]/60)/60)/24)+DATE(1970,1,1)</f>
        <v>42430.040798611109</v>
      </c>
      <c r="T524" s="21">
        <f>(((Table1[[#This Row],[deadline]]/60)/60)/24)+DATE(1970,1,1)</f>
        <v>42449.999131944445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s="8">
        <f>E525/D525</f>
        <v>1.206</v>
      </c>
      <c r="G525" s="10">
        <f>IFERROR(ROUND(E525/N525,2),0)</f>
        <v>71.790000000000006</v>
      </c>
      <c r="H525" t="s">
        <v>8218</v>
      </c>
      <c r="I525" t="s">
        <v>8223</v>
      </c>
      <c r="J525" t="s">
        <v>8245</v>
      </c>
      <c r="K525">
        <v>1442805076</v>
      </c>
      <c r="L525">
        <v>1440213076</v>
      </c>
      <c r="M525" t="b">
        <v>0</v>
      </c>
      <c r="N525">
        <v>84</v>
      </c>
      <c r="O525" t="b">
        <v>1</v>
      </c>
      <c r="P525" t="s">
        <v>8269</v>
      </c>
      <c r="Q525" s="12" t="s">
        <v>8315</v>
      </c>
      <c r="R525" t="s">
        <v>8316</v>
      </c>
      <c r="S525" s="21">
        <f>(((Table1[[#This Row],[launched_at]]/60)/60)/24)+DATE(1970,1,1)</f>
        <v>42238.13282407407</v>
      </c>
      <c r="T525" s="21">
        <f>(((Table1[[#This Row],[deadline]]/60)/60)/24)+DATE(1970,1,1)</f>
        <v>42268.13282407407</v>
      </c>
    </row>
    <row r="526" spans="1:20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s="8">
        <f>E526/D526</f>
        <v>1.0867285714285715</v>
      </c>
      <c r="G526" s="10">
        <f>IFERROR(ROUND(E526/N526,2),0)</f>
        <v>29.26</v>
      </c>
      <c r="H526" t="s">
        <v>8218</v>
      </c>
      <c r="I526" t="s">
        <v>8224</v>
      </c>
      <c r="J526" t="s">
        <v>8246</v>
      </c>
      <c r="K526">
        <v>1464801169</v>
      </c>
      <c r="L526">
        <v>1462209169</v>
      </c>
      <c r="M526" t="b">
        <v>0</v>
      </c>
      <c r="N526">
        <v>130</v>
      </c>
      <c r="O526" t="b">
        <v>1</v>
      </c>
      <c r="P526" t="s">
        <v>8269</v>
      </c>
      <c r="Q526" s="12" t="s">
        <v>8315</v>
      </c>
      <c r="R526" t="s">
        <v>8316</v>
      </c>
      <c r="S526" s="21">
        <f>(((Table1[[#This Row],[launched_at]]/60)/60)/24)+DATE(1970,1,1)</f>
        <v>42492.717233796298</v>
      </c>
      <c r="T526" s="21">
        <f>(((Table1[[#This Row],[deadline]]/60)/60)/24)+DATE(1970,1,1)</f>
        <v>42522.717233796298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s="8">
        <f>E527/D527</f>
        <v>1</v>
      </c>
      <c r="G527" s="10">
        <f>IFERROR(ROUND(E527/N527,2),0)</f>
        <v>1000</v>
      </c>
      <c r="H527" t="s">
        <v>8218</v>
      </c>
      <c r="I527" t="s">
        <v>8223</v>
      </c>
      <c r="J527" t="s">
        <v>8245</v>
      </c>
      <c r="K527">
        <v>1410601041</v>
      </c>
      <c r="L527">
        <v>1406713041</v>
      </c>
      <c r="M527" t="b">
        <v>0</v>
      </c>
      <c r="N527">
        <v>12</v>
      </c>
      <c r="O527" t="b">
        <v>1</v>
      </c>
      <c r="P527" t="s">
        <v>8269</v>
      </c>
      <c r="Q527" s="12" t="s">
        <v>8315</v>
      </c>
      <c r="R527" t="s">
        <v>8316</v>
      </c>
      <c r="S527" s="21">
        <f>(((Table1[[#This Row],[launched_at]]/60)/60)/24)+DATE(1970,1,1)</f>
        <v>41850.400937500002</v>
      </c>
      <c r="T527" s="21">
        <f>(((Table1[[#This Row],[deadline]]/60)/60)/24)+DATE(1970,1,1)</f>
        <v>41895.400937500002</v>
      </c>
    </row>
    <row r="528" spans="1:20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s="8">
        <f>E528/D528</f>
        <v>1.1399999999999999</v>
      </c>
      <c r="G528" s="10">
        <f>IFERROR(ROUND(E528/N528,2),0)</f>
        <v>74.349999999999994</v>
      </c>
      <c r="H528" t="s">
        <v>8218</v>
      </c>
      <c r="I528" t="s">
        <v>8224</v>
      </c>
      <c r="J528" t="s">
        <v>8246</v>
      </c>
      <c r="K528">
        <v>1438966800</v>
      </c>
      <c r="L528">
        <v>1436278344</v>
      </c>
      <c r="M528" t="b">
        <v>0</v>
      </c>
      <c r="N528">
        <v>23</v>
      </c>
      <c r="O528" t="b">
        <v>1</v>
      </c>
      <c r="P528" t="s">
        <v>8269</v>
      </c>
      <c r="Q528" s="12" t="s">
        <v>8315</v>
      </c>
      <c r="R528" t="s">
        <v>8316</v>
      </c>
      <c r="S528" s="21">
        <f>(((Table1[[#This Row],[launched_at]]/60)/60)/24)+DATE(1970,1,1)</f>
        <v>42192.591944444444</v>
      </c>
      <c r="T528" s="21">
        <f>(((Table1[[#This Row],[deadline]]/60)/60)/24)+DATE(1970,1,1)</f>
        <v>42223.708333333328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s="8">
        <f>E529/D529</f>
        <v>1.0085</v>
      </c>
      <c r="G529" s="10">
        <f>IFERROR(ROUND(E529/N529,2),0)</f>
        <v>63.83</v>
      </c>
      <c r="H529" t="s">
        <v>8218</v>
      </c>
      <c r="I529" t="s">
        <v>8223</v>
      </c>
      <c r="J529" t="s">
        <v>8245</v>
      </c>
      <c r="K529">
        <v>1487347500</v>
      </c>
      <c r="L529">
        <v>1484715366</v>
      </c>
      <c r="M529" t="b">
        <v>0</v>
      </c>
      <c r="N529">
        <v>158</v>
      </c>
      <c r="O529" t="b">
        <v>1</v>
      </c>
      <c r="P529" t="s">
        <v>8269</v>
      </c>
      <c r="Q529" s="12" t="s">
        <v>8315</v>
      </c>
      <c r="R529" t="s">
        <v>8316</v>
      </c>
      <c r="S529" s="21">
        <f>(((Table1[[#This Row],[launched_at]]/60)/60)/24)+DATE(1970,1,1)</f>
        <v>42753.205625000002</v>
      </c>
      <c r="T529" s="21">
        <f>(((Table1[[#This Row],[deadline]]/60)/60)/24)+DATE(1970,1,1)</f>
        <v>42783.670138888891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s="8">
        <f>E530/D530</f>
        <v>1.1565217391304348</v>
      </c>
      <c r="G530" s="10">
        <f>IFERROR(ROUND(E530/N530,2),0)</f>
        <v>44.33</v>
      </c>
      <c r="H530" t="s">
        <v>8218</v>
      </c>
      <c r="I530" t="s">
        <v>8223</v>
      </c>
      <c r="J530" t="s">
        <v>8245</v>
      </c>
      <c r="K530">
        <v>1434921600</v>
      </c>
      <c r="L530">
        <v>1433109907</v>
      </c>
      <c r="M530" t="b">
        <v>0</v>
      </c>
      <c r="N530">
        <v>30</v>
      </c>
      <c r="O530" t="b">
        <v>1</v>
      </c>
      <c r="P530" t="s">
        <v>8269</v>
      </c>
      <c r="Q530" s="12" t="s">
        <v>8315</v>
      </c>
      <c r="R530" t="s">
        <v>8316</v>
      </c>
      <c r="S530" s="21">
        <f>(((Table1[[#This Row],[launched_at]]/60)/60)/24)+DATE(1970,1,1)</f>
        <v>42155.920219907406</v>
      </c>
      <c r="T530" s="21">
        <f>(((Table1[[#This Row],[deadline]]/60)/60)/24)+DATE(1970,1,1)</f>
        <v>42176.888888888891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s="8">
        <f>E531/D531</f>
        <v>1.3041666666666667</v>
      </c>
      <c r="G531" s="10">
        <f>IFERROR(ROUND(E531/N531,2),0)</f>
        <v>86.94</v>
      </c>
      <c r="H531" t="s">
        <v>8218</v>
      </c>
      <c r="I531" t="s">
        <v>8228</v>
      </c>
      <c r="J531" t="s">
        <v>8250</v>
      </c>
      <c r="K531">
        <v>1484110800</v>
      </c>
      <c r="L531">
        <v>1482281094</v>
      </c>
      <c r="M531" t="b">
        <v>0</v>
      </c>
      <c r="N531">
        <v>18</v>
      </c>
      <c r="O531" t="b">
        <v>1</v>
      </c>
      <c r="P531" t="s">
        <v>8269</v>
      </c>
      <c r="Q531" s="12" t="s">
        <v>8315</v>
      </c>
      <c r="R531" t="s">
        <v>8316</v>
      </c>
      <c r="S531" s="21">
        <f>(((Table1[[#This Row],[launched_at]]/60)/60)/24)+DATE(1970,1,1)</f>
        <v>42725.031180555554</v>
      </c>
      <c r="T531" s="21">
        <f>(((Table1[[#This Row],[deadline]]/60)/60)/24)+DATE(1970,1,1)</f>
        <v>42746.208333333328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s="8">
        <f>E532/D532</f>
        <v>1.0778267254038179</v>
      </c>
      <c r="G532" s="10">
        <f>IFERROR(ROUND(E532/N532,2),0)</f>
        <v>126.55</v>
      </c>
      <c r="H532" t="s">
        <v>8218</v>
      </c>
      <c r="I532" t="s">
        <v>8223</v>
      </c>
      <c r="J532" t="s">
        <v>8245</v>
      </c>
      <c r="K532">
        <v>1435111200</v>
      </c>
      <c r="L532">
        <v>1433254268</v>
      </c>
      <c r="M532" t="b">
        <v>0</v>
      </c>
      <c r="N532">
        <v>29</v>
      </c>
      <c r="O532" t="b">
        <v>1</v>
      </c>
      <c r="P532" t="s">
        <v>8269</v>
      </c>
      <c r="Q532" s="12" t="s">
        <v>8315</v>
      </c>
      <c r="R532" t="s">
        <v>8316</v>
      </c>
      <c r="S532" s="21">
        <f>(((Table1[[#This Row],[launched_at]]/60)/60)/24)+DATE(1970,1,1)</f>
        <v>42157.591064814813</v>
      </c>
      <c r="T532" s="21">
        <f>(((Table1[[#This Row],[deadline]]/60)/60)/24)+DATE(1970,1,1)</f>
        <v>42179.083333333328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s="8">
        <f>E533/D533</f>
        <v>1</v>
      </c>
      <c r="G533" s="10">
        <f>IFERROR(ROUND(E533/N533,2),0)</f>
        <v>129.03</v>
      </c>
      <c r="H533" t="s">
        <v>8218</v>
      </c>
      <c r="I533" t="s">
        <v>8223</v>
      </c>
      <c r="J533" t="s">
        <v>8245</v>
      </c>
      <c r="K533">
        <v>1481957940</v>
      </c>
      <c r="L533">
        <v>1478050429</v>
      </c>
      <c r="M533" t="b">
        <v>0</v>
      </c>
      <c r="N533">
        <v>31</v>
      </c>
      <c r="O533" t="b">
        <v>1</v>
      </c>
      <c r="P533" t="s">
        <v>8269</v>
      </c>
      <c r="Q533" s="12" t="s">
        <v>8315</v>
      </c>
      <c r="R533" t="s">
        <v>8316</v>
      </c>
      <c r="S533" s="21">
        <f>(((Table1[[#This Row],[launched_at]]/60)/60)/24)+DATE(1970,1,1)</f>
        <v>42676.065150462964</v>
      </c>
      <c r="T533" s="21">
        <f>(((Table1[[#This Row],[deadline]]/60)/60)/24)+DATE(1970,1,1)</f>
        <v>42721.290972222225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s="8">
        <f>E534/D534</f>
        <v>1.2324999999999999</v>
      </c>
      <c r="G534" s="10">
        <f>IFERROR(ROUND(E534/N534,2),0)</f>
        <v>71.239999999999995</v>
      </c>
      <c r="H534" t="s">
        <v>8218</v>
      </c>
      <c r="I534" t="s">
        <v>8223</v>
      </c>
      <c r="J534" t="s">
        <v>8245</v>
      </c>
      <c r="K534">
        <v>1463098208</v>
      </c>
      <c r="L534">
        <v>1460506208</v>
      </c>
      <c r="M534" t="b">
        <v>0</v>
      </c>
      <c r="N534">
        <v>173</v>
      </c>
      <c r="O534" t="b">
        <v>1</v>
      </c>
      <c r="P534" t="s">
        <v>8269</v>
      </c>
      <c r="Q534" s="12" t="s">
        <v>8315</v>
      </c>
      <c r="R534" t="s">
        <v>8316</v>
      </c>
      <c r="S534" s="21">
        <f>(((Table1[[#This Row],[launched_at]]/60)/60)/24)+DATE(1970,1,1)</f>
        <v>42473.007037037038</v>
      </c>
      <c r="T534" s="21">
        <f>(((Table1[[#This Row],[deadline]]/60)/60)/24)+DATE(1970,1,1)</f>
        <v>42503.007037037038</v>
      </c>
    </row>
    <row r="535" spans="1:20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s="8">
        <f>E535/D535</f>
        <v>1.002</v>
      </c>
      <c r="G535" s="10">
        <f>IFERROR(ROUND(E535/N535,2),0)</f>
        <v>117.88</v>
      </c>
      <c r="H535" t="s">
        <v>8218</v>
      </c>
      <c r="I535" t="s">
        <v>8224</v>
      </c>
      <c r="J535" t="s">
        <v>8246</v>
      </c>
      <c r="K535">
        <v>1463394365</v>
      </c>
      <c r="L535">
        <v>1461320765</v>
      </c>
      <c r="M535" t="b">
        <v>0</v>
      </c>
      <c r="N535">
        <v>17</v>
      </c>
      <c r="O535" t="b">
        <v>1</v>
      </c>
      <c r="P535" t="s">
        <v>8269</v>
      </c>
      <c r="Q535" s="12" t="s">
        <v>8315</v>
      </c>
      <c r="R535" t="s">
        <v>8316</v>
      </c>
      <c r="S535" s="21">
        <f>(((Table1[[#This Row],[launched_at]]/60)/60)/24)+DATE(1970,1,1)</f>
        <v>42482.43478009259</v>
      </c>
      <c r="T535" s="21">
        <f>(((Table1[[#This Row],[deadline]]/60)/60)/24)+DATE(1970,1,1)</f>
        <v>42506.43478009259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s="8">
        <f>E536/D536</f>
        <v>1.0466666666666666</v>
      </c>
      <c r="G536" s="10">
        <f>IFERROR(ROUND(E536/N536,2),0)</f>
        <v>327.08</v>
      </c>
      <c r="H536" t="s">
        <v>8218</v>
      </c>
      <c r="I536" t="s">
        <v>8233</v>
      </c>
      <c r="J536" t="s">
        <v>8253</v>
      </c>
      <c r="K536">
        <v>1446418800</v>
      </c>
      <c r="L536">
        <v>1443036470</v>
      </c>
      <c r="M536" t="b">
        <v>0</v>
      </c>
      <c r="N536">
        <v>48</v>
      </c>
      <c r="O536" t="b">
        <v>1</v>
      </c>
      <c r="P536" t="s">
        <v>8269</v>
      </c>
      <c r="Q536" s="12" t="s">
        <v>8315</v>
      </c>
      <c r="R536" t="s">
        <v>8316</v>
      </c>
      <c r="S536" s="21">
        <f>(((Table1[[#This Row],[launched_at]]/60)/60)/24)+DATE(1970,1,1)</f>
        <v>42270.810995370368</v>
      </c>
      <c r="T536" s="21">
        <f>(((Table1[[#This Row],[deadline]]/60)/60)/24)+DATE(1970,1,1)</f>
        <v>42309.958333333328</v>
      </c>
    </row>
    <row r="537" spans="1:20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s="8">
        <f>E537/D537</f>
        <v>1.0249999999999999</v>
      </c>
      <c r="G537" s="10">
        <f>IFERROR(ROUND(E537/N537,2),0)</f>
        <v>34.75</v>
      </c>
      <c r="H537" t="s">
        <v>8218</v>
      </c>
      <c r="I537" t="s">
        <v>8224</v>
      </c>
      <c r="J537" t="s">
        <v>8246</v>
      </c>
      <c r="K537">
        <v>1483707905</v>
      </c>
      <c r="L537">
        <v>1481115905</v>
      </c>
      <c r="M537" t="b">
        <v>0</v>
      </c>
      <c r="N537">
        <v>59</v>
      </c>
      <c r="O537" t="b">
        <v>1</v>
      </c>
      <c r="P537" t="s">
        <v>8269</v>
      </c>
      <c r="Q537" s="12" t="s">
        <v>8315</v>
      </c>
      <c r="R537" t="s">
        <v>8316</v>
      </c>
      <c r="S537" s="21">
        <f>(((Table1[[#This Row],[launched_at]]/60)/60)/24)+DATE(1970,1,1)</f>
        <v>42711.545196759253</v>
      </c>
      <c r="T537" s="21">
        <f>(((Table1[[#This Row],[deadline]]/60)/60)/24)+DATE(1970,1,1)</f>
        <v>42741.545196759253</v>
      </c>
    </row>
    <row r="538" spans="1:20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s="8">
        <f>E538/D538</f>
        <v>1.1825757575757576</v>
      </c>
      <c r="G538" s="10">
        <f>IFERROR(ROUND(E538/N538,2),0)</f>
        <v>100.06</v>
      </c>
      <c r="H538" t="s">
        <v>8218</v>
      </c>
      <c r="I538" t="s">
        <v>8224</v>
      </c>
      <c r="J538" t="s">
        <v>8246</v>
      </c>
      <c r="K538">
        <v>1438624800</v>
      </c>
      <c r="L538">
        <v>1435133807</v>
      </c>
      <c r="M538" t="b">
        <v>0</v>
      </c>
      <c r="N538">
        <v>39</v>
      </c>
      <c r="O538" t="b">
        <v>1</v>
      </c>
      <c r="P538" t="s">
        <v>8269</v>
      </c>
      <c r="Q538" s="12" t="s">
        <v>8315</v>
      </c>
      <c r="R538" t="s">
        <v>8316</v>
      </c>
      <c r="S538" s="21">
        <f>(((Table1[[#This Row],[launched_at]]/60)/60)/24)+DATE(1970,1,1)</f>
        <v>42179.344988425932</v>
      </c>
      <c r="T538" s="21">
        <f>(((Table1[[#This Row],[deadline]]/60)/60)/24)+DATE(1970,1,1)</f>
        <v>42219.75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s="8">
        <f>E539/D539</f>
        <v>1.2050000000000001</v>
      </c>
      <c r="G539" s="10">
        <f>IFERROR(ROUND(E539/N539,2),0)</f>
        <v>40.85</v>
      </c>
      <c r="H539" t="s">
        <v>8218</v>
      </c>
      <c r="I539" t="s">
        <v>8223</v>
      </c>
      <c r="J539" t="s">
        <v>8245</v>
      </c>
      <c r="K539">
        <v>1446665191</v>
      </c>
      <c r="L539">
        <v>1444069591</v>
      </c>
      <c r="M539" t="b">
        <v>0</v>
      </c>
      <c r="N539">
        <v>59</v>
      </c>
      <c r="O539" t="b">
        <v>1</v>
      </c>
      <c r="P539" t="s">
        <v>8269</v>
      </c>
      <c r="Q539" s="12" t="s">
        <v>8315</v>
      </c>
      <c r="R539" t="s">
        <v>8316</v>
      </c>
      <c r="S539" s="21">
        <f>(((Table1[[#This Row],[launched_at]]/60)/60)/24)+DATE(1970,1,1)</f>
        <v>42282.768414351856</v>
      </c>
      <c r="T539" s="21">
        <f>(((Table1[[#This Row],[deadline]]/60)/60)/24)+DATE(1970,1,1)</f>
        <v>42312.810081018513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s="8">
        <f>E540/D540</f>
        <v>3.0242</v>
      </c>
      <c r="G540" s="10">
        <f>IFERROR(ROUND(E540/N540,2),0)</f>
        <v>252.02</v>
      </c>
      <c r="H540" t="s">
        <v>8218</v>
      </c>
      <c r="I540" t="s">
        <v>8223</v>
      </c>
      <c r="J540" t="s">
        <v>8245</v>
      </c>
      <c r="K540">
        <v>1463166263</v>
      </c>
      <c r="L540">
        <v>1460574263</v>
      </c>
      <c r="M540" t="b">
        <v>0</v>
      </c>
      <c r="N540">
        <v>60</v>
      </c>
      <c r="O540" t="b">
        <v>1</v>
      </c>
      <c r="P540" t="s">
        <v>8269</v>
      </c>
      <c r="Q540" s="12" t="s">
        <v>8315</v>
      </c>
      <c r="R540" t="s">
        <v>8316</v>
      </c>
      <c r="S540" s="21">
        <f>(((Table1[[#This Row],[launched_at]]/60)/60)/24)+DATE(1970,1,1)</f>
        <v>42473.794710648144</v>
      </c>
      <c r="T540" s="21">
        <f>(((Table1[[#This Row],[deadline]]/60)/60)/24)+DATE(1970,1,1)</f>
        <v>42503.794710648144</v>
      </c>
    </row>
    <row r="541" spans="1:20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s="8">
        <f>E541/D541</f>
        <v>1.00644</v>
      </c>
      <c r="G541" s="10">
        <f>IFERROR(ROUND(E541/N541,2),0)</f>
        <v>25.16</v>
      </c>
      <c r="H541" t="s">
        <v>8218</v>
      </c>
      <c r="I541" t="s">
        <v>8224</v>
      </c>
      <c r="J541" t="s">
        <v>8246</v>
      </c>
      <c r="K541">
        <v>1467681107</v>
      </c>
      <c r="L541">
        <v>1465866707</v>
      </c>
      <c r="M541" t="b">
        <v>0</v>
      </c>
      <c r="N541">
        <v>20</v>
      </c>
      <c r="O541" t="b">
        <v>1</v>
      </c>
      <c r="P541" t="s">
        <v>8269</v>
      </c>
      <c r="Q541" s="12" t="s">
        <v>8315</v>
      </c>
      <c r="R541" t="s">
        <v>8316</v>
      </c>
      <c r="S541" s="21">
        <f>(((Table1[[#This Row],[launched_at]]/60)/60)/24)+DATE(1970,1,1)</f>
        <v>42535.049849537041</v>
      </c>
      <c r="T541" s="21">
        <f>(((Table1[[#This Row],[deadline]]/60)/60)/24)+DATE(1970,1,1)</f>
        <v>42556.049849537041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s="8">
        <f>E542/D542</f>
        <v>6.666666666666667E-5</v>
      </c>
      <c r="G542" s="10">
        <f>IFERROR(ROUND(E542/N542,2),0)</f>
        <v>1</v>
      </c>
      <c r="H542" t="s">
        <v>8220</v>
      </c>
      <c r="I542" t="s">
        <v>8223</v>
      </c>
      <c r="J542" t="s">
        <v>8245</v>
      </c>
      <c r="K542">
        <v>1423078606</v>
      </c>
      <c r="L542">
        <v>1420486606</v>
      </c>
      <c r="M542" t="b">
        <v>0</v>
      </c>
      <c r="N542">
        <v>1</v>
      </c>
      <c r="O542" t="b">
        <v>0</v>
      </c>
      <c r="P542" t="s">
        <v>8270</v>
      </c>
      <c r="Q542" s="12" t="s">
        <v>8317</v>
      </c>
      <c r="R542" t="s">
        <v>8318</v>
      </c>
      <c r="S542" s="21">
        <f>(((Table1[[#This Row],[launched_at]]/60)/60)/24)+DATE(1970,1,1)</f>
        <v>42009.817199074074</v>
      </c>
      <c r="T542" s="21">
        <f>(((Table1[[#This Row],[deadline]]/60)/60)/24)+DATE(1970,1,1)</f>
        <v>42039.817199074074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s="8">
        <f>E543/D543</f>
        <v>5.5555555555555558E-3</v>
      </c>
      <c r="G543" s="10">
        <f>IFERROR(ROUND(E543/N543,2),0)</f>
        <v>25</v>
      </c>
      <c r="H543" t="s">
        <v>8220</v>
      </c>
      <c r="I543" t="s">
        <v>8223</v>
      </c>
      <c r="J543" t="s">
        <v>8245</v>
      </c>
      <c r="K543">
        <v>1446080834</v>
      </c>
      <c r="L543">
        <v>1443488834</v>
      </c>
      <c r="M543" t="b">
        <v>0</v>
      </c>
      <c r="N543">
        <v>1</v>
      </c>
      <c r="O543" t="b">
        <v>0</v>
      </c>
      <c r="P543" t="s">
        <v>8270</v>
      </c>
      <c r="Q543" s="12" t="s">
        <v>8317</v>
      </c>
      <c r="R543" t="s">
        <v>8318</v>
      </c>
      <c r="S543" s="21">
        <f>(((Table1[[#This Row],[launched_at]]/60)/60)/24)+DATE(1970,1,1)</f>
        <v>42276.046689814815</v>
      </c>
      <c r="T543" s="21">
        <f>(((Table1[[#This Row],[deadline]]/60)/60)/24)+DATE(1970,1,1)</f>
        <v>42306.046689814815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s="8">
        <f>E544/D544</f>
        <v>3.9999999999999998E-6</v>
      </c>
      <c r="G544" s="10">
        <f>IFERROR(ROUND(E544/N544,2),0)</f>
        <v>1</v>
      </c>
      <c r="H544" t="s">
        <v>8220</v>
      </c>
      <c r="I544" t="s">
        <v>8223</v>
      </c>
      <c r="J544" t="s">
        <v>8245</v>
      </c>
      <c r="K544">
        <v>1462293716</v>
      </c>
      <c r="L544">
        <v>1457113316</v>
      </c>
      <c r="M544" t="b">
        <v>0</v>
      </c>
      <c r="N544">
        <v>1</v>
      </c>
      <c r="O544" t="b">
        <v>0</v>
      </c>
      <c r="P544" t="s">
        <v>8270</v>
      </c>
      <c r="Q544" s="12" t="s">
        <v>8317</v>
      </c>
      <c r="R544" t="s">
        <v>8318</v>
      </c>
      <c r="S544" s="21">
        <f>(((Table1[[#This Row],[launched_at]]/60)/60)/24)+DATE(1970,1,1)</f>
        <v>42433.737453703703</v>
      </c>
      <c r="T544" s="21">
        <f>(((Table1[[#This Row],[deadline]]/60)/60)/24)+DATE(1970,1,1)</f>
        <v>42493.695787037039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s="8">
        <f>E545/D545</f>
        <v>3.1818181818181819E-3</v>
      </c>
      <c r="G545" s="10">
        <f>IFERROR(ROUND(E545/N545,2),0)</f>
        <v>35</v>
      </c>
      <c r="H545" t="s">
        <v>8220</v>
      </c>
      <c r="I545" t="s">
        <v>8225</v>
      </c>
      <c r="J545" t="s">
        <v>8247</v>
      </c>
      <c r="K545">
        <v>1414807962</v>
      </c>
      <c r="L545">
        <v>1412215962</v>
      </c>
      <c r="M545" t="b">
        <v>0</v>
      </c>
      <c r="N545">
        <v>2</v>
      </c>
      <c r="O545" t="b">
        <v>0</v>
      </c>
      <c r="P545" t="s">
        <v>8270</v>
      </c>
      <c r="Q545" s="12" t="s">
        <v>8317</v>
      </c>
      <c r="R545" t="s">
        <v>8318</v>
      </c>
      <c r="S545" s="21">
        <f>(((Table1[[#This Row],[launched_at]]/60)/60)/24)+DATE(1970,1,1)</f>
        <v>41914.092152777775</v>
      </c>
      <c r="T545" s="21">
        <f>(((Table1[[#This Row],[deadline]]/60)/60)/24)+DATE(1970,1,1)</f>
        <v>41944.092152777775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s="8">
        <f>E546/D546</f>
        <v>1.2E-2</v>
      </c>
      <c r="G546" s="10">
        <f>IFERROR(ROUND(E546/N546,2),0)</f>
        <v>3</v>
      </c>
      <c r="H546" t="s">
        <v>8220</v>
      </c>
      <c r="I546" t="s">
        <v>8223</v>
      </c>
      <c r="J546" t="s">
        <v>8245</v>
      </c>
      <c r="K546">
        <v>1467647160</v>
      </c>
      <c r="L546">
        <v>1465055160</v>
      </c>
      <c r="M546" t="b">
        <v>0</v>
      </c>
      <c r="N546">
        <v>2</v>
      </c>
      <c r="O546" t="b">
        <v>0</v>
      </c>
      <c r="P546" t="s">
        <v>8270</v>
      </c>
      <c r="Q546" s="12" t="s">
        <v>8317</v>
      </c>
      <c r="R546" t="s">
        <v>8318</v>
      </c>
      <c r="S546" s="21">
        <f>(((Table1[[#This Row],[launched_at]]/60)/60)/24)+DATE(1970,1,1)</f>
        <v>42525.656944444447</v>
      </c>
      <c r="T546" s="21">
        <f>(((Table1[[#This Row],[deadline]]/60)/60)/24)+DATE(1970,1,1)</f>
        <v>42555.656944444447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s="8">
        <f>E547/D547</f>
        <v>0.27383999999999997</v>
      </c>
      <c r="G547" s="10">
        <f>IFERROR(ROUND(E547/N547,2),0)</f>
        <v>402.71</v>
      </c>
      <c r="H547" t="s">
        <v>8220</v>
      </c>
      <c r="I547" t="s">
        <v>8229</v>
      </c>
      <c r="J547" t="s">
        <v>8248</v>
      </c>
      <c r="K547">
        <v>1447600389</v>
      </c>
      <c r="L547">
        <v>1444140789</v>
      </c>
      <c r="M547" t="b">
        <v>0</v>
      </c>
      <c r="N547">
        <v>34</v>
      </c>
      <c r="O547" t="b">
        <v>0</v>
      </c>
      <c r="P547" t="s">
        <v>8270</v>
      </c>
      <c r="Q547" s="12" t="s">
        <v>8317</v>
      </c>
      <c r="R547" t="s">
        <v>8318</v>
      </c>
      <c r="S547" s="21">
        <f>(((Table1[[#This Row],[launched_at]]/60)/60)/24)+DATE(1970,1,1)</f>
        <v>42283.592465277776</v>
      </c>
      <c r="T547" s="21">
        <f>(((Table1[[#This Row],[deadline]]/60)/60)/24)+DATE(1970,1,1)</f>
        <v>42323.634131944447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s="8">
        <f>E548/D548</f>
        <v>8.6666666666666663E-4</v>
      </c>
      <c r="G548" s="10">
        <f>IFERROR(ROUND(E548/N548,2),0)</f>
        <v>26</v>
      </c>
      <c r="H548" t="s">
        <v>8220</v>
      </c>
      <c r="I548" t="s">
        <v>8223</v>
      </c>
      <c r="J548" t="s">
        <v>8245</v>
      </c>
      <c r="K548">
        <v>1445097715</v>
      </c>
      <c r="L548">
        <v>1441209715</v>
      </c>
      <c r="M548" t="b">
        <v>0</v>
      </c>
      <c r="N548">
        <v>2</v>
      </c>
      <c r="O548" t="b">
        <v>0</v>
      </c>
      <c r="P548" t="s">
        <v>8270</v>
      </c>
      <c r="Q548" s="12" t="s">
        <v>8317</v>
      </c>
      <c r="R548" t="s">
        <v>8318</v>
      </c>
      <c r="S548" s="21">
        <f>(((Table1[[#This Row],[launched_at]]/60)/60)/24)+DATE(1970,1,1)</f>
        <v>42249.667997685188</v>
      </c>
      <c r="T548" s="21">
        <f>(((Table1[[#This Row],[deadline]]/60)/60)/24)+DATE(1970,1,1)</f>
        <v>42294.667997685188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s="8">
        <f>E549/D549</f>
        <v>0</v>
      </c>
      <c r="G549" s="10" t="str">
        <f>IFERROR(ROUND(E549/N549,2),"N/A")</f>
        <v>N/A</v>
      </c>
      <c r="H549" t="s">
        <v>8220</v>
      </c>
      <c r="I549" t="s">
        <v>8224</v>
      </c>
      <c r="J549" t="s">
        <v>8246</v>
      </c>
      <c r="K549">
        <v>1455122564</v>
      </c>
      <c r="L549">
        <v>1452530564</v>
      </c>
      <c r="M549" t="b">
        <v>0</v>
      </c>
      <c r="N549">
        <v>0</v>
      </c>
      <c r="O549" t="b">
        <v>0</v>
      </c>
      <c r="P549" t="s">
        <v>8270</v>
      </c>
      <c r="Q549" s="12" t="s">
        <v>8317</v>
      </c>
      <c r="R549" t="s">
        <v>8318</v>
      </c>
      <c r="S549" s="21">
        <f>(((Table1[[#This Row],[launched_at]]/60)/60)/24)+DATE(1970,1,1)</f>
        <v>42380.696342592593</v>
      </c>
      <c r="T549" s="21">
        <f>(((Table1[[#This Row],[deadline]]/60)/60)/24)+DATE(1970,1,1)</f>
        <v>42410.696342592593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s="8">
        <f>E550/D550</f>
        <v>8.9999999999999998E-4</v>
      </c>
      <c r="G550" s="10">
        <f>IFERROR(ROUND(E550/N550,2),0)</f>
        <v>9</v>
      </c>
      <c r="H550" t="s">
        <v>8220</v>
      </c>
      <c r="I550" t="s">
        <v>8224</v>
      </c>
      <c r="J550" t="s">
        <v>8246</v>
      </c>
      <c r="K550">
        <v>1446154848</v>
      </c>
      <c r="L550">
        <v>1443562848</v>
      </c>
      <c r="M550" t="b">
        <v>0</v>
      </c>
      <c r="N550">
        <v>1</v>
      </c>
      <c r="O550" t="b">
        <v>0</v>
      </c>
      <c r="P550" t="s">
        <v>8270</v>
      </c>
      <c r="Q550" s="12" t="s">
        <v>8317</v>
      </c>
      <c r="R550" t="s">
        <v>8318</v>
      </c>
      <c r="S550" s="21">
        <f>(((Table1[[#This Row],[launched_at]]/60)/60)/24)+DATE(1970,1,1)</f>
        <v>42276.903333333335</v>
      </c>
      <c r="T550" s="21">
        <f>(((Table1[[#This Row],[deadline]]/60)/60)/24)+DATE(1970,1,1)</f>
        <v>42306.903333333335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s="8">
        <f>E551/D551</f>
        <v>2.7199999999999998E-2</v>
      </c>
      <c r="G551" s="10">
        <f>IFERROR(ROUND(E551/N551,2),0)</f>
        <v>8.5</v>
      </c>
      <c r="H551" t="s">
        <v>8220</v>
      </c>
      <c r="I551" t="s">
        <v>8224</v>
      </c>
      <c r="J551" t="s">
        <v>8246</v>
      </c>
      <c r="K551">
        <v>1436368622</v>
      </c>
      <c r="L551">
        <v>1433776622</v>
      </c>
      <c r="M551" t="b">
        <v>0</v>
      </c>
      <c r="N551">
        <v>8</v>
      </c>
      <c r="O551" t="b">
        <v>0</v>
      </c>
      <c r="P551" t="s">
        <v>8270</v>
      </c>
      <c r="Q551" s="12" t="s">
        <v>8317</v>
      </c>
      <c r="R551" t="s">
        <v>8318</v>
      </c>
      <c r="S551" s="21">
        <f>(((Table1[[#This Row],[launched_at]]/60)/60)/24)+DATE(1970,1,1)</f>
        <v>42163.636828703704</v>
      </c>
      <c r="T551" s="21">
        <f>(((Table1[[#This Row],[deadline]]/60)/60)/24)+DATE(1970,1,1)</f>
        <v>42193.636828703704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s="8">
        <f>E552/D552</f>
        <v>7.0000000000000001E-3</v>
      </c>
      <c r="G552" s="10">
        <f>IFERROR(ROUND(E552/N552,2),0)</f>
        <v>8.75</v>
      </c>
      <c r="H552" t="s">
        <v>8220</v>
      </c>
      <c r="I552" t="s">
        <v>8228</v>
      </c>
      <c r="J552" t="s">
        <v>8250</v>
      </c>
      <c r="K552">
        <v>1485838800</v>
      </c>
      <c r="L552">
        <v>1484756245</v>
      </c>
      <c r="M552" t="b">
        <v>0</v>
      </c>
      <c r="N552">
        <v>4</v>
      </c>
      <c r="O552" t="b">
        <v>0</v>
      </c>
      <c r="P552" t="s">
        <v>8270</v>
      </c>
      <c r="Q552" s="12" t="s">
        <v>8317</v>
      </c>
      <c r="R552" t="s">
        <v>8318</v>
      </c>
      <c r="S552" s="21">
        <f>(((Table1[[#This Row],[launched_at]]/60)/60)/24)+DATE(1970,1,1)</f>
        <v>42753.678761574076</v>
      </c>
      <c r="T552" s="21">
        <f>(((Table1[[#This Row],[deadline]]/60)/60)/24)+DATE(1970,1,1)</f>
        <v>42766.208333333328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s="8">
        <f>E553/D553</f>
        <v>5.0413333333333331E-2</v>
      </c>
      <c r="G553" s="10">
        <f>IFERROR(ROUND(E553/N553,2),0)</f>
        <v>135.04</v>
      </c>
      <c r="H553" t="s">
        <v>8220</v>
      </c>
      <c r="I553" t="s">
        <v>8223</v>
      </c>
      <c r="J553" t="s">
        <v>8245</v>
      </c>
      <c r="K553">
        <v>1438451580</v>
      </c>
      <c r="L553">
        <v>1434609424</v>
      </c>
      <c r="M553" t="b">
        <v>0</v>
      </c>
      <c r="N553">
        <v>28</v>
      </c>
      <c r="O553" t="b">
        <v>0</v>
      </c>
      <c r="P553" t="s">
        <v>8270</v>
      </c>
      <c r="Q553" s="12" t="s">
        <v>8317</v>
      </c>
      <c r="R553" t="s">
        <v>8318</v>
      </c>
      <c r="S553" s="21">
        <f>(((Table1[[#This Row],[launched_at]]/60)/60)/24)+DATE(1970,1,1)</f>
        <v>42173.275740740741</v>
      </c>
      <c r="T553" s="21">
        <f>(((Table1[[#This Row],[deadline]]/60)/60)/24)+DATE(1970,1,1)</f>
        <v>42217.745138888888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s="8">
        <f>E554/D554</f>
        <v>0</v>
      </c>
      <c r="G554" s="10" t="str">
        <f>IFERROR(ROUND(E554/N554,2),"N/A")</f>
        <v>N/A</v>
      </c>
      <c r="H554" t="s">
        <v>8220</v>
      </c>
      <c r="I554" t="s">
        <v>8228</v>
      </c>
      <c r="J554" t="s">
        <v>8250</v>
      </c>
      <c r="K554">
        <v>1452350896</v>
      </c>
      <c r="L554">
        <v>1447166896</v>
      </c>
      <c r="M554" t="b">
        <v>0</v>
      </c>
      <c r="N554">
        <v>0</v>
      </c>
      <c r="O554" t="b">
        <v>0</v>
      </c>
      <c r="P554" t="s">
        <v>8270</v>
      </c>
      <c r="Q554" s="12" t="s">
        <v>8317</v>
      </c>
      <c r="R554" t="s">
        <v>8318</v>
      </c>
      <c r="S554" s="21">
        <f>(((Table1[[#This Row],[launched_at]]/60)/60)/24)+DATE(1970,1,1)</f>
        <v>42318.616851851853</v>
      </c>
      <c r="T554" s="21">
        <f>(((Table1[[#This Row],[deadline]]/60)/60)/24)+DATE(1970,1,1)</f>
        <v>42378.616851851853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s="8">
        <f>E555/D555</f>
        <v>4.9199999999999999E-3</v>
      </c>
      <c r="G555" s="10">
        <f>IFERROR(ROUND(E555/N555,2),0)</f>
        <v>20.5</v>
      </c>
      <c r="H555" t="s">
        <v>8220</v>
      </c>
      <c r="I555" t="s">
        <v>8223</v>
      </c>
      <c r="J555" t="s">
        <v>8245</v>
      </c>
      <c r="K555">
        <v>1415988991</v>
      </c>
      <c r="L555">
        <v>1413393391</v>
      </c>
      <c r="M555" t="b">
        <v>0</v>
      </c>
      <c r="N555">
        <v>6</v>
      </c>
      <c r="O555" t="b">
        <v>0</v>
      </c>
      <c r="P555" t="s">
        <v>8270</v>
      </c>
      <c r="Q555" s="12" t="s">
        <v>8317</v>
      </c>
      <c r="R555" t="s">
        <v>8318</v>
      </c>
      <c r="S555" s="21">
        <f>(((Table1[[#This Row],[launched_at]]/60)/60)/24)+DATE(1970,1,1)</f>
        <v>41927.71980324074</v>
      </c>
      <c r="T555" s="21">
        <f>(((Table1[[#This Row],[deadline]]/60)/60)/24)+DATE(1970,1,1)</f>
        <v>41957.761469907404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s="8">
        <f>E556/D556</f>
        <v>0.36589147286821705</v>
      </c>
      <c r="G556" s="10">
        <f>IFERROR(ROUND(E556/N556,2),0)</f>
        <v>64.36</v>
      </c>
      <c r="H556" t="s">
        <v>8220</v>
      </c>
      <c r="I556" t="s">
        <v>8223</v>
      </c>
      <c r="J556" t="s">
        <v>8245</v>
      </c>
      <c r="K556">
        <v>1413735972</v>
      </c>
      <c r="L556">
        <v>1411143972</v>
      </c>
      <c r="M556" t="b">
        <v>0</v>
      </c>
      <c r="N556">
        <v>22</v>
      </c>
      <c r="O556" t="b">
        <v>0</v>
      </c>
      <c r="P556" t="s">
        <v>8270</v>
      </c>
      <c r="Q556" s="12" t="s">
        <v>8317</v>
      </c>
      <c r="R556" t="s">
        <v>8318</v>
      </c>
      <c r="S556" s="21">
        <f>(((Table1[[#This Row],[launched_at]]/60)/60)/24)+DATE(1970,1,1)</f>
        <v>41901.684861111113</v>
      </c>
      <c r="T556" s="21">
        <f>(((Table1[[#This Row],[deadline]]/60)/60)/24)+DATE(1970,1,1)</f>
        <v>41931.684861111113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s="8">
        <f>E557/D557</f>
        <v>0</v>
      </c>
      <c r="G557" s="10" t="str">
        <f>IFERROR(ROUND(E557/N557,2),"N/A")</f>
        <v>N/A</v>
      </c>
      <c r="H557" t="s">
        <v>8220</v>
      </c>
      <c r="I557" t="s">
        <v>8224</v>
      </c>
      <c r="J557" t="s">
        <v>8246</v>
      </c>
      <c r="K557">
        <v>1465720143</v>
      </c>
      <c r="L557">
        <v>1463128143</v>
      </c>
      <c r="M557" t="b">
        <v>0</v>
      </c>
      <c r="N557">
        <v>0</v>
      </c>
      <c r="O557" t="b">
        <v>0</v>
      </c>
      <c r="P557" t="s">
        <v>8270</v>
      </c>
      <c r="Q557" s="12" t="s">
        <v>8317</v>
      </c>
      <c r="R557" t="s">
        <v>8318</v>
      </c>
      <c r="S557" s="21">
        <f>(((Table1[[#This Row],[launched_at]]/60)/60)/24)+DATE(1970,1,1)</f>
        <v>42503.353506944448</v>
      </c>
      <c r="T557" s="21">
        <f>(((Table1[[#This Row],[deadline]]/60)/60)/24)+DATE(1970,1,1)</f>
        <v>42533.353506944448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s="8">
        <f>E558/D558</f>
        <v>2.5000000000000001E-2</v>
      </c>
      <c r="G558" s="10">
        <f>IFERROR(ROUND(E558/N558,2),0)</f>
        <v>200</v>
      </c>
      <c r="H558" t="s">
        <v>8220</v>
      </c>
      <c r="I558" t="s">
        <v>8223</v>
      </c>
      <c r="J558" t="s">
        <v>8245</v>
      </c>
      <c r="K558">
        <v>1452112717</v>
      </c>
      <c r="L558">
        <v>1449520717</v>
      </c>
      <c r="M558" t="b">
        <v>0</v>
      </c>
      <c r="N558">
        <v>1</v>
      </c>
      <c r="O558" t="b">
        <v>0</v>
      </c>
      <c r="P558" t="s">
        <v>8270</v>
      </c>
      <c r="Q558" s="12" t="s">
        <v>8317</v>
      </c>
      <c r="R558" t="s">
        <v>8318</v>
      </c>
      <c r="S558" s="21">
        <f>(((Table1[[#This Row],[launched_at]]/60)/60)/24)+DATE(1970,1,1)</f>
        <v>42345.860150462962</v>
      </c>
      <c r="T558" s="21">
        <f>(((Table1[[#This Row],[deadline]]/60)/60)/24)+DATE(1970,1,1)</f>
        <v>42375.860150462962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s="8">
        <f>E559/D559</f>
        <v>9.1066666666666674E-3</v>
      </c>
      <c r="G559" s="10">
        <f>IFERROR(ROUND(E559/N559,2),0)</f>
        <v>68.3</v>
      </c>
      <c r="H559" t="s">
        <v>8220</v>
      </c>
      <c r="I559" t="s">
        <v>8235</v>
      </c>
      <c r="J559" t="s">
        <v>8248</v>
      </c>
      <c r="K559">
        <v>1480721803</v>
      </c>
      <c r="L559">
        <v>1478126203</v>
      </c>
      <c r="M559" t="b">
        <v>0</v>
      </c>
      <c r="N559">
        <v>20</v>
      </c>
      <c r="O559" t="b">
        <v>0</v>
      </c>
      <c r="P559" t="s">
        <v>8270</v>
      </c>
      <c r="Q559" s="12" t="s">
        <v>8317</v>
      </c>
      <c r="R559" t="s">
        <v>8318</v>
      </c>
      <c r="S559" s="21">
        <f>(((Table1[[#This Row],[launched_at]]/60)/60)/24)+DATE(1970,1,1)</f>
        <v>42676.942164351851</v>
      </c>
      <c r="T559" s="21">
        <f>(((Table1[[#This Row],[deadline]]/60)/60)/24)+DATE(1970,1,1)</f>
        <v>42706.983831018515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s="8">
        <f>E560/D560</f>
        <v>0</v>
      </c>
      <c r="G560" s="10" t="str">
        <f>IFERROR(ROUND(E560/N560,2),"N/A")</f>
        <v>N/A</v>
      </c>
      <c r="H560" t="s">
        <v>8220</v>
      </c>
      <c r="I560" t="s">
        <v>8223</v>
      </c>
      <c r="J560" t="s">
        <v>8245</v>
      </c>
      <c r="K560">
        <v>1427227905</v>
      </c>
      <c r="L560">
        <v>1424639505</v>
      </c>
      <c r="M560" t="b">
        <v>0</v>
      </c>
      <c r="N560">
        <v>0</v>
      </c>
      <c r="O560" t="b">
        <v>0</v>
      </c>
      <c r="P560" t="s">
        <v>8270</v>
      </c>
      <c r="Q560" s="12" t="s">
        <v>8317</v>
      </c>
      <c r="R560" t="s">
        <v>8318</v>
      </c>
      <c r="S560" s="21">
        <f>(((Table1[[#This Row],[launched_at]]/60)/60)/24)+DATE(1970,1,1)</f>
        <v>42057.883159722223</v>
      </c>
      <c r="T560" s="21">
        <f>(((Table1[[#This Row],[deadline]]/60)/60)/24)+DATE(1970,1,1)</f>
        <v>42087.841493055559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s="8">
        <f>E561/D561</f>
        <v>2.0833333333333335E-4</v>
      </c>
      <c r="G561" s="10">
        <f>IFERROR(ROUND(E561/N561,2),0)</f>
        <v>50</v>
      </c>
      <c r="H561" t="s">
        <v>8220</v>
      </c>
      <c r="I561" t="s">
        <v>8223</v>
      </c>
      <c r="J561" t="s">
        <v>8245</v>
      </c>
      <c r="K561">
        <v>1449989260</v>
      </c>
      <c r="L561">
        <v>1447397260</v>
      </c>
      <c r="M561" t="b">
        <v>0</v>
      </c>
      <c r="N561">
        <v>1</v>
      </c>
      <c r="O561" t="b">
        <v>0</v>
      </c>
      <c r="P561" t="s">
        <v>8270</v>
      </c>
      <c r="Q561" s="12" t="s">
        <v>8317</v>
      </c>
      <c r="R561" t="s">
        <v>8318</v>
      </c>
      <c r="S561" s="21">
        <f>(((Table1[[#This Row],[launched_at]]/60)/60)/24)+DATE(1970,1,1)</f>
        <v>42321.283101851848</v>
      </c>
      <c r="T561" s="21">
        <f>(((Table1[[#This Row],[deadline]]/60)/60)/24)+DATE(1970,1,1)</f>
        <v>42351.283101851848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s="8">
        <f>E562/D562</f>
        <v>1.2E-4</v>
      </c>
      <c r="G562" s="10">
        <f>IFERROR(ROUND(E562/N562,2),0)</f>
        <v>4</v>
      </c>
      <c r="H562" t="s">
        <v>8220</v>
      </c>
      <c r="I562" t="s">
        <v>8228</v>
      </c>
      <c r="J562" t="s">
        <v>8250</v>
      </c>
      <c r="K562">
        <v>1418841045</v>
      </c>
      <c r="L562">
        <v>1416249045</v>
      </c>
      <c r="M562" t="b">
        <v>0</v>
      </c>
      <c r="N562">
        <v>3</v>
      </c>
      <c r="O562" t="b">
        <v>0</v>
      </c>
      <c r="P562" t="s">
        <v>8270</v>
      </c>
      <c r="Q562" s="12" t="s">
        <v>8317</v>
      </c>
      <c r="R562" t="s">
        <v>8318</v>
      </c>
      <c r="S562" s="21">
        <f>(((Table1[[#This Row],[launched_at]]/60)/60)/24)+DATE(1970,1,1)</f>
        <v>41960.771354166667</v>
      </c>
      <c r="T562" s="21">
        <f>(((Table1[[#This Row],[deadline]]/60)/60)/24)+DATE(1970,1,1)</f>
        <v>41990.771354166667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s="8">
        <f>E563/D563</f>
        <v>3.6666666666666666E-3</v>
      </c>
      <c r="G563" s="10">
        <f>IFERROR(ROUND(E563/N563,2),0)</f>
        <v>27.5</v>
      </c>
      <c r="H563" t="s">
        <v>8220</v>
      </c>
      <c r="I563" t="s">
        <v>8223</v>
      </c>
      <c r="J563" t="s">
        <v>8245</v>
      </c>
      <c r="K563">
        <v>1445874513</v>
      </c>
      <c r="L563">
        <v>1442850513</v>
      </c>
      <c r="M563" t="b">
        <v>0</v>
      </c>
      <c r="N563">
        <v>2</v>
      </c>
      <c r="O563" t="b">
        <v>0</v>
      </c>
      <c r="P563" t="s">
        <v>8270</v>
      </c>
      <c r="Q563" s="12" t="s">
        <v>8317</v>
      </c>
      <c r="R563" t="s">
        <v>8318</v>
      </c>
      <c r="S563" s="21">
        <f>(((Table1[[#This Row],[launched_at]]/60)/60)/24)+DATE(1970,1,1)</f>
        <v>42268.658715277779</v>
      </c>
      <c r="T563" s="21">
        <f>(((Table1[[#This Row],[deadline]]/60)/60)/24)+DATE(1970,1,1)</f>
        <v>42303.658715277779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s="8">
        <f>E564/D564</f>
        <v>0</v>
      </c>
      <c r="G564" s="10" t="str">
        <f>IFERROR(ROUND(E564/N564,2),"N/A")</f>
        <v>N/A</v>
      </c>
      <c r="H564" t="s">
        <v>8220</v>
      </c>
      <c r="I564" t="s">
        <v>8232</v>
      </c>
      <c r="J564" t="s">
        <v>8248</v>
      </c>
      <c r="K564">
        <v>1482052815</v>
      </c>
      <c r="L564">
        <v>1479460815</v>
      </c>
      <c r="M564" t="b">
        <v>0</v>
      </c>
      <c r="N564">
        <v>0</v>
      </c>
      <c r="O564" t="b">
        <v>0</v>
      </c>
      <c r="P564" t="s">
        <v>8270</v>
      </c>
      <c r="Q564" s="12" t="s">
        <v>8317</v>
      </c>
      <c r="R564" t="s">
        <v>8318</v>
      </c>
      <c r="S564" s="21">
        <f>(((Table1[[#This Row],[launched_at]]/60)/60)/24)+DATE(1970,1,1)</f>
        <v>42692.389062500006</v>
      </c>
      <c r="T564" s="21">
        <f>(((Table1[[#This Row],[deadline]]/60)/60)/24)+DATE(1970,1,1)</f>
        <v>42722.389062500006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s="8">
        <f>E565/D565</f>
        <v>9.0666666666666662E-4</v>
      </c>
      <c r="G565" s="10">
        <f>IFERROR(ROUND(E565/N565,2),0)</f>
        <v>34</v>
      </c>
      <c r="H565" t="s">
        <v>8220</v>
      </c>
      <c r="I565" t="s">
        <v>8225</v>
      </c>
      <c r="J565" t="s">
        <v>8247</v>
      </c>
      <c r="K565">
        <v>1424137247</v>
      </c>
      <c r="L565">
        <v>1421545247</v>
      </c>
      <c r="M565" t="b">
        <v>0</v>
      </c>
      <c r="N565">
        <v>2</v>
      </c>
      <c r="O565" t="b">
        <v>0</v>
      </c>
      <c r="P565" t="s">
        <v>8270</v>
      </c>
      <c r="Q565" s="12" t="s">
        <v>8317</v>
      </c>
      <c r="R565" t="s">
        <v>8318</v>
      </c>
      <c r="S565" s="21">
        <f>(((Table1[[#This Row],[launched_at]]/60)/60)/24)+DATE(1970,1,1)</f>
        <v>42022.069988425923</v>
      </c>
      <c r="T565" s="21">
        <f>(((Table1[[#This Row],[deadline]]/60)/60)/24)+DATE(1970,1,1)</f>
        <v>42052.069988425923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s="8">
        <f>E566/D566</f>
        <v>5.5555555555555558E-5</v>
      </c>
      <c r="G566" s="10">
        <f>IFERROR(ROUND(E566/N566,2),0)</f>
        <v>1</v>
      </c>
      <c r="H566" t="s">
        <v>8220</v>
      </c>
      <c r="I566" t="s">
        <v>8229</v>
      </c>
      <c r="J566" t="s">
        <v>8248</v>
      </c>
      <c r="K566">
        <v>1457822275</v>
      </c>
      <c r="L566">
        <v>1455230275</v>
      </c>
      <c r="M566" t="b">
        <v>0</v>
      </c>
      <c r="N566">
        <v>1</v>
      </c>
      <c r="O566" t="b">
        <v>0</v>
      </c>
      <c r="P566" t="s">
        <v>8270</v>
      </c>
      <c r="Q566" s="12" t="s">
        <v>8317</v>
      </c>
      <c r="R566" t="s">
        <v>8318</v>
      </c>
      <c r="S566" s="21">
        <f>(((Table1[[#This Row],[launched_at]]/60)/60)/24)+DATE(1970,1,1)</f>
        <v>42411.942997685182</v>
      </c>
      <c r="T566" s="21">
        <f>(((Table1[[#This Row],[deadline]]/60)/60)/24)+DATE(1970,1,1)</f>
        <v>42441.942997685182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s="8">
        <f>E567/D567</f>
        <v>0</v>
      </c>
      <c r="G567" s="10" t="str">
        <f>IFERROR(ROUND(E567/N567,2),"N/A")</f>
        <v>N/A</v>
      </c>
      <c r="H567" t="s">
        <v>8220</v>
      </c>
      <c r="I567" t="s">
        <v>8224</v>
      </c>
      <c r="J567" t="s">
        <v>8246</v>
      </c>
      <c r="K567">
        <v>1436554249</v>
      </c>
      <c r="L567">
        <v>1433962249</v>
      </c>
      <c r="M567" t="b">
        <v>0</v>
      </c>
      <c r="N567">
        <v>0</v>
      </c>
      <c r="O567" t="b">
        <v>0</v>
      </c>
      <c r="P567" t="s">
        <v>8270</v>
      </c>
      <c r="Q567" s="12" t="s">
        <v>8317</v>
      </c>
      <c r="R567" t="s">
        <v>8318</v>
      </c>
      <c r="S567" s="21">
        <f>(((Table1[[#This Row],[launched_at]]/60)/60)/24)+DATE(1970,1,1)</f>
        <v>42165.785289351858</v>
      </c>
      <c r="T567" s="21">
        <f>(((Table1[[#This Row],[deadline]]/60)/60)/24)+DATE(1970,1,1)</f>
        <v>42195.785289351858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s="8">
        <f>E568/D568</f>
        <v>2.0000000000000001E-4</v>
      </c>
      <c r="G568" s="10">
        <f>IFERROR(ROUND(E568/N568,2),0)</f>
        <v>1</v>
      </c>
      <c r="H568" t="s">
        <v>8220</v>
      </c>
      <c r="I568" t="s">
        <v>8223</v>
      </c>
      <c r="J568" t="s">
        <v>8245</v>
      </c>
      <c r="K568">
        <v>1468513533</v>
      </c>
      <c r="L568">
        <v>1465921533</v>
      </c>
      <c r="M568" t="b">
        <v>0</v>
      </c>
      <c r="N568">
        <v>1</v>
      </c>
      <c r="O568" t="b">
        <v>0</v>
      </c>
      <c r="P568" t="s">
        <v>8270</v>
      </c>
      <c r="Q568" s="12" t="s">
        <v>8317</v>
      </c>
      <c r="R568" t="s">
        <v>8318</v>
      </c>
      <c r="S568" s="21">
        <f>(((Table1[[#This Row],[launched_at]]/60)/60)/24)+DATE(1970,1,1)</f>
        <v>42535.68440972222</v>
      </c>
      <c r="T568" s="21">
        <f>(((Table1[[#This Row],[deadline]]/60)/60)/24)+DATE(1970,1,1)</f>
        <v>42565.68440972222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s="8">
        <f>E569/D569</f>
        <v>0</v>
      </c>
      <c r="G569" s="10" t="str">
        <f>IFERROR(ROUND(E569/N569,2),"N/A")</f>
        <v>N/A</v>
      </c>
      <c r="H569" t="s">
        <v>8220</v>
      </c>
      <c r="I569" t="s">
        <v>8223</v>
      </c>
      <c r="J569" t="s">
        <v>8245</v>
      </c>
      <c r="K569">
        <v>1420143194</v>
      </c>
      <c r="L569">
        <v>1417551194</v>
      </c>
      <c r="M569" t="b">
        <v>0</v>
      </c>
      <c r="N569">
        <v>0</v>
      </c>
      <c r="O569" t="b">
        <v>0</v>
      </c>
      <c r="P569" t="s">
        <v>8270</v>
      </c>
      <c r="Q569" s="12" t="s">
        <v>8317</v>
      </c>
      <c r="R569" t="s">
        <v>8318</v>
      </c>
      <c r="S569" s="21">
        <f>(((Table1[[#This Row],[launched_at]]/60)/60)/24)+DATE(1970,1,1)</f>
        <v>41975.842523148152</v>
      </c>
      <c r="T569" s="21">
        <f>(((Table1[[#This Row],[deadline]]/60)/60)/24)+DATE(1970,1,1)</f>
        <v>42005.842523148152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s="8">
        <f>E570/D570</f>
        <v>0.01</v>
      </c>
      <c r="G570" s="10">
        <f>IFERROR(ROUND(E570/N570,2),0)</f>
        <v>49</v>
      </c>
      <c r="H570" t="s">
        <v>8220</v>
      </c>
      <c r="I570" t="s">
        <v>8227</v>
      </c>
      <c r="J570" t="s">
        <v>8249</v>
      </c>
      <c r="K570">
        <v>1452942000</v>
      </c>
      <c r="L570">
        <v>1449785223</v>
      </c>
      <c r="M570" t="b">
        <v>0</v>
      </c>
      <c r="N570">
        <v>5</v>
      </c>
      <c r="O570" t="b">
        <v>0</v>
      </c>
      <c r="P570" t="s">
        <v>8270</v>
      </c>
      <c r="Q570" s="12" t="s">
        <v>8317</v>
      </c>
      <c r="R570" t="s">
        <v>8318</v>
      </c>
      <c r="S570" s="21">
        <f>(((Table1[[#This Row],[launched_at]]/60)/60)/24)+DATE(1970,1,1)</f>
        <v>42348.9215625</v>
      </c>
      <c r="T570" s="21">
        <f>(((Table1[[#This Row],[deadline]]/60)/60)/24)+DATE(1970,1,1)</f>
        <v>42385.458333333328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s="8">
        <f>E571/D571</f>
        <v>8.0000000000000002E-3</v>
      </c>
      <c r="G571" s="10">
        <f>IFERROR(ROUND(E571/N571,2),0)</f>
        <v>20</v>
      </c>
      <c r="H571" t="s">
        <v>8220</v>
      </c>
      <c r="I571" t="s">
        <v>8228</v>
      </c>
      <c r="J571" t="s">
        <v>8250</v>
      </c>
      <c r="K571">
        <v>1451679612</v>
      </c>
      <c r="L571">
        <v>1449087612</v>
      </c>
      <c r="M571" t="b">
        <v>0</v>
      </c>
      <c r="N571">
        <v>1</v>
      </c>
      <c r="O571" t="b">
        <v>0</v>
      </c>
      <c r="P571" t="s">
        <v>8270</v>
      </c>
      <c r="Q571" s="12" t="s">
        <v>8317</v>
      </c>
      <c r="R571" t="s">
        <v>8318</v>
      </c>
      <c r="S571" s="21">
        <f>(((Table1[[#This Row],[launched_at]]/60)/60)/24)+DATE(1970,1,1)</f>
        <v>42340.847361111111</v>
      </c>
      <c r="T571" s="21">
        <f>(((Table1[[#This Row],[deadline]]/60)/60)/24)+DATE(1970,1,1)</f>
        <v>42370.847361111111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s="8">
        <f>E572/D572</f>
        <v>1.6705882352941177E-3</v>
      </c>
      <c r="G572" s="10">
        <f>IFERROR(ROUND(E572/N572,2),0)</f>
        <v>142</v>
      </c>
      <c r="H572" t="s">
        <v>8220</v>
      </c>
      <c r="I572" t="s">
        <v>8223</v>
      </c>
      <c r="J572" t="s">
        <v>8245</v>
      </c>
      <c r="K572">
        <v>1455822569</v>
      </c>
      <c r="L572">
        <v>1453230569</v>
      </c>
      <c r="M572" t="b">
        <v>0</v>
      </c>
      <c r="N572">
        <v>1</v>
      </c>
      <c r="O572" t="b">
        <v>0</v>
      </c>
      <c r="P572" t="s">
        <v>8270</v>
      </c>
      <c r="Q572" s="12" t="s">
        <v>8317</v>
      </c>
      <c r="R572" t="s">
        <v>8318</v>
      </c>
      <c r="S572" s="21">
        <f>(((Table1[[#This Row],[launched_at]]/60)/60)/24)+DATE(1970,1,1)</f>
        <v>42388.798252314817</v>
      </c>
      <c r="T572" s="21">
        <f>(((Table1[[#This Row],[deadline]]/60)/60)/24)+DATE(1970,1,1)</f>
        <v>42418.798252314817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s="8">
        <f>E573/D573</f>
        <v>4.2399999999999998E-3</v>
      </c>
      <c r="G573" s="10">
        <f>IFERROR(ROUND(E573/N573,2),0)</f>
        <v>53</v>
      </c>
      <c r="H573" t="s">
        <v>8220</v>
      </c>
      <c r="I573" t="s">
        <v>8223</v>
      </c>
      <c r="J573" t="s">
        <v>8245</v>
      </c>
      <c r="K573">
        <v>1437969540</v>
      </c>
      <c r="L573">
        <v>1436297723</v>
      </c>
      <c r="M573" t="b">
        <v>0</v>
      </c>
      <c r="N573">
        <v>2</v>
      </c>
      <c r="O573" t="b">
        <v>0</v>
      </c>
      <c r="P573" t="s">
        <v>8270</v>
      </c>
      <c r="Q573" s="12" t="s">
        <v>8317</v>
      </c>
      <c r="R573" t="s">
        <v>8318</v>
      </c>
      <c r="S573" s="21">
        <f>(((Table1[[#This Row],[launched_at]]/60)/60)/24)+DATE(1970,1,1)</f>
        <v>42192.816238425927</v>
      </c>
      <c r="T573" s="21">
        <f>(((Table1[[#This Row],[deadline]]/60)/60)/24)+DATE(1970,1,1)</f>
        <v>42212.165972222225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s="8">
        <f>E574/D574</f>
        <v>0</v>
      </c>
      <c r="G574" s="10" t="str">
        <f>IFERROR(ROUND(E574/N574,2),"N/A")</f>
        <v>N/A</v>
      </c>
      <c r="H574" t="s">
        <v>8220</v>
      </c>
      <c r="I574" t="s">
        <v>8223</v>
      </c>
      <c r="J574" t="s">
        <v>8245</v>
      </c>
      <c r="K574">
        <v>1446660688</v>
      </c>
      <c r="L574">
        <v>1444065088</v>
      </c>
      <c r="M574" t="b">
        <v>0</v>
      </c>
      <c r="N574">
        <v>0</v>
      </c>
      <c r="O574" t="b">
        <v>0</v>
      </c>
      <c r="P574" t="s">
        <v>8270</v>
      </c>
      <c r="Q574" s="12" t="s">
        <v>8317</v>
      </c>
      <c r="R574" t="s">
        <v>8318</v>
      </c>
      <c r="S574" s="21">
        <f>(((Table1[[#This Row],[launched_at]]/60)/60)/24)+DATE(1970,1,1)</f>
        <v>42282.71629629629</v>
      </c>
      <c r="T574" s="21">
        <f>(((Table1[[#This Row],[deadline]]/60)/60)/24)+DATE(1970,1,1)</f>
        <v>42312.757962962962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s="8">
        <f>E575/D575</f>
        <v>3.892538925389254E-3</v>
      </c>
      <c r="G575" s="10">
        <f>IFERROR(ROUND(E575/N575,2),0)</f>
        <v>38.44</v>
      </c>
      <c r="H575" t="s">
        <v>8220</v>
      </c>
      <c r="I575" t="s">
        <v>8223</v>
      </c>
      <c r="J575" t="s">
        <v>8245</v>
      </c>
      <c r="K575">
        <v>1421543520</v>
      </c>
      <c r="L575">
        <v>1416445931</v>
      </c>
      <c r="M575" t="b">
        <v>0</v>
      </c>
      <c r="N575">
        <v>9</v>
      </c>
      <c r="O575" t="b">
        <v>0</v>
      </c>
      <c r="P575" t="s">
        <v>8270</v>
      </c>
      <c r="Q575" s="12" t="s">
        <v>8317</v>
      </c>
      <c r="R575" t="s">
        <v>8318</v>
      </c>
      <c r="S575" s="21">
        <f>(((Table1[[#This Row],[launched_at]]/60)/60)/24)+DATE(1970,1,1)</f>
        <v>41963.050127314811</v>
      </c>
      <c r="T575" s="21">
        <f>(((Table1[[#This Row],[deadline]]/60)/60)/24)+DATE(1970,1,1)</f>
        <v>42022.05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s="8">
        <f>E576/D576</f>
        <v>7.1556350626118068E-3</v>
      </c>
      <c r="G576" s="10">
        <f>IFERROR(ROUND(E576/N576,2),0)</f>
        <v>20</v>
      </c>
      <c r="H576" t="s">
        <v>8220</v>
      </c>
      <c r="I576" t="s">
        <v>8224</v>
      </c>
      <c r="J576" t="s">
        <v>8246</v>
      </c>
      <c r="K576">
        <v>1476873507</v>
      </c>
      <c r="L576">
        <v>1474281507</v>
      </c>
      <c r="M576" t="b">
        <v>0</v>
      </c>
      <c r="N576">
        <v>4</v>
      </c>
      <c r="O576" t="b">
        <v>0</v>
      </c>
      <c r="P576" t="s">
        <v>8270</v>
      </c>
      <c r="Q576" s="12" t="s">
        <v>8317</v>
      </c>
      <c r="R576" t="s">
        <v>8318</v>
      </c>
      <c r="S576" s="21">
        <f>(((Table1[[#This Row],[launched_at]]/60)/60)/24)+DATE(1970,1,1)</f>
        <v>42632.443368055552</v>
      </c>
      <c r="T576" s="21">
        <f>(((Table1[[#This Row],[deadline]]/60)/60)/24)+DATE(1970,1,1)</f>
        <v>42662.443368055552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s="8">
        <f>E577/D577</f>
        <v>4.3166666666666666E-3</v>
      </c>
      <c r="G577" s="10">
        <f>IFERROR(ROUND(E577/N577,2),0)</f>
        <v>64.75</v>
      </c>
      <c r="H577" t="s">
        <v>8220</v>
      </c>
      <c r="I577" t="s">
        <v>8235</v>
      </c>
      <c r="J577" t="s">
        <v>8248</v>
      </c>
      <c r="K577">
        <v>1434213443</v>
      </c>
      <c r="L577">
        <v>1431621443</v>
      </c>
      <c r="M577" t="b">
        <v>0</v>
      </c>
      <c r="N577">
        <v>4</v>
      </c>
      <c r="O577" t="b">
        <v>0</v>
      </c>
      <c r="P577" t="s">
        <v>8270</v>
      </c>
      <c r="Q577" s="12" t="s">
        <v>8317</v>
      </c>
      <c r="R577" t="s">
        <v>8318</v>
      </c>
      <c r="S577" s="21">
        <f>(((Table1[[#This Row],[launched_at]]/60)/60)/24)+DATE(1970,1,1)</f>
        <v>42138.692627314813</v>
      </c>
      <c r="T577" s="21">
        <f>(((Table1[[#This Row],[deadline]]/60)/60)/24)+DATE(1970,1,1)</f>
        <v>42168.692627314813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s="8">
        <f>E578/D578</f>
        <v>1.2500000000000001E-5</v>
      </c>
      <c r="G578" s="10">
        <f>IFERROR(ROUND(E578/N578,2),0)</f>
        <v>1</v>
      </c>
      <c r="H578" t="s">
        <v>8220</v>
      </c>
      <c r="I578" t="s">
        <v>8223</v>
      </c>
      <c r="J578" t="s">
        <v>8245</v>
      </c>
      <c r="K578">
        <v>1427537952</v>
      </c>
      <c r="L578">
        <v>1422357552</v>
      </c>
      <c r="M578" t="b">
        <v>0</v>
      </c>
      <c r="N578">
        <v>1</v>
      </c>
      <c r="O578" t="b">
        <v>0</v>
      </c>
      <c r="P578" t="s">
        <v>8270</v>
      </c>
      <c r="Q578" s="12" t="s">
        <v>8317</v>
      </c>
      <c r="R578" t="s">
        <v>8318</v>
      </c>
      <c r="S578" s="21">
        <f>(((Table1[[#This Row],[launched_at]]/60)/60)/24)+DATE(1970,1,1)</f>
        <v>42031.471666666665</v>
      </c>
      <c r="T578" s="21">
        <f>(((Table1[[#This Row],[deadline]]/60)/60)/24)+DATE(1970,1,1)</f>
        <v>42091.43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s="8">
        <f>E579/D579</f>
        <v>2E-3</v>
      </c>
      <c r="G579" s="10">
        <f>IFERROR(ROUND(E579/N579,2),0)</f>
        <v>10</v>
      </c>
      <c r="H579" t="s">
        <v>8220</v>
      </c>
      <c r="I579" t="s">
        <v>8223</v>
      </c>
      <c r="J579" t="s">
        <v>8245</v>
      </c>
      <c r="K579">
        <v>1463753302</v>
      </c>
      <c r="L579">
        <v>1458569302</v>
      </c>
      <c r="M579" t="b">
        <v>0</v>
      </c>
      <c r="N579">
        <v>1</v>
      </c>
      <c r="O579" t="b">
        <v>0</v>
      </c>
      <c r="P579" t="s">
        <v>8270</v>
      </c>
      <c r="Q579" s="12" t="s">
        <v>8317</v>
      </c>
      <c r="R579" t="s">
        <v>8318</v>
      </c>
      <c r="S579" s="21">
        <f>(((Table1[[#This Row],[launched_at]]/60)/60)/24)+DATE(1970,1,1)</f>
        <v>42450.589143518519</v>
      </c>
      <c r="T579" s="21">
        <f>(((Table1[[#This Row],[deadline]]/60)/60)/24)+DATE(1970,1,1)</f>
        <v>42510.589143518519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s="8">
        <f>E580/D580</f>
        <v>1.12E-4</v>
      </c>
      <c r="G580" s="10">
        <f>IFERROR(ROUND(E580/N580,2),0)</f>
        <v>2</v>
      </c>
      <c r="H580" t="s">
        <v>8220</v>
      </c>
      <c r="I580" t="s">
        <v>8224</v>
      </c>
      <c r="J580" t="s">
        <v>8246</v>
      </c>
      <c r="K580">
        <v>1441633993</v>
      </c>
      <c r="L580">
        <v>1439560393</v>
      </c>
      <c r="M580" t="b">
        <v>0</v>
      </c>
      <c r="N580">
        <v>7</v>
      </c>
      <c r="O580" t="b">
        <v>0</v>
      </c>
      <c r="P580" t="s">
        <v>8270</v>
      </c>
      <c r="Q580" s="12" t="s">
        <v>8317</v>
      </c>
      <c r="R580" t="s">
        <v>8318</v>
      </c>
      <c r="S580" s="21">
        <f>(((Table1[[#This Row],[launched_at]]/60)/60)/24)+DATE(1970,1,1)</f>
        <v>42230.578622685185</v>
      </c>
      <c r="T580" s="21">
        <f>(((Table1[[#This Row],[deadline]]/60)/60)/24)+DATE(1970,1,1)</f>
        <v>42254.578622685185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s="8">
        <f>E581/D581</f>
        <v>1.4583333333333334E-2</v>
      </c>
      <c r="G581" s="10">
        <f>IFERROR(ROUND(E581/N581,2),0)</f>
        <v>35</v>
      </c>
      <c r="H581" t="s">
        <v>8220</v>
      </c>
      <c r="I581" t="s">
        <v>8223</v>
      </c>
      <c r="J581" t="s">
        <v>8245</v>
      </c>
      <c r="K581">
        <v>1419539223</v>
      </c>
      <c r="L581">
        <v>1416947223</v>
      </c>
      <c r="M581" t="b">
        <v>0</v>
      </c>
      <c r="N581">
        <v>5</v>
      </c>
      <c r="O581" t="b">
        <v>0</v>
      </c>
      <c r="P581" t="s">
        <v>8270</v>
      </c>
      <c r="Q581" s="12" t="s">
        <v>8317</v>
      </c>
      <c r="R581" t="s">
        <v>8318</v>
      </c>
      <c r="S581" s="21">
        <f>(((Table1[[#This Row],[launched_at]]/60)/60)/24)+DATE(1970,1,1)</f>
        <v>41968.852118055554</v>
      </c>
      <c r="T581" s="21">
        <f>(((Table1[[#This Row],[deadline]]/60)/60)/24)+DATE(1970,1,1)</f>
        <v>41998.852118055554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s="8">
        <f>E582/D582</f>
        <v>3.3333333333333332E-4</v>
      </c>
      <c r="G582" s="10">
        <f>IFERROR(ROUND(E582/N582,2),0)</f>
        <v>1</v>
      </c>
      <c r="H582" t="s">
        <v>8220</v>
      </c>
      <c r="I582" t="s">
        <v>8223</v>
      </c>
      <c r="J582" t="s">
        <v>8245</v>
      </c>
      <c r="K582">
        <v>1474580867</v>
      </c>
      <c r="L582">
        <v>1471988867</v>
      </c>
      <c r="M582" t="b">
        <v>0</v>
      </c>
      <c r="N582">
        <v>1</v>
      </c>
      <c r="O582" t="b">
        <v>0</v>
      </c>
      <c r="P582" t="s">
        <v>8270</v>
      </c>
      <c r="Q582" s="12" t="s">
        <v>8317</v>
      </c>
      <c r="R582" t="s">
        <v>8318</v>
      </c>
      <c r="S582" s="21">
        <f>(((Table1[[#This Row],[launched_at]]/60)/60)/24)+DATE(1970,1,1)</f>
        <v>42605.908182870371</v>
      </c>
      <c r="T582" s="21">
        <f>(((Table1[[#This Row],[deadline]]/60)/60)/24)+DATE(1970,1,1)</f>
        <v>42635.908182870371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s="8">
        <f>E583/D583</f>
        <v>0</v>
      </c>
      <c r="G583" s="10" t="str">
        <f>IFERROR(ROUND(E583/N583,2),"N/A")</f>
        <v>N/A</v>
      </c>
      <c r="H583" t="s">
        <v>8220</v>
      </c>
      <c r="I583" t="s">
        <v>8223</v>
      </c>
      <c r="J583" t="s">
        <v>8245</v>
      </c>
      <c r="K583">
        <v>1438474704</v>
      </c>
      <c r="L583">
        <v>1435882704</v>
      </c>
      <c r="M583" t="b">
        <v>0</v>
      </c>
      <c r="N583">
        <v>0</v>
      </c>
      <c r="O583" t="b">
        <v>0</v>
      </c>
      <c r="P583" t="s">
        <v>8270</v>
      </c>
      <c r="Q583" s="12" t="s">
        <v>8317</v>
      </c>
      <c r="R583" t="s">
        <v>8318</v>
      </c>
      <c r="S583" s="21">
        <f>(((Table1[[#This Row],[launched_at]]/60)/60)/24)+DATE(1970,1,1)</f>
        <v>42188.012777777782</v>
      </c>
      <c r="T583" s="21">
        <f>(((Table1[[#This Row],[deadline]]/60)/60)/24)+DATE(1970,1,1)</f>
        <v>42218.012777777782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s="8">
        <f>E584/D584</f>
        <v>0</v>
      </c>
      <c r="G584" s="10" t="str">
        <f>IFERROR(ROUND(E584/N584,2),"N/A")</f>
        <v>N/A</v>
      </c>
      <c r="H584" t="s">
        <v>8220</v>
      </c>
      <c r="I584" t="s">
        <v>8223</v>
      </c>
      <c r="J584" t="s">
        <v>8245</v>
      </c>
      <c r="K584">
        <v>1426442400</v>
      </c>
      <c r="L584">
        <v>1424454319</v>
      </c>
      <c r="M584" t="b">
        <v>0</v>
      </c>
      <c r="N584">
        <v>0</v>
      </c>
      <c r="O584" t="b">
        <v>0</v>
      </c>
      <c r="P584" t="s">
        <v>8270</v>
      </c>
      <c r="Q584" s="12" t="s">
        <v>8317</v>
      </c>
      <c r="R584" t="s">
        <v>8318</v>
      </c>
      <c r="S584" s="21">
        <f>(((Table1[[#This Row],[launched_at]]/60)/60)/24)+DATE(1970,1,1)</f>
        <v>42055.739803240736</v>
      </c>
      <c r="T584" s="21">
        <f>(((Table1[[#This Row],[deadline]]/60)/60)/24)+DATE(1970,1,1)</f>
        <v>42078.75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s="8">
        <f>E585/D585</f>
        <v>1.1111111111111112E-4</v>
      </c>
      <c r="G585" s="10">
        <f>IFERROR(ROUND(E585/N585,2),0)</f>
        <v>1</v>
      </c>
      <c r="H585" t="s">
        <v>8220</v>
      </c>
      <c r="I585" t="s">
        <v>8223</v>
      </c>
      <c r="J585" t="s">
        <v>8245</v>
      </c>
      <c r="K585">
        <v>1426800687</v>
      </c>
      <c r="L585">
        <v>1424212287</v>
      </c>
      <c r="M585" t="b">
        <v>0</v>
      </c>
      <c r="N585">
        <v>1</v>
      </c>
      <c r="O585" t="b">
        <v>0</v>
      </c>
      <c r="P585" t="s">
        <v>8270</v>
      </c>
      <c r="Q585" s="12" t="s">
        <v>8317</v>
      </c>
      <c r="R585" t="s">
        <v>8318</v>
      </c>
      <c r="S585" s="21">
        <f>(((Table1[[#This Row],[launched_at]]/60)/60)/24)+DATE(1970,1,1)</f>
        <v>42052.93850694444</v>
      </c>
      <c r="T585" s="21">
        <f>(((Table1[[#This Row],[deadline]]/60)/60)/24)+DATE(1970,1,1)</f>
        <v>42082.896840277783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s="8">
        <f>E586/D586</f>
        <v>0.01</v>
      </c>
      <c r="G586" s="10">
        <f>IFERROR(ROUND(E586/N586,2),0)</f>
        <v>5</v>
      </c>
      <c r="H586" t="s">
        <v>8220</v>
      </c>
      <c r="I586" t="s">
        <v>8223</v>
      </c>
      <c r="J586" t="s">
        <v>8245</v>
      </c>
      <c r="K586">
        <v>1426522316</v>
      </c>
      <c r="L586">
        <v>1423933916</v>
      </c>
      <c r="M586" t="b">
        <v>0</v>
      </c>
      <c r="N586">
        <v>2</v>
      </c>
      <c r="O586" t="b">
        <v>0</v>
      </c>
      <c r="P586" t="s">
        <v>8270</v>
      </c>
      <c r="Q586" s="12" t="s">
        <v>8317</v>
      </c>
      <c r="R586" t="s">
        <v>8318</v>
      </c>
      <c r="S586" s="21">
        <f>(((Table1[[#This Row],[launched_at]]/60)/60)/24)+DATE(1970,1,1)</f>
        <v>42049.716620370367</v>
      </c>
      <c r="T586" s="21">
        <f>(((Table1[[#This Row],[deadline]]/60)/60)/24)+DATE(1970,1,1)</f>
        <v>42079.674953703703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s="8">
        <f>E587/D587</f>
        <v>0</v>
      </c>
      <c r="G587" s="10" t="str">
        <f>IFERROR(ROUND(E587/N587,2),"N/A")</f>
        <v>N/A</v>
      </c>
      <c r="H587" t="s">
        <v>8220</v>
      </c>
      <c r="I587" t="s">
        <v>8224</v>
      </c>
      <c r="J587" t="s">
        <v>8246</v>
      </c>
      <c r="K587">
        <v>1448928000</v>
      </c>
      <c r="L587">
        <v>1444123377</v>
      </c>
      <c r="M587" t="b">
        <v>0</v>
      </c>
      <c r="N587">
        <v>0</v>
      </c>
      <c r="O587" t="b">
        <v>0</v>
      </c>
      <c r="P587" t="s">
        <v>8270</v>
      </c>
      <c r="Q587" s="12" t="s">
        <v>8317</v>
      </c>
      <c r="R587" t="s">
        <v>8318</v>
      </c>
      <c r="S587" s="21">
        <f>(((Table1[[#This Row],[launched_at]]/60)/60)/24)+DATE(1970,1,1)</f>
        <v>42283.3909375</v>
      </c>
      <c r="T587" s="21">
        <f>(((Table1[[#This Row],[deadline]]/60)/60)/24)+DATE(1970,1,1)</f>
        <v>42339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s="8">
        <f>E588/D588</f>
        <v>5.5999999999999999E-3</v>
      </c>
      <c r="G588" s="10">
        <f>IFERROR(ROUND(E588/N588,2),0)</f>
        <v>14</v>
      </c>
      <c r="H588" t="s">
        <v>8220</v>
      </c>
      <c r="I588" t="s">
        <v>8223</v>
      </c>
      <c r="J588" t="s">
        <v>8245</v>
      </c>
      <c r="K588">
        <v>1424032207</v>
      </c>
      <c r="L588">
        <v>1421440207</v>
      </c>
      <c r="M588" t="b">
        <v>0</v>
      </c>
      <c r="N588">
        <v>4</v>
      </c>
      <c r="O588" t="b">
        <v>0</v>
      </c>
      <c r="P588" t="s">
        <v>8270</v>
      </c>
      <c r="Q588" s="12" t="s">
        <v>8317</v>
      </c>
      <c r="R588" t="s">
        <v>8318</v>
      </c>
      <c r="S588" s="21">
        <f>(((Table1[[#This Row],[launched_at]]/60)/60)/24)+DATE(1970,1,1)</f>
        <v>42020.854247685187</v>
      </c>
      <c r="T588" s="21">
        <f>(((Table1[[#This Row],[deadline]]/60)/60)/24)+DATE(1970,1,1)</f>
        <v>42050.854247685187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s="8">
        <f>E589/D589</f>
        <v>9.0833333333333335E-2</v>
      </c>
      <c r="G589" s="10">
        <f>IFERROR(ROUND(E589/N589,2),0)</f>
        <v>389.29</v>
      </c>
      <c r="H589" t="s">
        <v>8220</v>
      </c>
      <c r="I589" t="s">
        <v>8228</v>
      </c>
      <c r="J589" t="s">
        <v>8250</v>
      </c>
      <c r="K589">
        <v>1429207833</v>
      </c>
      <c r="L589">
        <v>1426615833</v>
      </c>
      <c r="M589" t="b">
        <v>0</v>
      </c>
      <c r="N589">
        <v>7</v>
      </c>
      <c r="O589" t="b">
        <v>0</v>
      </c>
      <c r="P589" t="s">
        <v>8270</v>
      </c>
      <c r="Q589" s="12" t="s">
        <v>8317</v>
      </c>
      <c r="R589" t="s">
        <v>8318</v>
      </c>
      <c r="S589" s="21">
        <f>(((Table1[[#This Row],[launched_at]]/60)/60)/24)+DATE(1970,1,1)</f>
        <v>42080.757326388892</v>
      </c>
      <c r="T589" s="21">
        <f>(((Table1[[#This Row],[deadline]]/60)/60)/24)+DATE(1970,1,1)</f>
        <v>42110.757326388892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s="8">
        <f>E590/D590</f>
        <v>3.3444444444444443E-2</v>
      </c>
      <c r="G590" s="10">
        <f>IFERROR(ROUND(E590/N590,2),0)</f>
        <v>150.5</v>
      </c>
      <c r="H590" t="s">
        <v>8220</v>
      </c>
      <c r="I590" t="s">
        <v>8236</v>
      </c>
      <c r="J590" t="s">
        <v>8248</v>
      </c>
      <c r="K590">
        <v>1479410886</v>
      </c>
      <c r="L590">
        <v>1474223286</v>
      </c>
      <c r="M590" t="b">
        <v>0</v>
      </c>
      <c r="N590">
        <v>2</v>
      </c>
      <c r="O590" t="b">
        <v>0</v>
      </c>
      <c r="P590" t="s">
        <v>8270</v>
      </c>
      <c r="Q590" s="12" t="s">
        <v>8317</v>
      </c>
      <c r="R590" t="s">
        <v>8318</v>
      </c>
      <c r="S590" s="21">
        <f>(((Table1[[#This Row],[launched_at]]/60)/60)/24)+DATE(1970,1,1)</f>
        <v>42631.769513888896</v>
      </c>
      <c r="T590" s="21">
        <f>(((Table1[[#This Row],[deadline]]/60)/60)/24)+DATE(1970,1,1)</f>
        <v>42691.811180555553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s="8">
        <f>E591/D591</f>
        <v>1.3333333333333334E-4</v>
      </c>
      <c r="G591" s="10">
        <f>IFERROR(ROUND(E591/N591,2),0)</f>
        <v>1</v>
      </c>
      <c r="H591" t="s">
        <v>8220</v>
      </c>
      <c r="I591" t="s">
        <v>8223</v>
      </c>
      <c r="J591" t="s">
        <v>8245</v>
      </c>
      <c r="K591">
        <v>1436366699</v>
      </c>
      <c r="L591">
        <v>1435070699</v>
      </c>
      <c r="M591" t="b">
        <v>0</v>
      </c>
      <c r="N591">
        <v>1</v>
      </c>
      <c r="O591" t="b">
        <v>0</v>
      </c>
      <c r="P591" t="s">
        <v>8270</v>
      </c>
      <c r="Q591" s="12" t="s">
        <v>8317</v>
      </c>
      <c r="R591" t="s">
        <v>8318</v>
      </c>
      <c r="S591" s="21">
        <f>(((Table1[[#This Row],[launched_at]]/60)/60)/24)+DATE(1970,1,1)</f>
        <v>42178.614571759259</v>
      </c>
      <c r="T591" s="21">
        <f>(((Table1[[#This Row],[deadline]]/60)/60)/24)+DATE(1970,1,1)</f>
        <v>42193.614571759259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s="8">
        <f>E592/D592</f>
        <v>4.4600000000000001E-2</v>
      </c>
      <c r="G592" s="10">
        <f>IFERROR(ROUND(E592/N592,2),0)</f>
        <v>24.78</v>
      </c>
      <c r="H592" t="s">
        <v>8220</v>
      </c>
      <c r="I592" t="s">
        <v>8224</v>
      </c>
      <c r="J592" t="s">
        <v>8246</v>
      </c>
      <c r="K592">
        <v>1454936460</v>
      </c>
      <c r="L592">
        <v>1452259131</v>
      </c>
      <c r="M592" t="b">
        <v>0</v>
      </c>
      <c r="N592">
        <v>9</v>
      </c>
      <c r="O592" t="b">
        <v>0</v>
      </c>
      <c r="P592" t="s">
        <v>8270</v>
      </c>
      <c r="Q592" s="12" t="s">
        <v>8317</v>
      </c>
      <c r="R592" t="s">
        <v>8318</v>
      </c>
      <c r="S592" s="21">
        <f>(((Table1[[#This Row],[launched_at]]/60)/60)/24)+DATE(1970,1,1)</f>
        <v>42377.554756944446</v>
      </c>
      <c r="T592" s="21">
        <f>(((Table1[[#This Row],[deadline]]/60)/60)/24)+DATE(1970,1,1)</f>
        <v>42408.542361111111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s="8">
        <f>E593/D593</f>
        <v>6.0999999999999997E-4</v>
      </c>
      <c r="G593" s="10">
        <f>IFERROR(ROUND(E593/N593,2),0)</f>
        <v>30.5</v>
      </c>
      <c r="H593" t="s">
        <v>8220</v>
      </c>
      <c r="I593" t="s">
        <v>8223</v>
      </c>
      <c r="J593" t="s">
        <v>8245</v>
      </c>
      <c r="K593">
        <v>1437570130</v>
      </c>
      <c r="L593">
        <v>1434978130</v>
      </c>
      <c r="M593" t="b">
        <v>0</v>
      </c>
      <c r="N593">
        <v>2</v>
      </c>
      <c r="O593" t="b">
        <v>0</v>
      </c>
      <c r="P593" t="s">
        <v>8270</v>
      </c>
      <c r="Q593" s="12" t="s">
        <v>8317</v>
      </c>
      <c r="R593" t="s">
        <v>8318</v>
      </c>
      <c r="S593" s="21">
        <f>(((Table1[[#This Row],[launched_at]]/60)/60)/24)+DATE(1970,1,1)</f>
        <v>42177.543171296296</v>
      </c>
      <c r="T593" s="21">
        <f>(((Table1[[#This Row],[deadline]]/60)/60)/24)+DATE(1970,1,1)</f>
        <v>42207.543171296296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s="8">
        <f>E594/D594</f>
        <v>3.3333333333333333E-2</v>
      </c>
      <c r="G594" s="10">
        <f>IFERROR(ROUND(E594/N594,2),0)</f>
        <v>250</v>
      </c>
      <c r="H594" t="s">
        <v>8220</v>
      </c>
      <c r="I594" t="s">
        <v>8223</v>
      </c>
      <c r="J594" t="s">
        <v>8245</v>
      </c>
      <c r="K594">
        <v>1417584860</v>
      </c>
      <c r="L594">
        <v>1414992860</v>
      </c>
      <c r="M594" t="b">
        <v>0</v>
      </c>
      <c r="N594">
        <v>1</v>
      </c>
      <c r="O594" t="b">
        <v>0</v>
      </c>
      <c r="P594" t="s">
        <v>8270</v>
      </c>
      <c r="Q594" s="12" t="s">
        <v>8317</v>
      </c>
      <c r="R594" t="s">
        <v>8318</v>
      </c>
      <c r="S594" s="21">
        <f>(((Table1[[#This Row],[launched_at]]/60)/60)/24)+DATE(1970,1,1)</f>
        <v>41946.232175925928</v>
      </c>
      <c r="T594" s="21">
        <f>(((Table1[[#This Row],[deadline]]/60)/60)/24)+DATE(1970,1,1)</f>
        <v>41976.232175925921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s="8">
        <f>E595/D595</f>
        <v>0.23</v>
      </c>
      <c r="G595" s="10">
        <f>IFERROR(ROUND(E595/N595,2),0)</f>
        <v>16.43</v>
      </c>
      <c r="H595" t="s">
        <v>8220</v>
      </c>
      <c r="I595" t="s">
        <v>8224</v>
      </c>
      <c r="J595" t="s">
        <v>8246</v>
      </c>
      <c r="K595">
        <v>1428333345</v>
      </c>
      <c r="L595">
        <v>1425744945</v>
      </c>
      <c r="M595" t="b">
        <v>0</v>
      </c>
      <c r="N595">
        <v>7</v>
      </c>
      <c r="O595" t="b">
        <v>0</v>
      </c>
      <c r="P595" t="s">
        <v>8270</v>
      </c>
      <c r="Q595" s="12" t="s">
        <v>8317</v>
      </c>
      <c r="R595" t="s">
        <v>8318</v>
      </c>
      <c r="S595" s="21">
        <f>(((Table1[[#This Row],[launched_at]]/60)/60)/24)+DATE(1970,1,1)</f>
        <v>42070.677604166667</v>
      </c>
      <c r="T595" s="21">
        <f>(((Table1[[#This Row],[deadline]]/60)/60)/24)+DATE(1970,1,1)</f>
        <v>42100.635937500003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s="8">
        <f>E596/D596</f>
        <v>1.0399999999999999E-3</v>
      </c>
      <c r="G596" s="10">
        <f>IFERROR(ROUND(E596/N596,2),0)</f>
        <v>13</v>
      </c>
      <c r="H596" t="s">
        <v>8220</v>
      </c>
      <c r="I596" t="s">
        <v>8223</v>
      </c>
      <c r="J596" t="s">
        <v>8245</v>
      </c>
      <c r="K596">
        <v>1460832206</v>
      </c>
      <c r="L596">
        <v>1458240206</v>
      </c>
      <c r="M596" t="b">
        <v>0</v>
      </c>
      <c r="N596">
        <v>2</v>
      </c>
      <c r="O596" t="b">
        <v>0</v>
      </c>
      <c r="P596" t="s">
        <v>8270</v>
      </c>
      <c r="Q596" s="12" t="s">
        <v>8317</v>
      </c>
      <c r="R596" t="s">
        <v>8318</v>
      </c>
      <c r="S596" s="21">
        <f>(((Table1[[#This Row],[launched_at]]/60)/60)/24)+DATE(1970,1,1)</f>
        <v>42446.780162037037</v>
      </c>
      <c r="T596" s="21">
        <f>(((Table1[[#This Row],[deadline]]/60)/60)/24)+DATE(1970,1,1)</f>
        <v>42476.780162037037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s="8">
        <f>E597/D597</f>
        <v>4.2599999999999999E-3</v>
      </c>
      <c r="G597" s="10">
        <f>IFERROR(ROUND(E597/N597,2),0)</f>
        <v>53.25</v>
      </c>
      <c r="H597" t="s">
        <v>8220</v>
      </c>
      <c r="I597" t="s">
        <v>8223</v>
      </c>
      <c r="J597" t="s">
        <v>8245</v>
      </c>
      <c r="K597">
        <v>1430703638</v>
      </c>
      <c r="L597">
        <v>1426815638</v>
      </c>
      <c r="M597" t="b">
        <v>0</v>
      </c>
      <c r="N597">
        <v>8</v>
      </c>
      <c r="O597" t="b">
        <v>0</v>
      </c>
      <c r="P597" t="s">
        <v>8270</v>
      </c>
      <c r="Q597" s="12" t="s">
        <v>8317</v>
      </c>
      <c r="R597" t="s">
        <v>8318</v>
      </c>
      <c r="S597" s="21">
        <f>(((Table1[[#This Row],[launched_at]]/60)/60)/24)+DATE(1970,1,1)</f>
        <v>42083.069884259254</v>
      </c>
      <c r="T597" s="21">
        <f>(((Table1[[#This Row],[deadline]]/60)/60)/24)+DATE(1970,1,1)</f>
        <v>42128.069884259254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s="8">
        <f>E598/D598</f>
        <v>2.9999999999999997E-4</v>
      </c>
      <c r="G598" s="10">
        <f>IFERROR(ROUND(E598/N598,2),0)</f>
        <v>3</v>
      </c>
      <c r="H598" t="s">
        <v>8220</v>
      </c>
      <c r="I598" t="s">
        <v>8223</v>
      </c>
      <c r="J598" t="s">
        <v>8245</v>
      </c>
      <c r="K598">
        <v>1478122292</v>
      </c>
      <c r="L598">
        <v>1475530292</v>
      </c>
      <c r="M598" t="b">
        <v>0</v>
      </c>
      <c r="N598">
        <v>2</v>
      </c>
      <c r="O598" t="b">
        <v>0</v>
      </c>
      <c r="P598" t="s">
        <v>8270</v>
      </c>
      <c r="Q598" s="12" t="s">
        <v>8317</v>
      </c>
      <c r="R598" t="s">
        <v>8318</v>
      </c>
      <c r="S598" s="21">
        <f>(((Table1[[#This Row],[launched_at]]/60)/60)/24)+DATE(1970,1,1)</f>
        <v>42646.896898148145</v>
      </c>
      <c r="T598" s="21">
        <f>(((Table1[[#This Row],[deadline]]/60)/60)/24)+DATE(1970,1,1)</f>
        <v>42676.896898148145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s="8">
        <f>E599/D599</f>
        <v>2.6666666666666666E-3</v>
      </c>
      <c r="G599" s="10">
        <f>IFERROR(ROUND(E599/N599,2),0)</f>
        <v>10</v>
      </c>
      <c r="H599" t="s">
        <v>8220</v>
      </c>
      <c r="I599" t="s">
        <v>8223</v>
      </c>
      <c r="J599" t="s">
        <v>8245</v>
      </c>
      <c r="K599">
        <v>1469980800</v>
      </c>
      <c r="L599">
        <v>1466787335</v>
      </c>
      <c r="M599" t="b">
        <v>0</v>
      </c>
      <c r="N599">
        <v>2</v>
      </c>
      <c r="O599" t="b">
        <v>0</v>
      </c>
      <c r="P599" t="s">
        <v>8270</v>
      </c>
      <c r="Q599" s="12" t="s">
        <v>8317</v>
      </c>
      <c r="R599" t="s">
        <v>8318</v>
      </c>
      <c r="S599" s="21">
        <f>(((Table1[[#This Row],[launched_at]]/60)/60)/24)+DATE(1970,1,1)</f>
        <v>42545.705266203702</v>
      </c>
      <c r="T599" s="21">
        <f>(((Table1[[#This Row],[deadline]]/60)/60)/24)+DATE(1970,1,1)</f>
        <v>42582.666666666672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s="8">
        <f>E600/D600</f>
        <v>0.34</v>
      </c>
      <c r="G600" s="10">
        <f>IFERROR(ROUND(E600/N600,2),0)</f>
        <v>121.43</v>
      </c>
      <c r="H600" t="s">
        <v>8220</v>
      </c>
      <c r="I600" t="s">
        <v>8223</v>
      </c>
      <c r="J600" t="s">
        <v>8245</v>
      </c>
      <c r="K600">
        <v>1417737781</v>
      </c>
      <c r="L600">
        <v>1415145781</v>
      </c>
      <c r="M600" t="b">
        <v>0</v>
      </c>
      <c r="N600">
        <v>7</v>
      </c>
      <c r="O600" t="b">
        <v>0</v>
      </c>
      <c r="P600" t="s">
        <v>8270</v>
      </c>
      <c r="Q600" s="12" t="s">
        <v>8317</v>
      </c>
      <c r="R600" t="s">
        <v>8318</v>
      </c>
      <c r="S600" s="21">
        <f>(((Table1[[#This Row],[launched_at]]/60)/60)/24)+DATE(1970,1,1)</f>
        <v>41948.00209490741</v>
      </c>
      <c r="T600" s="21">
        <f>(((Table1[[#This Row],[deadline]]/60)/60)/24)+DATE(1970,1,1)</f>
        <v>41978.00209490741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s="8">
        <f>E601/D601</f>
        <v>6.2E-4</v>
      </c>
      <c r="G601" s="10">
        <f>IFERROR(ROUND(E601/N601,2),0)</f>
        <v>15.5</v>
      </c>
      <c r="H601" t="s">
        <v>8220</v>
      </c>
      <c r="I601" t="s">
        <v>8223</v>
      </c>
      <c r="J601" t="s">
        <v>8245</v>
      </c>
      <c r="K601">
        <v>1425827760</v>
      </c>
      <c r="L601">
        <v>1423769402</v>
      </c>
      <c r="M601" t="b">
        <v>0</v>
      </c>
      <c r="N601">
        <v>2</v>
      </c>
      <c r="O601" t="b">
        <v>0</v>
      </c>
      <c r="P601" t="s">
        <v>8270</v>
      </c>
      <c r="Q601" s="12" t="s">
        <v>8317</v>
      </c>
      <c r="R601" t="s">
        <v>8318</v>
      </c>
      <c r="S601" s="21">
        <f>(((Table1[[#This Row],[launched_at]]/60)/60)/24)+DATE(1970,1,1)</f>
        <v>42047.812523148154</v>
      </c>
      <c r="T601" s="21">
        <f>(((Table1[[#This Row],[deadline]]/60)/60)/24)+DATE(1970,1,1)</f>
        <v>42071.636111111111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s="8">
        <f>E602/D602</f>
        <v>0.02</v>
      </c>
      <c r="G602" s="10">
        <f>IFERROR(ROUND(E602/N602,2),0)</f>
        <v>100</v>
      </c>
      <c r="H602" t="s">
        <v>8219</v>
      </c>
      <c r="I602" t="s">
        <v>8223</v>
      </c>
      <c r="J602" t="s">
        <v>8245</v>
      </c>
      <c r="K602">
        <v>1431198562</v>
      </c>
      <c r="L602">
        <v>1426014562</v>
      </c>
      <c r="M602" t="b">
        <v>0</v>
      </c>
      <c r="N602">
        <v>1</v>
      </c>
      <c r="O602" t="b">
        <v>0</v>
      </c>
      <c r="P602" t="s">
        <v>8270</v>
      </c>
      <c r="Q602" s="12" t="s">
        <v>8317</v>
      </c>
      <c r="R602" t="s">
        <v>8318</v>
      </c>
      <c r="S602" s="21">
        <f>(((Table1[[#This Row],[launched_at]]/60)/60)/24)+DATE(1970,1,1)</f>
        <v>42073.798171296294</v>
      </c>
      <c r="T602" s="21">
        <f>(((Table1[[#This Row],[deadline]]/60)/60)/24)+DATE(1970,1,1)</f>
        <v>42133.798171296294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s="8">
        <f>E603/D603</f>
        <v>1.4E-2</v>
      </c>
      <c r="G603" s="10">
        <f>IFERROR(ROUND(E603/N603,2),0)</f>
        <v>23.33</v>
      </c>
      <c r="H603" t="s">
        <v>8219</v>
      </c>
      <c r="I603" t="s">
        <v>8228</v>
      </c>
      <c r="J603" t="s">
        <v>8250</v>
      </c>
      <c r="K603">
        <v>1419626139</v>
      </c>
      <c r="L603">
        <v>1417034139</v>
      </c>
      <c r="M603" t="b">
        <v>0</v>
      </c>
      <c r="N603">
        <v>6</v>
      </c>
      <c r="O603" t="b">
        <v>0</v>
      </c>
      <c r="P603" t="s">
        <v>8270</v>
      </c>
      <c r="Q603" s="12" t="s">
        <v>8317</v>
      </c>
      <c r="R603" t="s">
        <v>8318</v>
      </c>
      <c r="S603" s="21">
        <f>(((Table1[[#This Row],[launched_at]]/60)/60)/24)+DATE(1970,1,1)</f>
        <v>41969.858090277776</v>
      </c>
      <c r="T603" s="21">
        <f>(((Table1[[#This Row],[deadline]]/60)/60)/24)+DATE(1970,1,1)</f>
        <v>41999.858090277776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s="8">
        <f>E604/D604</f>
        <v>0</v>
      </c>
      <c r="G604" s="10" t="str">
        <f>IFERROR(ROUND(E604/N604,2),"N/A")</f>
        <v>N/A</v>
      </c>
      <c r="H604" t="s">
        <v>8219</v>
      </c>
      <c r="I604" t="s">
        <v>8223</v>
      </c>
      <c r="J604" t="s">
        <v>8245</v>
      </c>
      <c r="K604">
        <v>1434654215</v>
      </c>
      <c r="L604">
        <v>1432062215</v>
      </c>
      <c r="M604" t="b">
        <v>0</v>
      </c>
      <c r="N604">
        <v>0</v>
      </c>
      <c r="O604" t="b">
        <v>0</v>
      </c>
      <c r="P604" t="s">
        <v>8270</v>
      </c>
      <c r="Q604" s="12" t="s">
        <v>8317</v>
      </c>
      <c r="R604" t="s">
        <v>8318</v>
      </c>
      <c r="S604" s="21">
        <f>(((Table1[[#This Row],[launched_at]]/60)/60)/24)+DATE(1970,1,1)</f>
        <v>42143.79415509259</v>
      </c>
      <c r="T604" s="21">
        <f>(((Table1[[#This Row],[deadline]]/60)/60)/24)+DATE(1970,1,1)</f>
        <v>42173.79415509259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s="8">
        <f>E605/D605</f>
        <v>3.9334666666666664E-2</v>
      </c>
      <c r="G605" s="10">
        <f>IFERROR(ROUND(E605/N605,2),0)</f>
        <v>45.39</v>
      </c>
      <c r="H605" t="s">
        <v>8219</v>
      </c>
      <c r="I605" t="s">
        <v>8223</v>
      </c>
      <c r="J605" t="s">
        <v>8245</v>
      </c>
      <c r="K605">
        <v>1408029623</v>
      </c>
      <c r="L605">
        <v>1405437623</v>
      </c>
      <c r="M605" t="b">
        <v>0</v>
      </c>
      <c r="N605">
        <v>13</v>
      </c>
      <c r="O605" t="b">
        <v>0</v>
      </c>
      <c r="P605" t="s">
        <v>8270</v>
      </c>
      <c r="Q605" s="12" t="s">
        <v>8317</v>
      </c>
      <c r="R605" t="s">
        <v>8318</v>
      </c>
      <c r="S605" s="21">
        <f>(((Table1[[#This Row],[launched_at]]/60)/60)/24)+DATE(1970,1,1)</f>
        <v>41835.639155092591</v>
      </c>
      <c r="T605" s="21">
        <f>(((Table1[[#This Row],[deadline]]/60)/60)/24)+DATE(1970,1,1)</f>
        <v>41865.639155092591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s="8">
        <f>E606/D606</f>
        <v>0</v>
      </c>
      <c r="G606" s="10" t="str">
        <f>IFERROR(ROUND(E606/N606,2),"N/A")</f>
        <v>N/A</v>
      </c>
      <c r="H606" t="s">
        <v>8219</v>
      </c>
      <c r="I606" t="s">
        <v>8223</v>
      </c>
      <c r="J606" t="s">
        <v>8245</v>
      </c>
      <c r="K606">
        <v>1409187056</v>
      </c>
      <c r="L606">
        <v>1406595056</v>
      </c>
      <c r="M606" t="b">
        <v>0</v>
      </c>
      <c r="N606">
        <v>0</v>
      </c>
      <c r="O606" t="b">
        <v>0</v>
      </c>
      <c r="P606" t="s">
        <v>8270</v>
      </c>
      <c r="Q606" s="12" t="s">
        <v>8317</v>
      </c>
      <c r="R606" t="s">
        <v>8318</v>
      </c>
      <c r="S606" s="21">
        <f>(((Table1[[#This Row],[launched_at]]/60)/60)/24)+DATE(1970,1,1)</f>
        <v>41849.035370370373</v>
      </c>
      <c r="T606" s="21">
        <f>(((Table1[[#This Row],[deadline]]/60)/60)/24)+DATE(1970,1,1)</f>
        <v>41879.035370370373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s="8">
        <f>E607/D607</f>
        <v>2.6200000000000001E-2</v>
      </c>
      <c r="G607" s="10">
        <f>IFERROR(ROUND(E607/N607,2),0)</f>
        <v>16.38</v>
      </c>
      <c r="H607" t="s">
        <v>8219</v>
      </c>
      <c r="I607" t="s">
        <v>8223</v>
      </c>
      <c r="J607" t="s">
        <v>8245</v>
      </c>
      <c r="K607">
        <v>1440318908</v>
      </c>
      <c r="L607">
        <v>1436430908</v>
      </c>
      <c r="M607" t="b">
        <v>0</v>
      </c>
      <c r="N607">
        <v>8</v>
      </c>
      <c r="O607" t="b">
        <v>0</v>
      </c>
      <c r="P607" t="s">
        <v>8270</v>
      </c>
      <c r="Q607" s="12" t="s">
        <v>8317</v>
      </c>
      <c r="R607" t="s">
        <v>8318</v>
      </c>
      <c r="S607" s="21">
        <f>(((Table1[[#This Row],[launched_at]]/60)/60)/24)+DATE(1970,1,1)</f>
        <v>42194.357731481476</v>
      </c>
      <c r="T607" s="21">
        <f>(((Table1[[#This Row],[deadline]]/60)/60)/24)+DATE(1970,1,1)</f>
        <v>42239.357731481476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s="8">
        <f>E608/D608</f>
        <v>2E-3</v>
      </c>
      <c r="G608" s="10">
        <f>IFERROR(ROUND(E608/N608,2),0)</f>
        <v>10</v>
      </c>
      <c r="H608" t="s">
        <v>8219</v>
      </c>
      <c r="I608" t="s">
        <v>8232</v>
      </c>
      <c r="J608" t="s">
        <v>8248</v>
      </c>
      <c r="K608">
        <v>1432479600</v>
      </c>
      <c r="L608">
        <v>1428507409</v>
      </c>
      <c r="M608" t="b">
        <v>0</v>
      </c>
      <c r="N608">
        <v>1</v>
      </c>
      <c r="O608" t="b">
        <v>0</v>
      </c>
      <c r="P608" t="s">
        <v>8270</v>
      </c>
      <c r="Q608" s="12" t="s">
        <v>8317</v>
      </c>
      <c r="R608" t="s">
        <v>8318</v>
      </c>
      <c r="S608" s="21">
        <f>(((Table1[[#This Row],[launched_at]]/60)/60)/24)+DATE(1970,1,1)</f>
        <v>42102.650567129633</v>
      </c>
      <c r="T608" s="21">
        <f>(((Table1[[#This Row],[deadline]]/60)/60)/24)+DATE(1970,1,1)</f>
        <v>42148.625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s="8">
        <f>E609/D609</f>
        <v>0</v>
      </c>
      <c r="G609" s="10" t="str">
        <f>IFERROR(ROUND(E609/N609,2),"N/A")</f>
        <v>N/A</v>
      </c>
      <c r="H609" t="s">
        <v>8219</v>
      </c>
      <c r="I609" t="s">
        <v>8223</v>
      </c>
      <c r="J609" t="s">
        <v>8245</v>
      </c>
      <c r="K609">
        <v>1448225336</v>
      </c>
      <c r="L609">
        <v>1445629736</v>
      </c>
      <c r="M609" t="b">
        <v>0</v>
      </c>
      <c r="N609">
        <v>0</v>
      </c>
      <c r="O609" t="b">
        <v>0</v>
      </c>
      <c r="P609" t="s">
        <v>8270</v>
      </c>
      <c r="Q609" s="12" t="s">
        <v>8317</v>
      </c>
      <c r="R609" t="s">
        <v>8318</v>
      </c>
      <c r="S609" s="21">
        <f>(((Table1[[#This Row],[launched_at]]/60)/60)/24)+DATE(1970,1,1)</f>
        <v>42300.825648148151</v>
      </c>
      <c r="T609" s="21">
        <f>(((Table1[[#This Row],[deadline]]/60)/60)/24)+DATE(1970,1,1)</f>
        <v>42330.867314814815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s="8">
        <f>E610/D610</f>
        <v>9.7400000000000004E-3</v>
      </c>
      <c r="G610" s="10">
        <f>IFERROR(ROUND(E610/N610,2),0)</f>
        <v>292.2</v>
      </c>
      <c r="H610" t="s">
        <v>8219</v>
      </c>
      <c r="I610" t="s">
        <v>8223</v>
      </c>
      <c r="J610" t="s">
        <v>8245</v>
      </c>
      <c r="K610">
        <v>1434405980</v>
      </c>
      <c r="L610">
        <v>1431813980</v>
      </c>
      <c r="M610" t="b">
        <v>0</v>
      </c>
      <c r="N610">
        <v>5</v>
      </c>
      <c r="O610" t="b">
        <v>0</v>
      </c>
      <c r="P610" t="s">
        <v>8270</v>
      </c>
      <c r="Q610" s="12" t="s">
        <v>8317</v>
      </c>
      <c r="R610" t="s">
        <v>8318</v>
      </c>
      <c r="S610" s="21">
        <f>(((Table1[[#This Row],[launched_at]]/60)/60)/24)+DATE(1970,1,1)</f>
        <v>42140.921064814815</v>
      </c>
      <c r="T610" s="21">
        <f>(((Table1[[#This Row],[deadline]]/60)/60)/24)+DATE(1970,1,1)</f>
        <v>42170.921064814815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s="8">
        <f>E611/D611</f>
        <v>6.41025641025641E-3</v>
      </c>
      <c r="G611" s="10">
        <f>IFERROR(ROUND(E611/N611,2),0)</f>
        <v>5</v>
      </c>
      <c r="H611" t="s">
        <v>8219</v>
      </c>
      <c r="I611" t="s">
        <v>8224</v>
      </c>
      <c r="J611" t="s">
        <v>8246</v>
      </c>
      <c r="K611">
        <v>1448761744</v>
      </c>
      <c r="L611">
        <v>1446166144</v>
      </c>
      <c r="M611" t="b">
        <v>0</v>
      </c>
      <c r="N611">
        <v>1</v>
      </c>
      <c r="O611" t="b">
        <v>0</v>
      </c>
      <c r="P611" t="s">
        <v>8270</v>
      </c>
      <c r="Q611" s="12" t="s">
        <v>8317</v>
      </c>
      <c r="R611" t="s">
        <v>8318</v>
      </c>
      <c r="S611" s="21">
        <f>(((Table1[[#This Row],[launched_at]]/60)/60)/24)+DATE(1970,1,1)</f>
        <v>42307.034074074079</v>
      </c>
      <c r="T611" s="21">
        <f>(((Table1[[#This Row],[deadline]]/60)/60)/24)+DATE(1970,1,1)</f>
        <v>42337.075740740736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s="8">
        <f>E612/D612</f>
        <v>0</v>
      </c>
      <c r="G612" s="10" t="str">
        <f>IFERROR(ROUND(E612/N612,2),"N/A")</f>
        <v>N/A</v>
      </c>
      <c r="H612" t="s">
        <v>8219</v>
      </c>
      <c r="I612" t="s">
        <v>8223</v>
      </c>
      <c r="J612" t="s">
        <v>8245</v>
      </c>
      <c r="K612">
        <v>1429732586</v>
      </c>
      <c r="L612">
        <v>1427140586</v>
      </c>
      <c r="M612" t="b">
        <v>0</v>
      </c>
      <c r="N612">
        <v>0</v>
      </c>
      <c r="O612" t="b">
        <v>0</v>
      </c>
      <c r="P612" t="s">
        <v>8270</v>
      </c>
      <c r="Q612" s="12" t="s">
        <v>8317</v>
      </c>
      <c r="R612" t="s">
        <v>8318</v>
      </c>
      <c r="S612" s="21">
        <f>(((Table1[[#This Row],[launched_at]]/60)/60)/24)+DATE(1970,1,1)</f>
        <v>42086.83085648148</v>
      </c>
      <c r="T612" s="21">
        <f>(((Table1[[#This Row],[deadline]]/60)/60)/24)+DATE(1970,1,1)</f>
        <v>42116.83085648148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s="8">
        <f>E613/D613</f>
        <v>0</v>
      </c>
      <c r="G613" s="10" t="str">
        <f>IFERROR(ROUND(E613/N613,2),"N/A")</f>
        <v>N/A</v>
      </c>
      <c r="H613" t="s">
        <v>8219</v>
      </c>
      <c r="I613" t="s">
        <v>8229</v>
      </c>
      <c r="J613" t="s">
        <v>8248</v>
      </c>
      <c r="K613">
        <v>1453210037</v>
      </c>
      <c r="L613">
        <v>1448026037</v>
      </c>
      <c r="M613" t="b">
        <v>0</v>
      </c>
      <c r="N613">
        <v>0</v>
      </c>
      <c r="O613" t="b">
        <v>0</v>
      </c>
      <c r="P613" t="s">
        <v>8270</v>
      </c>
      <c r="Q613" s="12" t="s">
        <v>8317</v>
      </c>
      <c r="R613" t="s">
        <v>8318</v>
      </c>
      <c r="S613" s="21">
        <f>(((Table1[[#This Row],[launched_at]]/60)/60)/24)+DATE(1970,1,1)</f>
        <v>42328.560613425929</v>
      </c>
      <c r="T613" s="21">
        <f>(((Table1[[#This Row],[deadline]]/60)/60)/24)+DATE(1970,1,1)</f>
        <v>42388.560613425929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s="8">
        <f>E614/D614</f>
        <v>0</v>
      </c>
      <c r="G614" s="10" t="str">
        <f>IFERROR(ROUND(E614/N614,2),"N/A")</f>
        <v>N/A</v>
      </c>
      <c r="H614" t="s">
        <v>8219</v>
      </c>
      <c r="I614" t="s">
        <v>8236</v>
      </c>
      <c r="J614" t="s">
        <v>8248</v>
      </c>
      <c r="K614">
        <v>1472777146</v>
      </c>
      <c r="L614">
        <v>1470185146</v>
      </c>
      <c r="M614" t="b">
        <v>0</v>
      </c>
      <c r="N614">
        <v>0</v>
      </c>
      <c r="O614" t="b">
        <v>0</v>
      </c>
      <c r="P614" t="s">
        <v>8270</v>
      </c>
      <c r="Q614" s="12" t="s">
        <v>8317</v>
      </c>
      <c r="R614" t="s">
        <v>8318</v>
      </c>
      <c r="S614" s="21">
        <f>(((Table1[[#This Row],[launched_at]]/60)/60)/24)+DATE(1970,1,1)</f>
        <v>42585.031782407401</v>
      </c>
      <c r="T614" s="21">
        <f>(((Table1[[#This Row],[deadline]]/60)/60)/24)+DATE(1970,1,1)</f>
        <v>42615.031782407401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s="8">
        <f>E615/D615</f>
        <v>0.21363333333333334</v>
      </c>
      <c r="G615" s="10">
        <f>IFERROR(ROUND(E615/N615,2),0)</f>
        <v>105.93</v>
      </c>
      <c r="H615" t="s">
        <v>8219</v>
      </c>
      <c r="I615" t="s">
        <v>8223</v>
      </c>
      <c r="J615" t="s">
        <v>8245</v>
      </c>
      <c r="K615">
        <v>1443675540</v>
      </c>
      <c r="L615">
        <v>1441022120</v>
      </c>
      <c r="M615" t="b">
        <v>0</v>
      </c>
      <c r="N615">
        <v>121</v>
      </c>
      <c r="O615" t="b">
        <v>0</v>
      </c>
      <c r="P615" t="s">
        <v>8270</v>
      </c>
      <c r="Q615" s="12" t="s">
        <v>8317</v>
      </c>
      <c r="R615" t="s">
        <v>8318</v>
      </c>
      <c r="S615" s="21">
        <f>(((Table1[[#This Row],[launched_at]]/60)/60)/24)+DATE(1970,1,1)</f>
        <v>42247.496759259258</v>
      </c>
      <c r="T615" s="21">
        <f>(((Table1[[#This Row],[deadline]]/60)/60)/24)+DATE(1970,1,1)</f>
        <v>42278.207638888889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s="8">
        <f>E616/D616</f>
        <v>0</v>
      </c>
      <c r="G616" s="10" t="str">
        <f>IFERROR(ROUND(E616/N616,2),"N/A")</f>
        <v>N/A</v>
      </c>
      <c r="H616" t="s">
        <v>8219</v>
      </c>
      <c r="I616" t="s">
        <v>8223</v>
      </c>
      <c r="J616" t="s">
        <v>8245</v>
      </c>
      <c r="K616">
        <v>1466731740</v>
      </c>
      <c r="L616">
        <v>1464139740</v>
      </c>
      <c r="M616" t="b">
        <v>0</v>
      </c>
      <c r="N616">
        <v>0</v>
      </c>
      <c r="O616" t="b">
        <v>0</v>
      </c>
      <c r="P616" t="s">
        <v>8270</v>
      </c>
      <c r="Q616" s="12" t="s">
        <v>8317</v>
      </c>
      <c r="R616" t="s">
        <v>8318</v>
      </c>
      <c r="S616" s="21">
        <f>(((Table1[[#This Row],[launched_at]]/60)/60)/24)+DATE(1970,1,1)</f>
        <v>42515.061805555553</v>
      </c>
      <c r="T616" s="21">
        <f>(((Table1[[#This Row],[deadline]]/60)/60)/24)+DATE(1970,1,1)</f>
        <v>42545.061805555553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s="8">
        <f>E617/D617</f>
        <v>0</v>
      </c>
      <c r="G617" s="10" t="str">
        <f>IFERROR(ROUND(E617/N617,2),"N/A")</f>
        <v>N/A</v>
      </c>
      <c r="H617" t="s">
        <v>8219</v>
      </c>
      <c r="I617" t="s">
        <v>8227</v>
      </c>
      <c r="J617" t="s">
        <v>8249</v>
      </c>
      <c r="K617">
        <v>1443149759</v>
      </c>
      <c r="L617">
        <v>1440557759</v>
      </c>
      <c r="M617" t="b">
        <v>0</v>
      </c>
      <c r="N617">
        <v>0</v>
      </c>
      <c r="O617" t="b">
        <v>0</v>
      </c>
      <c r="P617" t="s">
        <v>8270</v>
      </c>
      <c r="Q617" s="12" t="s">
        <v>8317</v>
      </c>
      <c r="R617" t="s">
        <v>8318</v>
      </c>
      <c r="S617" s="21">
        <f>(((Table1[[#This Row],[launched_at]]/60)/60)/24)+DATE(1970,1,1)</f>
        <v>42242.122210648144</v>
      </c>
      <c r="T617" s="21">
        <f>(((Table1[[#This Row],[deadline]]/60)/60)/24)+DATE(1970,1,1)</f>
        <v>42272.122210648144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s="8">
        <f>E618/D618</f>
        <v>0</v>
      </c>
      <c r="G618" s="10" t="str">
        <f>IFERROR(ROUND(E618/N618,2),"N/A")</f>
        <v>N/A</v>
      </c>
      <c r="H618" t="s">
        <v>8219</v>
      </c>
      <c r="I618" t="s">
        <v>8229</v>
      </c>
      <c r="J618" t="s">
        <v>8248</v>
      </c>
      <c r="K618">
        <v>1488013307</v>
      </c>
      <c r="L618">
        <v>1485421307</v>
      </c>
      <c r="M618" t="b">
        <v>0</v>
      </c>
      <c r="N618">
        <v>0</v>
      </c>
      <c r="O618" t="b">
        <v>0</v>
      </c>
      <c r="P618" t="s">
        <v>8270</v>
      </c>
      <c r="Q618" s="12" t="s">
        <v>8317</v>
      </c>
      <c r="R618" t="s">
        <v>8318</v>
      </c>
      <c r="S618" s="21">
        <f>(((Table1[[#This Row],[launched_at]]/60)/60)/24)+DATE(1970,1,1)</f>
        <v>42761.376238425932</v>
      </c>
      <c r="T618" s="21">
        <f>(((Table1[[#This Row],[deadline]]/60)/60)/24)+DATE(1970,1,1)</f>
        <v>42791.376238425932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s="8">
        <f>E619/D619</f>
        <v>0.03</v>
      </c>
      <c r="G619" s="10">
        <f>IFERROR(ROUND(E619/N619,2),0)</f>
        <v>20</v>
      </c>
      <c r="H619" t="s">
        <v>8219</v>
      </c>
      <c r="I619" t="s">
        <v>8224</v>
      </c>
      <c r="J619" t="s">
        <v>8246</v>
      </c>
      <c r="K619">
        <v>1431072843</v>
      </c>
      <c r="L619">
        <v>1427184843</v>
      </c>
      <c r="M619" t="b">
        <v>0</v>
      </c>
      <c r="N619">
        <v>3</v>
      </c>
      <c r="O619" t="b">
        <v>0</v>
      </c>
      <c r="P619" t="s">
        <v>8270</v>
      </c>
      <c r="Q619" s="12" t="s">
        <v>8317</v>
      </c>
      <c r="R619" t="s">
        <v>8318</v>
      </c>
      <c r="S619" s="21">
        <f>(((Table1[[#This Row],[launched_at]]/60)/60)/24)+DATE(1970,1,1)</f>
        <v>42087.343090277776</v>
      </c>
      <c r="T619" s="21">
        <f>(((Table1[[#This Row],[deadline]]/60)/60)/24)+DATE(1970,1,1)</f>
        <v>42132.343090277776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s="8">
        <f>E620/D620</f>
        <v>0</v>
      </c>
      <c r="G620" s="10" t="str">
        <f>IFERROR(ROUND(E620/N620,2),"N/A")</f>
        <v>N/A</v>
      </c>
      <c r="H620" t="s">
        <v>8219</v>
      </c>
      <c r="I620" t="s">
        <v>8223</v>
      </c>
      <c r="J620" t="s">
        <v>8245</v>
      </c>
      <c r="K620">
        <v>1449689203</v>
      </c>
      <c r="L620">
        <v>1447097203</v>
      </c>
      <c r="M620" t="b">
        <v>0</v>
      </c>
      <c r="N620">
        <v>0</v>
      </c>
      <c r="O620" t="b">
        <v>0</v>
      </c>
      <c r="P620" t="s">
        <v>8270</v>
      </c>
      <c r="Q620" s="12" t="s">
        <v>8317</v>
      </c>
      <c r="R620" t="s">
        <v>8318</v>
      </c>
      <c r="S620" s="21">
        <f>(((Table1[[#This Row],[launched_at]]/60)/60)/24)+DATE(1970,1,1)</f>
        <v>42317.810219907406</v>
      </c>
      <c r="T620" s="21">
        <f>(((Table1[[#This Row],[deadline]]/60)/60)/24)+DATE(1970,1,1)</f>
        <v>42347.810219907406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s="8">
        <f>E621/D621</f>
        <v>3.9999999999999998E-7</v>
      </c>
      <c r="G621" s="10">
        <f>IFERROR(ROUND(E621/N621,2),0)</f>
        <v>1</v>
      </c>
      <c r="H621" t="s">
        <v>8219</v>
      </c>
      <c r="I621" t="s">
        <v>8223</v>
      </c>
      <c r="J621" t="s">
        <v>8245</v>
      </c>
      <c r="K621">
        <v>1416933390</v>
      </c>
      <c r="L621">
        <v>1411745790</v>
      </c>
      <c r="M621" t="b">
        <v>0</v>
      </c>
      <c r="N621">
        <v>1</v>
      </c>
      <c r="O621" t="b">
        <v>0</v>
      </c>
      <c r="P621" t="s">
        <v>8270</v>
      </c>
      <c r="Q621" s="12" t="s">
        <v>8317</v>
      </c>
      <c r="R621" t="s">
        <v>8318</v>
      </c>
      <c r="S621" s="21">
        <f>(((Table1[[#This Row],[launched_at]]/60)/60)/24)+DATE(1970,1,1)</f>
        <v>41908.650347222225</v>
      </c>
      <c r="T621" s="21">
        <f>(((Table1[[#This Row],[deadline]]/60)/60)/24)+DATE(1970,1,1)</f>
        <v>41968.692013888889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s="8">
        <f>E622/D622</f>
        <v>0.01</v>
      </c>
      <c r="G622" s="10">
        <f>IFERROR(ROUND(E622/N622,2),0)</f>
        <v>300</v>
      </c>
      <c r="H622" t="s">
        <v>8219</v>
      </c>
      <c r="I622" t="s">
        <v>8228</v>
      </c>
      <c r="J622" t="s">
        <v>8250</v>
      </c>
      <c r="K622">
        <v>1408986738</v>
      </c>
      <c r="L622">
        <v>1405098738</v>
      </c>
      <c r="M622" t="b">
        <v>0</v>
      </c>
      <c r="N622">
        <v>1</v>
      </c>
      <c r="O622" t="b">
        <v>0</v>
      </c>
      <c r="P622" t="s">
        <v>8270</v>
      </c>
      <c r="Q622" s="12" t="s">
        <v>8317</v>
      </c>
      <c r="R622" t="s">
        <v>8318</v>
      </c>
      <c r="S622" s="21">
        <f>(((Table1[[#This Row],[launched_at]]/60)/60)/24)+DATE(1970,1,1)</f>
        <v>41831.716874999998</v>
      </c>
      <c r="T622" s="21">
        <f>(((Table1[[#This Row],[deadline]]/60)/60)/24)+DATE(1970,1,1)</f>
        <v>41876.716874999998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s="8">
        <f>E623/D623</f>
        <v>1.044E-2</v>
      </c>
      <c r="G623" s="10">
        <f>IFERROR(ROUND(E623/N623,2),0)</f>
        <v>87</v>
      </c>
      <c r="H623" t="s">
        <v>8219</v>
      </c>
      <c r="I623" t="s">
        <v>8223</v>
      </c>
      <c r="J623" t="s">
        <v>8245</v>
      </c>
      <c r="K623">
        <v>1467934937</v>
      </c>
      <c r="L623">
        <v>1465342937</v>
      </c>
      <c r="M623" t="b">
        <v>0</v>
      </c>
      <c r="N623">
        <v>3</v>
      </c>
      <c r="O623" t="b">
        <v>0</v>
      </c>
      <c r="P623" t="s">
        <v>8270</v>
      </c>
      <c r="Q623" s="12" t="s">
        <v>8317</v>
      </c>
      <c r="R623" t="s">
        <v>8318</v>
      </c>
      <c r="S623" s="21">
        <f>(((Table1[[#This Row],[launched_at]]/60)/60)/24)+DATE(1970,1,1)</f>
        <v>42528.987696759257</v>
      </c>
      <c r="T623" s="21">
        <f>(((Table1[[#This Row],[deadline]]/60)/60)/24)+DATE(1970,1,1)</f>
        <v>42558.987696759257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s="8">
        <f>E624/D624</f>
        <v>5.6833333333333333E-2</v>
      </c>
      <c r="G624" s="10">
        <f>IFERROR(ROUND(E624/N624,2),0)</f>
        <v>37.89</v>
      </c>
      <c r="H624" t="s">
        <v>8219</v>
      </c>
      <c r="I624" t="s">
        <v>8223</v>
      </c>
      <c r="J624" t="s">
        <v>8245</v>
      </c>
      <c r="K624">
        <v>1467398138</v>
      </c>
      <c r="L624">
        <v>1465670138</v>
      </c>
      <c r="M624" t="b">
        <v>0</v>
      </c>
      <c r="N624">
        <v>9</v>
      </c>
      <c r="O624" t="b">
        <v>0</v>
      </c>
      <c r="P624" t="s">
        <v>8270</v>
      </c>
      <c r="Q624" s="12" t="s">
        <v>8317</v>
      </c>
      <c r="R624" t="s">
        <v>8318</v>
      </c>
      <c r="S624" s="21">
        <f>(((Table1[[#This Row],[launched_at]]/60)/60)/24)+DATE(1970,1,1)</f>
        <v>42532.774745370371</v>
      </c>
      <c r="T624" s="21">
        <f>(((Table1[[#This Row],[deadline]]/60)/60)/24)+DATE(1970,1,1)</f>
        <v>42552.774745370371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s="8">
        <f>E625/D625</f>
        <v>0</v>
      </c>
      <c r="G625" s="10" t="str">
        <f>IFERROR(ROUND(E625/N625,2),"N/A")</f>
        <v>N/A</v>
      </c>
      <c r="H625" t="s">
        <v>8219</v>
      </c>
      <c r="I625" t="s">
        <v>8225</v>
      </c>
      <c r="J625" t="s">
        <v>8247</v>
      </c>
      <c r="K625">
        <v>1432771997</v>
      </c>
      <c r="L625">
        <v>1430179997</v>
      </c>
      <c r="M625" t="b">
        <v>0</v>
      </c>
      <c r="N625">
        <v>0</v>
      </c>
      <c r="O625" t="b">
        <v>0</v>
      </c>
      <c r="P625" t="s">
        <v>8270</v>
      </c>
      <c r="Q625" s="12" t="s">
        <v>8317</v>
      </c>
      <c r="R625" t="s">
        <v>8318</v>
      </c>
      <c r="S625" s="21">
        <f>(((Table1[[#This Row],[launched_at]]/60)/60)/24)+DATE(1970,1,1)</f>
        <v>42122.009224537032</v>
      </c>
      <c r="T625" s="21">
        <f>(((Table1[[#This Row],[deadline]]/60)/60)/24)+DATE(1970,1,1)</f>
        <v>42152.009224537032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s="8">
        <f>E626/D626</f>
        <v>0</v>
      </c>
      <c r="G626" s="10" t="str">
        <f>IFERROR(ROUND(E626/N626,2),"N/A")</f>
        <v>N/A</v>
      </c>
      <c r="H626" t="s">
        <v>8219</v>
      </c>
      <c r="I626" t="s">
        <v>8223</v>
      </c>
      <c r="J626" t="s">
        <v>8245</v>
      </c>
      <c r="K626">
        <v>1431647041</v>
      </c>
      <c r="L626">
        <v>1429055041</v>
      </c>
      <c r="M626" t="b">
        <v>0</v>
      </c>
      <c r="N626">
        <v>0</v>
      </c>
      <c r="O626" t="b">
        <v>0</v>
      </c>
      <c r="P626" t="s">
        <v>8270</v>
      </c>
      <c r="Q626" s="12" t="s">
        <v>8317</v>
      </c>
      <c r="R626" t="s">
        <v>8318</v>
      </c>
      <c r="S626" s="21">
        <f>(((Table1[[#This Row],[launched_at]]/60)/60)/24)+DATE(1970,1,1)</f>
        <v>42108.988900462966</v>
      </c>
      <c r="T626" s="21">
        <f>(((Table1[[#This Row],[deadline]]/60)/60)/24)+DATE(1970,1,1)</f>
        <v>42138.988900462966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s="8">
        <f>E627/D627</f>
        <v>0</v>
      </c>
      <c r="G627" s="10" t="str">
        <f>IFERROR(ROUND(E627/N627,2),"N/A")</f>
        <v>N/A</v>
      </c>
      <c r="H627" t="s">
        <v>8219</v>
      </c>
      <c r="I627" t="s">
        <v>8228</v>
      </c>
      <c r="J627" t="s">
        <v>8250</v>
      </c>
      <c r="K627">
        <v>1490560177</v>
      </c>
      <c r="L627">
        <v>1487971777</v>
      </c>
      <c r="M627" t="b">
        <v>0</v>
      </c>
      <c r="N627">
        <v>0</v>
      </c>
      <c r="O627" t="b">
        <v>0</v>
      </c>
      <c r="P627" t="s">
        <v>8270</v>
      </c>
      <c r="Q627" s="12" t="s">
        <v>8317</v>
      </c>
      <c r="R627" t="s">
        <v>8318</v>
      </c>
      <c r="S627" s="21">
        <f>(((Table1[[#This Row],[launched_at]]/60)/60)/24)+DATE(1970,1,1)</f>
        <v>42790.895567129628</v>
      </c>
      <c r="T627" s="21">
        <f>(((Table1[[#This Row],[deadline]]/60)/60)/24)+DATE(1970,1,1)</f>
        <v>42820.853900462964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s="8">
        <f>E628/D628</f>
        <v>0.17380000000000001</v>
      </c>
      <c r="G628" s="10">
        <f>IFERROR(ROUND(E628/N628,2),0)</f>
        <v>111.41</v>
      </c>
      <c r="H628" t="s">
        <v>8219</v>
      </c>
      <c r="I628" t="s">
        <v>8223</v>
      </c>
      <c r="J628" t="s">
        <v>8245</v>
      </c>
      <c r="K628">
        <v>1439644920</v>
      </c>
      <c r="L628">
        <v>1436793939</v>
      </c>
      <c r="M628" t="b">
        <v>0</v>
      </c>
      <c r="N628">
        <v>39</v>
      </c>
      <c r="O628" t="b">
        <v>0</v>
      </c>
      <c r="P628" t="s">
        <v>8270</v>
      </c>
      <c r="Q628" s="12" t="s">
        <v>8317</v>
      </c>
      <c r="R628" t="s">
        <v>8318</v>
      </c>
      <c r="S628" s="21">
        <f>(((Table1[[#This Row],[launched_at]]/60)/60)/24)+DATE(1970,1,1)</f>
        <v>42198.559479166666</v>
      </c>
      <c r="T628" s="21">
        <f>(((Table1[[#This Row],[deadline]]/60)/60)/24)+DATE(1970,1,1)</f>
        <v>42231.556944444441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s="8">
        <f>E629/D629</f>
        <v>2.0000000000000001E-4</v>
      </c>
      <c r="G629" s="10">
        <f>IFERROR(ROUND(E629/N629,2),0)</f>
        <v>90</v>
      </c>
      <c r="H629" t="s">
        <v>8219</v>
      </c>
      <c r="I629" t="s">
        <v>8234</v>
      </c>
      <c r="J629" t="s">
        <v>8254</v>
      </c>
      <c r="K629">
        <v>1457996400</v>
      </c>
      <c r="L629">
        <v>1452842511</v>
      </c>
      <c r="M629" t="b">
        <v>0</v>
      </c>
      <c r="N629">
        <v>1</v>
      </c>
      <c r="O629" t="b">
        <v>0</v>
      </c>
      <c r="P629" t="s">
        <v>8270</v>
      </c>
      <c r="Q629" s="12" t="s">
        <v>8317</v>
      </c>
      <c r="R629" t="s">
        <v>8318</v>
      </c>
      <c r="S629" s="21">
        <f>(((Table1[[#This Row],[launched_at]]/60)/60)/24)+DATE(1970,1,1)</f>
        <v>42384.306840277779</v>
      </c>
      <c r="T629" s="21">
        <f>(((Table1[[#This Row],[deadline]]/60)/60)/24)+DATE(1970,1,1)</f>
        <v>42443.958333333328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s="8">
        <f>E630/D630</f>
        <v>0</v>
      </c>
      <c r="G630" s="10" t="str">
        <f>IFERROR(ROUND(E630/N630,2),"N/A")</f>
        <v>N/A</v>
      </c>
      <c r="H630" t="s">
        <v>8219</v>
      </c>
      <c r="I630" t="s">
        <v>8223</v>
      </c>
      <c r="J630" t="s">
        <v>8245</v>
      </c>
      <c r="K630">
        <v>1405269457</v>
      </c>
      <c r="L630">
        <v>1402677457</v>
      </c>
      <c r="M630" t="b">
        <v>0</v>
      </c>
      <c r="N630">
        <v>0</v>
      </c>
      <c r="O630" t="b">
        <v>0</v>
      </c>
      <c r="P630" t="s">
        <v>8270</v>
      </c>
      <c r="Q630" s="12" t="s">
        <v>8317</v>
      </c>
      <c r="R630" t="s">
        <v>8318</v>
      </c>
      <c r="S630" s="21">
        <f>(((Table1[[#This Row],[launched_at]]/60)/60)/24)+DATE(1970,1,1)</f>
        <v>41803.692789351851</v>
      </c>
      <c r="T630" s="21">
        <f>(((Table1[[#This Row],[deadline]]/60)/60)/24)+DATE(1970,1,1)</f>
        <v>41833.692789351851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s="8">
        <f>E631/D631</f>
        <v>1.75E-3</v>
      </c>
      <c r="G631" s="10">
        <f>IFERROR(ROUND(E631/N631,2),0)</f>
        <v>116.67</v>
      </c>
      <c r="H631" t="s">
        <v>8219</v>
      </c>
      <c r="I631" t="s">
        <v>8225</v>
      </c>
      <c r="J631" t="s">
        <v>8247</v>
      </c>
      <c r="K631">
        <v>1463239108</v>
      </c>
      <c r="L631">
        <v>1460647108</v>
      </c>
      <c r="M631" t="b">
        <v>0</v>
      </c>
      <c r="N631">
        <v>3</v>
      </c>
      <c r="O631" t="b">
        <v>0</v>
      </c>
      <c r="P631" t="s">
        <v>8270</v>
      </c>
      <c r="Q631" s="12" t="s">
        <v>8317</v>
      </c>
      <c r="R631" t="s">
        <v>8318</v>
      </c>
      <c r="S631" s="21">
        <f>(((Table1[[#This Row],[launched_at]]/60)/60)/24)+DATE(1970,1,1)</f>
        <v>42474.637824074074</v>
      </c>
      <c r="T631" s="21">
        <f>(((Table1[[#This Row],[deadline]]/60)/60)/24)+DATE(1970,1,1)</f>
        <v>42504.637824074074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s="8">
        <f>E632/D632</f>
        <v>8.3340278356529708E-4</v>
      </c>
      <c r="G632" s="10">
        <f>IFERROR(ROUND(E632/N632,2),0)</f>
        <v>10</v>
      </c>
      <c r="H632" t="s">
        <v>8219</v>
      </c>
      <c r="I632" t="s">
        <v>8223</v>
      </c>
      <c r="J632" t="s">
        <v>8245</v>
      </c>
      <c r="K632">
        <v>1441516200</v>
      </c>
      <c r="L632">
        <v>1438959121</v>
      </c>
      <c r="M632" t="b">
        <v>0</v>
      </c>
      <c r="N632">
        <v>1</v>
      </c>
      <c r="O632" t="b">
        <v>0</v>
      </c>
      <c r="P632" t="s">
        <v>8270</v>
      </c>
      <c r="Q632" s="12" t="s">
        <v>8317</v>
      </c>
      <c r="R632" t="s">
        <v>8318</v>
      </c>
      <c r="S632" s="21">
        <f>(((Table1[[#This Row],[launched_at]]/60)/60)/24)+DATE(1970,1,1)</f>
        <v>42223.619456018518</v>
      </c>
      <c r="T632" s="21">
        <f>(((Table1[[#This Row],[deadline]]/60)/60)/24)+DATE(1970,1,1)</f>
        <v>42253.215277777781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s="8">
        <f>E633/D633</f>
        <v>1.38E-2</v>
      </c>
      <c r="G633" s="10">
        <f>IFERROR(ROUND(E633/N633,2),0)</f>
        <v>76.67</v>
      </c>
      <c r="H633" t="s">
        <v>8219</v>
      </c>
      <c r="I633" t="s">
        <v>8228</v>
      </c>
      <c r="J633" t="s">
        <v>8250</v>
      </c>
      <c r="K633">
        <v>1464460329</v>
      </c>
      <c r="L633">
        <v>1461954729</v>
      </c>
      <c r="M633" t="b">
        <v>0</v>
      </c>
      <c r="N633">
        <v>9</v>
      </c>
      <c r="O633" t="b">
        <v>0</v>
      </c>
      <c r="P633" t="s">
        <v>8270</v>
      </c>
      <c r="Q633" s="12" t="s">
        <v>8317</v>
      </c>
      <c r="R633" t="s">
        <v>8318</v>
      </c>
      <c r="S633" s="21">
        <f>(((Table1[[#This Row],[launched_at]]/60)/60)/24)+DATE(1970,1,1)</f>
        <v>42489.772326388891</v>
      </c>
      <c r="T633" s="21">
        <f>(((Table1[[#This Row],[deadline]]/60)/60)/24)+DATE(1970,1,1)</f>
        <v>42518.772326388891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s="8">
        <f>E634/D634</f>
        <v>0</v>
      </c>
      <c r="G634" s="10" t="str">
        <f>IFERROR(ROUND(E634/N634,2),"N/A")</f>
        <v>N/A</v>
      </c>
      <c r="H634" t="s">
        <v>8219</v>
      </c>
      <c r="I634" t="s">
        <v>8232</v>
      </c>
      <c r="J634" t="s">
        <v>8248</v>
      </c>
      <c r="K634">
        <v>1448470165</v>
      </c>
      <c r="L634">
        <v>1445874565</v>
      </c>
      <c r="M634" t="b">
        <v>0</v>
      </c>
      <c r="N634">
        <v>0</v>
      </c>
      <c r="O634" t="b">
        <v>0</v>
      </c>
      <c r="P634" t="s">
        <v>8270</v>
      </c>
      <c r="Q634" s="12" t="s">
        <v>8317</v>
      </c>
      <c r="R634" t="s">
        <v>8318</v>
      </c>
      <c r="S634" s="21">
        <f>(((Table1[[#This Row],[launched_at]]/60)/60)/24)+DATE(1970,1,1)</f>
        <v>42303.659317129626</v>
      </c>
      <c r="T634" s="21">
        <f>(((Table1[[#This Row],[deadline]]/60)/60)/24)+DATE(1970,1,1)</f>
        <v>42333.700983796298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s="8">
        <f>E635/D635</f>
        <v>0.1245</v>
      </c>
      <c r="G635" s="10">
        <f>IFERROR(ROUND(E635/N635,2),0)</f>
        <v>49.8</v>
      </c>
      <c r="H635" t="s">
        <v>8219</v>
      </c>
      <c r="I635" t="s">
        <v>8223</v>
      </c>
      <c r="J635" t="s">
        <v>8245</v>
      </c>
      <c r="K635">
        <v>1466204400</v>
      </c>
      <c r="L635">
        <v>1463469062</v>
      </c>
      <c r="M635" t="b">
        <v>0</v>
      </c>
      <c r="N635">
        <v>25</v>
      </c>
      <c r="O635" t="b">
        <v>0</v>
      </c>
      <c r="P635" t="s">
        <v>8270</v>
      </c>
      <c r="Q635" s="12" t="s">
        <v>8317</v>
      </c>
      <c r="R635" t="s">
        <v>8318</v>
      </c>
      <c r="S635" s="21">
        <f>(((Table1[[#This Row],[launched_at]]/60)/60)/24)+DATE(1970,1,1)</f>
        <v>42507.29932870371</v>
      </c>
      <c r="T635" s="21">
        <f>(((Table1[[#This Row],[deadline]]/60)/60)/24)+DATE(1970,1,1)</f>
        <v>42538.958333333328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s="8">
        <f>E636/D636</f>
        <v>2.0000000000000001E-4</v>
      </c>
      <c r="G636" s="10">
        <f>IFERROR(ROUND(E636/N636,2),0)</f>
        <v>1</v>
      </c>
      <c r="H636" t="s">
        <v>8219</v>
      </c>
      <c r="I636" t="s">
        <v>8223</v>
      </c>
      <c r="J636" t="s">
        <v>8245</v>
      </c>
      <c r="K636">
        <v>1424989029</v>
      </c>
      <c r="L636">
        <v>1422397029</v>
      </c>
      <c r="M636" t="b">
        <v>0</v>
      </c>
      <c r="N636">
        <v>1</v>
      </c>
      <c r="O636" t="b">
        <v>0</v>
      </c>
      <c r="P636" t="s">
        <v>8270</v>
      </c>
      <c r="Q636" s="12" t="s">
        <v>8317</v>
      </c>
      <c r="R636" t="s">
        <v>8318</v>
      </c>
      <c r="S636" s="21">
        <f>(((Table1[[#This Row],[launched_at]]/60)/60)/24)+DATE(1970,1,1)</f>
        <v>42031.928576388891</v>
      </c>
      <c r="T636" s="21">
        <f>(((Table1[[#This Row],[deadline]]/60)/60)/24)+DATE(1970,1,1)</f>
        <v>42061.928576388891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s="8">
        <f>E637/D637</f>
        <v>8.0000000000000007E-5</v>
      </c>
      <c r="G637" s="10">
        <f>IFERROR(ROUND(E637/N637,2),0)</f>
        <v>2</v>
      </c>
      <c r="H637" t="s">
        <v>8219</v>
      </c>
      <c r="I637" t="s">
        <v>8223</v>
      </c>
      <c r="J637" t="s">
        <v>8245</v>
      </c>
      <c r="K637">
        <v>1428804762</v>
      </c>
      <c r="L637">
        <v>1426212762</v>
      </c>
      <c r="M637" t="b">
        <v>0</v>
      </c>
      <c r="N637">
        <v>1</v>
      </c>
      <c r="O637" t="b">
        <v>0</v>
      </c>
      <c r="P637" t="s">
        <v>8270</v>
      </c>
      <c r="Q637" s="12" t="s">
        <v>8317</v>
      </c>
      <c r="R637" t="s">
        <v>8318</v>
      </c>
      <c r="S637" s="21">
        <f>(((Table1[[#This Row],[launched_at]]/60)/60)/24)+DATE(1970,1,1)</f>
        <v>42076.092152777783</v>
      </c>
      <c r="T637" s="21">
        <f>(((Table1[[#This Row],[deadline]]/60)/60)/24)+DATE(1970,1,1)</f>
        <v>42106.092152777783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s="8">
        <f>E638/D638</f>
        <v>2E-3</v>
      </c>
      <c r="G638" s="10">
        <f>IFERROR(ROUND(E638/N638,2),0)</f>
        <v>4</v>
      </c>
      <c r="H638" t="s">
        <v>8219</v>
      </c>
      <c r="I638" t="s">
        <v>8224</v>
      </c>
      <c r="J638" t="s">
        <v>8246</v>
      </c>
      <c r="K638">
        <v>1433587620</v>
      </c>
      <c r="L638">
        <v>1430996150</v>
      </c>
      <c r="M638" t="b">
        <v>0</v>
      </c>
      <c r="N638">
        <v>1</v>
      </c>
      <c r="O638" t="b">
        <v>0</v>
      </c>
      <c r="P638" t="s">
        <v>8270</v>
      </c>
      <c r="Q638" s="12" t="s">
        <v>8317</v>
      </c>
      <c r="R638" t="s">
        <v>8318</v>
      </c>
      <c r="S638" s="21">
        <f>(((Table1[[#This Row],[launched_at]]/60)/60)/24)+DATE(1970,1,1)</f>
        <v>42131.455439814818</v>
      </c>
      <c r="T638" s="21">
        <f>(((Table1[[#This Row],[deadline]]/60)/60)/24)+DATE(1970,1,1)</f>
        <v>42161.44930555555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s="8">
        <f>E639/D639</f>
        <v>0</v>
      </c>
      <c r="G639" s="10" t="str">
        <f>IFERROR(ROUND(E639/N639,2),"N/A")</f>
        <v>N/A</v>
      </c>
      <c r="H639" t="s">
        <v>8219</v>
      </c>
      <c r="I639" t="s">
        <v>8224</v>
      </c>
      <c r="J639" t="s">
        <v>8246</v>
      </c>
      <c r="K639">
        <v>1488063840</v>
      </c>
      <c r="L639">
        <v>1485558318</v>
      </c>
      <c r="M639" t="b">
        <v>0</v>
      </c>
      <c r="N639">
        <v>0</v>
      </c>
      <c r="O639" t="b">
        <v>0</v>
      </c>
      <c r="P639" t="s">
        <v>8270</v>
      </c>
      <c r="Q639" s="12" t="s">
        <v>8317</v>
      </c>
      <c r="R639" t="s">
        <v>8318</v>
      </c>
      <c r="S639" s="21">
        <f>(((Table1[[#This Row],[launched_at]]/60)/60)/24)+DATE(1970,1,1)</f>
        <v>42762.962013888886</v>
      </c>
      <c r="T639" s="21">
        <f>(((Table1[[#This Row],[deadline]]/60)/60)/24)+DATE(1970,1,1)</f>
        <v>42791.961111111115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s="8">
        <f>E640/D640</f>
        <v>9.0000000000000006E-5</v>
      </c>
      <c r="G640" s="10">
        <f>IFERROR(ROUND(E640/N640,2),0)</f>
        <v>3</v>
      </c>
      <c r="H640" t="s">
        <v>8219</v>
      </c>
      <c r="I640" t="s">
        <v>8235</v>
      </c>
      <c r="J640" t="s">
        <v>8248</v>
      </c>
      <c r="K640">
        <v>1490447662</v>
      </c>
      <c r="L640">
        <v>1485267262</v>
      </c>
      <c r="M640" t="b">
        <v>0</v>
      </c>
      <c r="N640">
        <v>6</v>
      </c>
      <c r="O640" t="b">
        <v>0</v>
      </c>
      <c r="P640" t="s">
        <v>8270</v>
      </c>
      <c r="Q640" s="12" t="s">
        <v>8317</v>
      </c>
      <c r="R640" t="s">
        <v>8318</v>
      </c>
      <c r="S640" s="21">
        <f>(((Table1[[#This Row],[launched_at]]/60)/60)/24)+DATE(1970,1,1)</f>
        <v>42759.593310185184</v>
      </c>
      <c r="T640" s="21">
        <f>(((Table1[[#This Row],[deadline]]/60)/60)/24)+DATE(1970,1,1)</f>
        <v>42819.55164351852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s="8">
        <f>E641/D641</f>
        <v>9.9999999999999995E-7</v>
      </c>
      <c r="G641" s="10">
        <f>IFERROR(ROUND(E641/N641,2),0)</f>
        <v>1</v>
      </c>
      <c r="H641" t="s">
        <v>8219</v>
      </c>
      <c r="I641" t="s">
        <v>8223</v>
      </c>
      <c r="J641" t="s">
        <v>8245</v>
      </c>
      <c r="K641">
        <v>1413208795</v>
      </c>
      <c r="L641">
        <v>1408024795</v>
      </c>
      <c r="M641" t="b">
        <v>0</v>
      </c>
      <c r="N641">
        <v>1</v>
      </c>
      <c r="O641" t="b">
        <v>0</v>
      </c>
      <c r="P641" t="s">
        <v>8270</v>
      </c>
      <c r="Q641" s="12" t="s">
        <v>8317</v>
      </c>
      <c r="R641" t="s">
        <v>8318</v>
      </c>
      <c r="S641" s="21">
        <f>(((Table1[[#This Row],[launched_at]]/60)/60)/24)+DATE(1970,1,1)</f>
        <v>41865.583275462966</v>
      </c>
      <c r="T641" s="21">
        <f>(((Table1[[#This Row],[deadline]]/60)/60)/24)+DATE(1970,1,1)</f>
        <v>41925.583275462966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s="8">
        <f>E642/D642</f>
        <v>1.4428571428571428</v>
      </c>
      <c r="G642" s="10">
        <f>IFERROR(ROUND(E642/N642,2),0)</f>
        <v>50.5</v>
      </c>
      <c r="H642" t="s">
        <v>8218</v>
      </c>
      <c r="I642" t="s">
        <v>8229</v>
      </c>
      <c r="J642" t="s">
        <v>8248</v>
      </c>
      <c r="K642">
        <v>1480028400</v>
      </c>
      <c r="L642">
        <v>1478685915</v>
      </c>
      <c r="M642" t="b">
        <v>0</v>
      </c>
      <c r="N642">
        <v>2</v>
      </c>
      <c r="O642" t="b">
        <v>1</v>
      </c>
      <c r="P642" t="s">
        <v>8271</v>
      </c>
      <c r="Q642" s="12" t="s">
        <v>8317</v>
      </c>
      <c r="R642" t="s">
        <v>8319</v>
      </c>
      <c r="S642" s="21">
        <f>(((Table1[[#This Row],[launched_at]]/60)/60)/24)+DATE(1970,1,1)</f>
        <v>42683.420312500006</v>
      </c>
      <c r="T642" s="21">
        <f>(((Table1[[#This Row],[deadline]]/60)/60)/24)+DATE(1970,1,1)</f>
        <v>42698.958333333328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s="8">
        <f>E643/D643</f>
        <v>1.1916249999999999</v>
      </c>
      <c r="G643" s="10">
        <f>IFERROR(ROUND(E643/N643,2),0)</f>
        <v>151.32</v>
      </c>
      <c r="H643" t="s">
        <v>8218</v>
      </c>
      <c r="I643" t="s">
        <v>8223</v>
      </c>
      <c r="J643" t="s">
        <v>8245</v>
      </c>
      <c r="K643">
        <v>1439473248</v>
      </c>
      <c r="L643">
        <v>1436881248</v>
      </c>
      <c r="M643" t="b">
        <v>0</v>
      </c>
      <c r="N643">
        <v>315</v>
      </c>
      <c r="O643" t="b">
        <v>1</v>
      </c>
      <c r="P643" t="s">
        <v>8271</v>
      </c>
      <c r="Q643" s="12" t="s">
        <v>8317</v>
      </c>
      <c r="R643" t="s">
        <v>8319</v>
      </c>
      <c r="S643" s="21">
        <f>(((Table1[[#This Row],[launched_at]]/60)/60)/24)+DATE(1970,1,1)</f>
        <v>42199.57</v>
      </c>
      <c r="T643" s="21">
        <f>(((Table1[[#This Row],[deadline]]/60)/60)/24)+DATE(1970,1,1)</f>
        <v>42229.57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s="8">
        <f>E644/D644</f>
        <v>14.604850000000001</v>
      </c>
      <c r="G644" s="10">
        <f>IFERROR(ROUND(E644/N644,2),0)</f>
        <v>134.36000000000001</v>
      </c>
      <c r="H644" t="s">
        <v>8218</v>
      </c>
      <c r="I644" t="s">
        <v>8235</v>
      </c>
      <c r="J644" t="s">
        <v>8248</v>
      </c>
      <c r="K644">
        <v>1439998674</v>
      </c>
      <c r="L644">
        <v>1436888274</v>
      </c>
      <c r="M644" t="b">
        <v>0</v>
      </c>
      <c r="N644">
        <v>2174</v>
      </c>
      <c r="O644" t="b">
        <v>1</v>
      </c>
      <c r="P644" t="s">
        <v>8271</v>
      </c>
      <c r="Q644" s="12" t="s">
        <v>8317</v>
      </c>
      <c r="R644" t="s">
        <v>8319</v>
      </c>
      <c r="S644" s="21">
        <f>(((Table1[[#This Row],[launched_at]]/60)/60)/24)+DATE(1970,1,1)</f>
        <v>42199.651319444441</v>
      </c>
      <c r="T644" s="21">
        <f>(((Table1[[#This Row],[deadline]]/60)/60)/24)+DATE(1970,1,1)</f>
        <v>42235.651319444441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s="8">
        <f>E645/D645</f>
        <v>1.0580799999999999</v>
      </c>
      <c r="G645" s="10">
        <f>IFERROR(ROUND(E645/N645,2),0)</f>
        <v>174.03</v>
      </c>
      <c r="H645" t="s">
        <v>8218</v>
      </c>
      <c r="I645" t="s">
        <v>8223</v>
      </c>
      <c r="J645" t="s">
        <v>8245</v>
      </c>
      <c r="K645">
        <v>1433085875</v>
      </c>
      <c r="L645">
        <v>1428333875</v>
      </c>
      <c r="M645" t="b">
        <v>0</v>
      </c>
      <c r="N645">
        <v>152</v>
      </c>
      <c r="O645" t="b">
        <v>1</v>
      </c>
      <c r="P645" t="s">
        <v>8271</v>
      </c>
      <c r="Q645" s="12" t="s">
        <v>8317</v>
      </c>
      <c r="R645" t="s">
        <v>8319</v>
      </c>
      <c r="S645" s="21">
        <f>(((Table1[[#This Row],[launched_at]]/60)/60)/24)+DATE(1970,1,1)</f>
        <v>42100.642071759255</v>
      </c>
      <c r="T645" s="21">
        <f>(((Table1[[#This Row],[deadline]]/60)/60)/24)+DATE(1970,1,1)</f>
        <v>42155.642071759255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s="8">
        <f>E646/D646</f>
        <v>3.0011791999999997</v>
      </c>
      <c r="G646" s="10">
        <f>IFERROR(ROUND(E646/N646,2),0)</f>
        <v>73.489999999999995</v>
      </c>
      <c r="H646" t="s">
        <v>8218</v>
      </c>
      <c r="I646" t="s">
        <v>8223</v>
      </c>
      <c r="J646" t="s">
        <v>8245</v>
      </c>
      <c r="K646">
        <v>1414544400</v>
      </c>
      <c r="L646">
        <v>1410883139</v>
      </c>
      <c r="M646" t="b">
        <v>0</v>
      </c>
      <c r="N646">
        <v>1021</v>
      </c>
      <c r="O646" t="b">
        <v>1</v>
      </c>
      <c r="P646" t="s">
        <v>8271</v>
      </c>
      <c r="Q646" s="12" t="s">
        <v>8317</v>
      </c>
      <c r="R646" t="s">
        <v>8319</v>
      </c>
      <c r="S646" s="21">
        <f>(((Table1[[#This Row],[launched_at]]/60)/60)/24)+DATE(1970,1,1)</f>
        <v>41898.665960648148</v>
      </c>
      <c r="T646" s="21">
        <f>(((Table1[[#This Row],[deadline]]/60)/60)/24)+DATE(1970,1,1)</f>
        <v>41941.041666666664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s="8">
        <f>E647/D647</f>
        <v>2.7869999999999999</v>
      </c>
      <c r="G647" s="10">
        <f>IFERROR(ROUND(E647/N647,2),0)</f>
        <v>23.52</v>
      </c>
      <c r="H647" t="s">
        <v>8218</v>
      </c>
      <c r="I647" t="s">
        <v>8223</v>
      </c>
      <c r="J647" t="s">
        <v>8245</v>
      </c>
      <c r="K647">
        <v>1470962274</v>
      </c>
      <c r="L647">
        <v>1468370274</v>
      </c>
      <c r="M647" t="b">
        <v>0</v>
      </c>
      <c r="N647">
        <v>237</v>
      </c>
      <c r="O647" t="b">
        <v>1</v>
      </c>
      <c r="P647" t="s">
        <v>8271</v>
      </c>
      <c r="Q647" s="12" t="s">
        <v>8317</v>
      </c>
      <c r="R647" t="s">
        <v>8319</v>
      </c>
      <c r="S647" s="21">
        <f>(((Table1[[#This Row],[launched_at]]/60)/60)/24)+DATE(1970,1,1)</f>
        <v>42564.026319444441</v>
      </c>
      <c r="T647" s="21">
        <f>(((Table1[[#This Row],[deadline]]/60)/60)/24)+DATE(1970,1,1)</f>
        <v>42594.026319444441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s="8">
        <f>E648/D648</f>
        <v>1.3187625000000001</v>
      </c>
      <c r="G648" s="10">
        <f>IFERROR(ROUND(E648/N648,2),0)</f>
        <v>39.07</v>
      </c>
      <c r="H648" t="s">
        <v>8218</v>
      </c>
      <c r="I648" t="s">
        <v>8223</v>
      </c>
      <c r="J648" t="s">
        <v>8245</v>
      </c>
      <c r="K648">
        <v>1407788867</v>
      </c>
      <c r="L648">
        <v>1405196867</v>
      </c>
      <c r="M648" t="b">
        <v>0</v>
      </c>
      <c r="N648">
        <v>27</v>
      </c>
      <c r="O648" t="b">
        <v>1</v>
      </c>
      <c r="P648" t="s">
        <v>8271</v>
      </c>
      <c r="Q648" s="12" t="s">
        <v>8317</v>
      </c>
      <c r="R648" t="s">
        <v>8319</v>
      </c>
      <c r="S648" s="21">
        <f>(((Table1[[#This Row],[launched_at]]/60)/60)/24)+DATE(1970,1,1)</f>
        <v>41832.852627314816</v>
      </c>
      <c r="T648" s="21">
        <f>(((Table1[[#This Row],[deadline]]/60)/60)/24)+DATE(1970,1,1)</f>
        <v>41862.852627314816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s="8">
        <f>E649/D649</f>
        <v>1.0705</v>
      </c>
      <c r="G649" s="10">
        <f>IFERROR(ROUND(E649/N649,2),0)</f>
        <v>125.94</v>
      </c>
      <c r="H649" t="s">
        <v>8218</v>
      </c>
      <c r="I649" t="s">
        <v>8228</v>
      </c>
      <c r="J649" t="s">
        <v>8250</v>
      </c>
      <c r="K649">
        <v>1458235549</v>
      </c>
      <c r="L649">
        <v>1455647149</v>
      </c>
      <c r="M649" t="b">
        <v>0</v>
      </c>
      <c r="N649">
        <v>17</v>
      </c>
      <c r="O649" t="b">
        <v>1</v>
      </c>
      <c r="P649" t="s">
        <v>8271</v>
      </c>
      <c r="Q649" s="12" t="s">
        <v>8317</v>
      </c>
      <c r="R649" t="s">
        <v>8319</v>
      </c>
      <c r="S649" s="21">
        <f>(((Table1[[#This Row],[launched_at]]/60)/60)/24)+DATE(1970,1,1)</f>
        <v>42416.767928240741</v>
      </c>
      <c r="T649" s="21">
        <f>(((Table1[[#This Row],[deadline]]/60)/60)/24)+DATE(1970,1,1)</f>
        <v>42446.726261574076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s="8">
        <f>E650/D650</f>
        <v>1.2682285714285715</v>
      </c>
      <c r="G650" s="10">
        <f>IFERROR(ROUND(E650/N650,2),0)</f>
        <v>1644</v>
      </c>
      <c r="H650" t="s">
        <v>8218</v>
      </c>
      <c r="I650" t="s">
        <v>8223</v>
      </c>
      <c r="J650" t="s">
        <v>8245</v>
      </c>
      <c r="K650">
        <v>1413304708</v>
      </c>
      <c r="L650">
        <v>1410280708</v>
      </c>
      <c r="M650" t="b">
        <v>0</v>
      </c>
      <c r="N650">
        <v>27</v>
      </c>
      <c r="O650" t="b">
        <v>1</v>
      </c>
      <c r="P650" t="s">
        <v>8271</v>
      </c>
      <c r="Q650" s="12" t="s">
        <v>8317</v>
      </c>
      <c r="R650" t="s">
        <v>8319</v>
      </c>
      <c r="S650" s="21">
        <f>(((Table1[[#This Row],[launched_at]]/60)/60)/24)+DATE(1970,1,1)</f>
        <v>41891.693379629629</v>
      </c>
      <c r="T650" s="21">
        <f>(((Table1[[#This Row],[deadline]]/60)/60)/24)+DATE(1970,1,1)</f>
        <v>41926.693379629629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s="8">
        <f>E651/D651</f>
        <v>1.3996</v>
      </c>
      <c r="G651" s="10">
        <f>IFERROR(ROUND(E651/N651,2),0)</f>
        <v>42.67</v>
      </c>
      <c r="H651" t="s">
        <v>8218</v>
      </c>
      <c r="I651" t="s">
        <v>8223</v>
      </c>
      <c r="J651" t="s">
        <v>8245</v>
      </c>
      <c r="K651">
        <v>1410904413</v>
      </c>
      <c r="L651">
        <v>1409090013</v>
      </c>
      <c r="M651" t="b">
        <v>0</v>
      </c>
      <c r="N651">
        <v>82</v>
      </c>
      <c r="O651" t="b">
        <v>1</v>
      </c>
      <c r="P651" t="s">
        <v>8271</v>
      </c>
      <c r="Q651" s="12" t="s">
        <v>8317</v>
      </c>
      <c r="R651" t="s">
        <v>8319</v>
      </c>
      <c r="S651" s="21">
        <f>(((Table1[[#This Row],[launched_at]]/60)/60)/24)+DATE(1970,1,1)</f>
        <v>41877.912187499998</v>
      </c>
      <c r="T651" s="21">
        <f>(((Table1[[#This Row],[deadline]]/60)/60)/24)+DATE(1970,1,1)</f>
        <v>41898.912187499998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s="8">
        <f>E652/D652</f>
        <v>1.1240000000000001</v>
      </c>
      <c r="G652" s="10">
        <f>IFERROR(ROUND(E652/N652,2),0)</f>
        <v>35.130000000000003</v>
      </c>
      <c r="H652" t="s">
        <v>8218</v>
      </c>
      <c r="I652" t="s">
        <v>8223</v>
      </c>
      <c r="J652" t="s">
        <v>8245</v>
      </c>
      <c r="K652">
        <v>1418953984</v>
      </c>
      <c r="L652">
        <v>1413766384</v>
      </c>
      <c r="M652" t="b">
        <v>0</v>
      </c>
      <c r="N652">
        <v>48</v>
      </c>
      <c r="O652" t="b">
        <v>1</v>
      </c>
      <c r="P652" t="s">
        <v>8271</v>
      </c>
      <c r="Q652" s="12" t="s">
        <v>8317</v>
      </c>
      <c r="R652" t="s">
        <v>8319</v>
      </c>
      <c r="S652" s="21">
        <f>(((Table1[[#This Row],[launched_at]]/60)/60)/24)+DATE(1970,1,1)</f>
        <v>41932.036851851852</v>
      </c>
      <c r="T652" s="21">
        <f>(((Table1[[#This Row],[deadline]]/60)/60)/24)+DATE(1970,1,1)</f>
        <v>41992.078518518523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s="8">
        <f>E653/D653</f>
        <v>1.00528</v>
      </c>
      <c r="G653" s="10">
        <f>IFERROR(ROUND(E653/N653,2),0)</f>
        <v>239.35</v>
      </c>
      <c r="H653" t="s">
        <v>8218</v>
      </c>
      <c r="I653" t="s">
        <v>8223</v>
      </c>
      <c r="J653" t="s">
        <v>8245</v>
      </c>
      <c r="K653">
        <v>1418430311</v>
      </c>
      <c r="L653">
        <v>1415838311</v>
      </c>
      <c r="M653" t="b">
        <v>0</v>
      </c>
      <c r="N653">
        <v>105</v>
      </c>
      <c r="O653" t="b">
        <v>1</v>
      </c>
      <c r="P653" t="s">
        <v>8271</v>
      </c>
      <c r="Q653" s="12" t="s">
        <v>8317</v>
      </c>
      <c r="R653" t="s">
        <v>8319</v>
      </c>
      <c r="S653" s="21">
        <f>(((Table1[[#This Row],[launched_at]]/60)/60)/24)+DATE(1970,1,1)</f>
        <v>41956.017488425925</v>
      </c>
      <c r="T653" s="21">
        <f>(((Table1[[#This Row],[deadline]]/60)/60)/24)+DATE(1970,1,1)</f>
        <v>41986.017488425925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s="8">
        <f>E654/D654</f>
        <v>1.0046666666666666</v>
      </c>
      <c r="G654" s="10">
        <f>IFERROR(ROUND(E654/N654,2),0)</f>
        <v>107.64</v>
      </c>
      <c r="H654" t="s">
        <v>8218</v>
      </c>
      <c r="I654" t="s">
        <v>8223</v>
      </c>
      <c r="J654" t="s">
        <v>8245</v>
      </c>
      <c r="K654">
        <v>1480613650</v>
      </c>
      <c r="L654">
        <v>1478018050</v>
      </c>
      <c r="M654" t="b">
        <v>0</v>
      </c>
      <c r="N654">
        <v>28</v>
      </c>
      <c r="O654" t="b">
        <v>1</v>
      </c>
      <c r="P654" t="s">
        <v>8271</v>
      </c>
      <c r="Q654" s="12" t="s">
        <v>8317</v>
      </c>
      <c r="R654" t="s">
        <v>8319</v>
      </c>
      <c r="S654" s="21">
        <f>(((Table1[[#This Row],[launched_at]]/60)/60)/24)+DATE(1970,1,1)</f>
        <v>42675.690393518518</v>
      </c>
      <c r="T654" s="21">
        <f>(((Table1[[#This Row],[deadline]]/60)/60)/24)+DATE(1970,1,1)</f>
        <v>42705.732060185182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s="8">
        <f>E655/D655</f>
        <v>1.4144600000000001</v>
      </c>
      <c r="G655" s="10">
        <f>IFERROR(ROUND(E655/N655,2),0)</f>
        <v>95.83</v>
      </c>
      <c r="H655" t="s">
        <v>8218</v>
      </c>
      <c r="I655" t="s">
        <v>8223</v>
      </c>
      <c r="J655" t="s">
        <v>8245</v>
      </c>
      <c r="K655">
        <v>1440082240</v>
      </c>
      <c r="L655">
        <v>1436885440</v>
      </c>
      <c r="M655" t="b">
        <v>0</v>
      </c>
      <c r="N655">
        <v>1107</v>
      </c>
      <c r="O655" t="b">
        <v>1</v>
      </c>
      <c r="P655" t="s">
        <v>8271</v>
      </c>
      <c r="Q655" s="12" t="s">
        <v>8317</v>
      </c>
      <c r="R655" t="s">
        <v>8319</v>
      </c>
      <c r="S655" s="21">
        <f>(((Table1[[#This Row],[launched_at]]/60)/60)/24)+DATE(1970,1,1)</f>
        <v>42199.618518518517</v>
      </c>
      <c r="T655" s="21">
        <f>(((Table1[[#This Row],[deadline]]/60)/60)/24)+DATE(1970,1,1)</f>
        <v>42236.618518518517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s="8">
        <f>E656/D656</f>
        <v>2.6729166666666666</v>
      </c>
      <c r="G656" s="10">
        <f>IFERROR(ROUND(E656/N656,2),0)</f>
        <v>31.66</v>
      </c>
      <c r="H656" t="s">
        <v>8218</v>
      </c>
      <c r="I656" t="s">
        <v>8223</v>
      </c>
      <c r="J656" t="s">
        <v>8245</v>
      </c>
      <c r="K656">
        <v>1436396313</v>
      </c>
      <c r="L656">
        <v>1433804313</v>
      </c>
      <c r="M656" t="b">
        <v>0</v>
      </c>
      <c r="N656">
        <v>1013</v>
      </c>
      <c r="O656" t="b">
        <v>1</v>
      </c>
      <c r="P656" t="s">
        <v>8271</v>
      </c>
      <c r="Q656" s="12" t="s">
        <v>8317</v>
      </c>
      <c r="R656" t="s">
        <v>8319</v>
      </c>
      <c r="S656" s="21">
        <f>(((Table1[[#This Row],[launched_at]]/60)/60)/24)+DATE(1970,1,1)</f>
        <v>42163.957326388889</v>
      </c>
      <c r="T656" s="21">
        <f>(((Table1[[#This Row],[deadline]]/60)/60)/24)+DATE(1970,1,1)</f>
        <v>42193.957326388889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s="8">
        <f>E657/D657</f>
        <v>1.4688749999999999</v>
      </c>
      <c r="G657" s="10">
        <f>IFERROR(ROUND(E657/N657,2),0)</f>
        <v>42.89</v>
      </c>
      <c r="H657" t="s">
        <v>8218</v>
      </c>
      <c r="I657" t="s">
        <v>8223</v>
      </c>
      <c r="J657" t="s">
        <v>8245</v>
      </c>
      <c r="K657">
        <v>1426197512</v>
      </c>
      <c r="L657">
        <v>1423609112</v>
      </c>
      <c r="M657" t="b">
        <v>0</v>
      </c>
      <c r="N657">
        <v>274</v>
      </c>
      <c r="O657" t="b">
        <v>1</v>
      </c>
      <c r="P657" t="s">
        <v>8271</v>
      </c>
      <c r="Q657" s="12" t="s">
        <v>8317</v>
      </c>
      <c r="R657" t="s">
        <v>8319</v>
      </c>
      <c r="S657" s="21">
        <f>(((Table1[[#This Row],[launched_at]]/60)/60)/24)+DATE(1970,1,1)</f>
        <v>42045.957314814819</v>
      </c>
      <c r="T657" s="21">
        <f>(((Table1[[#This Row],[deadline]]/60)/60)/24)+DATE(1970,1,1)</f>
        <v>42075.915648148148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s="8">
        <f>E658/D658</f>
        <v>2.1356000000000002</v>
      </c>
      <c r="G658" s="10">
        <f>IFERROR(ROUND(E658/N658,2),0)</f>
        <v>122.74</v>
      </c>
      <c r="H658" t="s">
        <v>8218</v>
      </c>
      <c r="I658" t="s">
        <v>8223</v>
      </c>
      <c r="J658" t="s">
        <v>8245</v>
      </c>
      <c r="K658">
        <v>1460917119</v>
      </c>
      <c r="L658">
        <v>1455736719</v>
      </c>
      <c r="M658" t="b">
        <v>0</v>
      </c>
      <c r="N658">
        <v>87</v>
      </c>
      <c r="O658" t="b">
        <v>1</v>
      </c>
      <c r="P658" t="s">
        <v>8271</v>
      </c>
      <c r="Q658" s="12" t="s">
        <v>8317</v>
      </c>
      <c r="R658" t="s">
        <v>8319</v>
      </c>
      <c r="S658" s="21">
        <f>(((Table1[[#This Row],[launched_at]]/60)/60)/24)+DATE(1970,1,1)</f>
        <v>42417.804618055554</v>
      </c>
      <c r="T658" s="21">
        <f>(((Table1[[#This Row],[deadline]]/60)/60)/24)+DATE(1970,1,1)</f>
        <v>42477.762951388882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s="8">
        <f>E659/D659</f>
        <v>1.2569999999999999</v>
      </c>
      <c r="G659" s="10">
        <f>IFERROR(ROUND(E659/N659,2),0)</f>
        <v>190.45</v>
      </c>
      <c r="H659" t="s">
        <v>8218</v>
      </c>
      <c r="I659" t="s">
        <v>8223</v>
      </c>
      <c r="J659" t="s">
        <v>8245</v>
      </c>
      <c r="K659">
        <v>1450901872</v>
      </c>
      <c r="L659">
        <v>1448309872</v>
      </c>
      <c r="M659" t="b">
        <v>0</v>
      </c>
      <c r="N659">
        <v>99</v>
      </c>
      <c r="O659" t="b">
        <v>1</v>
      </c>
      <c r="P659" t="s">
        <v>8271</v>
      </c>
      <c r="Q659" s="12" t="s">
        <v>8317</v>
      </c>
      <c r="R659" t="s">
        <v>8319</v>
      </c>
      <c r="S659" s="21">
        <f>(((Table1[[#This Row],[launched_at]]/60)/60)/24)+DATE(1970,1,1)</f>
        <v>42331.84574074074</v>
      </c>
      <c r="T659" s="21">
        <f>(((Table1[[#This Row],[deadline]]/60)/60)/24)+DATE(1970,1,1)</f>
        <v>42361.84574074074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s="8">
        <f>E660/D660</f>
        <v>1.0446206037108834</v>
      </c>
      <c r="G660" s="10">
        <f>IFERROR(ROUND(E660/N660,2),0)</f>
        <v>109.34</v>
      </c>
      <c r="H660" t="s">
        <v>8218</v>
      </c>
      <c r="I660" t="s">
        <v>8223</v>
      </c>
      <c r="J660" t="s">
        <v>8245</v>
      </c>
      <c r="K660">
        <v>1437933600</v>
      </c>
      <c r="L660">
        <v>1435117889</v>
      </c>
      <c r="M660" t="b">
        <v>0</v>
      </c>
      <c r="N660">
        <v>276</v>
      </c>
      <c r="O660" t="b">
        <v>1</v>
      </c>
      <c r="P660" t="s">
        <v>8271</v>
      </c>
      <c r="Q660" s="12" t="s">
        <v>8317</v>
      </c>
      <c r="R660" t="s">
        <v>8319</v>
      </c>
      <c r="S660" s="21">
        <f>(((Table1[[#This Row],[launched_at]]/60)/60)/24)+DATE(1970,1,1)</f>
        <v>42179.160752314812</v>
      </c>
      <c r="T660" s="21">
        <f>(((Table1[[#This Row],[deadline]]/60)/60)/24)+DATE(1970,1,1)</f>
        <v>42211.75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s="8">
        <f>E661/D661</f>
        <v>1.0056666666666667</v>
      </c>
      <c r="G661" s="10">
        <f>IFERROR(ROUND(E661/N661,2),0)</f>
        <v>143.66999999999999</v>
      </c>
      <c r="H661" t="s">
        <v>8218</v>
      </c>
      <c r="I661" t="s">
        <v>8223</v>
      </c>
      <c r="J661" t="s">
        <v>8245</v>
      </c>
      <c r="K661">
        <v>1440339295</v>
      </c>
      <c r="L661">
        <v>1437747295</v>
      </c>
      <c r="M661" t="b">
        <v>0</v>
      </c>
      <c r="N661">
        <v>21</v>
      </c>
      <c r="O661" t="b">
        <v>1</v>
      </c>
      <c r="P661" t="s">
        <v>8271</v>
      </c>
      <c r="Q661" s="12" t="s">
        <v>8317</v>
      </c>
      <c r="R661" t="s">
        <v>8319</v>
      </c>
      <c r="S661" s="21">
        <f>(((Table1[[#This Row],[launched_at]]/60)/60)/24)+DATE(1970,1,1)</f>
        <v>42209.593692129631</v>
      </c>
      <c r="T661" s="21">
        <f>(((Table1[[#This Row],[deadline]]/60)/60)/24)+DATE(1970,1,1)</f>
        <v>42239.593692129631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s="8">
        <f>E662/D662</f>
        <v>3.058E-2</v>
      </c>
      <c r="G662" s="10">
        <f>IFERROR(ROUND(E662/N662,2),0)</f>
        <v>84.94</v>
      </c>
      <c r="H662" t="s">
        <v>8220</v>
      </c>
      <c r="I662" t="s">
        <v>8223</v>
      </c>
      <c r="J662" t="s">
        <v>8245</v>
      </c>
      <c r="K662">
        <v>1415558879</v>
      </c>
      <c r="L662">
        <v>1412963279</v>
      </c>
      <c r="M662" t="b">
        <v>0</v>
      </c>
      <c r="N662">
        <v>18</v>
      </c>
      <c r="O662" t="b">
        <v>0</v>
      </c>
      <c r="P662" t="s">
        <v>8271</v>
      </c>
      <c r="Q662" s="12" t="s">
        <v>8317</v>
      </c>
      <c r="R662" t="s">
        <v>8319</v>
      </c>
      <c r="S662" s="21">
        <f>(((Table1[[#This Row],[launched_at]]/60)/60)/24)+DATE(1970,1,1)</f>
        <v>41922.741655092592</v>
      </c>
      <c r="T662" s="21">
        <f>(((Table1[[#This Row],[deadline]]/60)/60)/24)+DATE(1970,1,1)</f>
        <v>41952.783321759263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s="8">
        <f>E663/D663</f>
        <v>9.4999999999999998E-3</v>
      </c>
      <c r="G663" s="10">
        <f>IFERROR(ROUND(E663/N663,2),0)</f>
        <v>10.56</v>
      </c>
      <c r="H663" t="s">
        <v>8220</v>
      </c>
      <c r="I663" t="s">
        <v>8223</v>
      </c>
      <c r="J663" t="s">
        <v>8245</v>
      </c>
      <c r="K663">
        <v>1477236559</v>
      </c>
      <c r="L663">
        <v>1474644559</v>
      </c>
      <c r="M663" t="b">
        <v>0</v>
      </c>
      <c r="N663">
        <v>9</v>
      </c>
      <c r="O663" t="b">
        <v>0</v>
      </c>
      <c r="P663" t="s">
        <v>8271</v>
      </c>
      <c r="Q663" s="12" t="s">
        <v>8317</v>
      </c>
      <c r="R663" t="s">
        <v>8319</v>
      </c>
      <c r="S663" s="21">
        <f>(((Table1[[#This Row],[launched_at]]/60)/60)/24)+DATE(1970,1,1)</f>
        <v>42636.645358796297</v>
      </c>
      <c r="T663" s="21">
        <f>(((Table1[[#This Row],[deadline]]/60)/60)/24)+DATE(1970,1,1)</f>
        <v>42666.645358796297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s="8">
        <f>E664/D664</f>
        <v>4.0000000000000001E-3</v>
      </c>
      <c r="G664" s="10">
        <f>IFERROR(ROUND(E664/N664,2),0)</f>
        <v>39</v>
      </c>
      <c r="H664" t="s">
        <v>8220</v>
      </c>
      <c r="I664" t="s">
        <v>8223</v>
      </c>
      <c r="J664" t="s">
        <v>8245</v>
      </c>
      <c r="K664">
        <v>1421404247</v>
      </c>
      <c r="L664">
        <v>1418812247</v>
      </c>
      <c r="M664" t="b">
        <v>0</v>
      </c>
      <c r="N664">
        <v>4</v>
      </c>
      <c r="O664" t="b">
        <v>0</v>
      </c>
      <c r="P664" t="s">
        <v>8271</v>
      </c>
      <c r="Q664" s="12" t="s">
        <v>8317</v>
      </c>
      <c r="R664" t="s">
        <v>8319</v>
      </c>
      <c r="S664" s="21">
        <f>(((Table1[[#This Row],[launched_at]]/60)/60)/24)+DATE(1970,1,1)</f>
        <v>41990.438043981485</v>
      </c>
      <c r="T664" s="21">
        <f>(((Table1[[#This Row],[deadline]]/60)/60)/24)+DATE(1970,1,1)</f>
        <v>42020.438043981485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s="8">
        <f>E665/D665</f>
        <v>3.5000000000000001E-3</v>
      </c>
      <c r="G665" s="10">
        <f>IFERROR(ROUND(E665/N665,2),0)</f>
        <v>100</v>
      </c>
      <c r="H665" t="s">
        <v>8220</v>
      </c>
      <c r="I665" t="s">
        <v>8231</v>
      </c>
      <c r="J665" t="s">
        <v>8252</v>
      </c>
      <c r="K665">
        <v>1437250456</v>
      </c>
      <c r="L665">
        <v>1434658456</v>
      </c>
      <c r="M665" t="b">
        <v>0</v>
      </c>
      <c r="N665">
        <v>7</v>
      </c>
      <c r="O665" t="b">
        <v>0</v>
      </c>
      <c r="P665" t="s">
        <v>8271</v>
      </c>
      <c r="Q665" s="12" t="s">
        <v>8317</v>
      </c>
      <c r="R665" t="s">
        <v>8319</v>
      </c>
      <c r="S665" s="21">
        <f>(((Table1[[#This Row],[launched_at]]/60)/60)/24)+DATE(1970,1,1)</f>
        <v>42173.843240740738</v>
      </c>
      <c r="T665" s="21">
        <f>(((Table1[[#This Row],[deadline]]/60)/60)/24)+DATE(1970,1,1)</f>
        <v>42203.843240740738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s="8">
        <f>E666/D666</f>
        <v>7.5333333333333335E-2</v>
      </c>
      <c r="G666" s="10">
        <f>IFERROR(ROUND(E666/N666,2),0)</f>
        <v>31.17</v>
      </c>
      <c r="H666" t="s">
        <v>8220</v>
      </c>
      <c r="I666" t="s">
        <v>8223</v>
      </c>
      <c r="J666" t="s">
        <v>8245</v>
      </c>
      <c r="K666">
        <v>1428940775</v>
      </c>
      <c r="L666">
        <v>1426348775</v>
      </c>
      <c r="M666" t="b">
        <v>0</v>
      </c>
      <c r="N666">
        <v>29</v>
      </c>
      <c r="O666" t="b">
        <v>0</v>
      </c>
      <c r="P666" t="s">
        <v>8271</v>
      </c>
      <c r="Q666" s="12" t="s">
        <v>8317</v>
      </c>
      <c r="R666" t="s">
        <v>8319</v>
      </c>
      <c r="S666" s="21">
        <f>(((Table1[[#This Row],[launched_at]]/60)/60)/24)+DATE(1970,1,1)</f>
        <v>42077.666377314818</v>
      </c>
      <c r="T666" s="21">
        <f>(((Table1[[#This Row],[deadline]]/60)/60)/24)+DATE(1970,1,1)</f>
        <v>42107.666377314818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s="8">
        <f>E667/D667</f>
        <v>0.18640000000000001</v>
      </c>
      <c r="G667" s="10">
        <f>IFERROR(ROUND(E667/N667,2),0)</f>
        <v>155.33000000000001</v>
      </c>
      <c r="H667" t="s">
        <v>8220</v>
      </c>
      <c r="I667" t="s">
        <v>8223</v>
      </c>
      <c r="J667" t="s">
        <v>8245</v>
      </c>
      <c r="K667">
        <v>1484327061</v>
      </c>
      <c r="L667">
        <v>1479143061</v>
      </c>
      <c r="M667" t="b">
        <v>0</v>
      </c>
      <c r="N667">
        <v>12</v>
      </c>
      <c r="O667" t="b">
        <v>0</v>
      </c>
      <c r="P667" t="s">
        <v>8271</v>
      </c>
      <c r="Q667" s="12" t="s">
        <v>8317</v>
      </c>
      <c r="R667" t="s">
        <v>8319</v>
      </c>
      <c r="S667" s="21">
        <f>(((Table1[[#This Row],[launched_at]]/60)/60)/24)+DATE(1970,1,1)</f>
        <v>42688.711354166662</v>
      </c>
      <c r="T667" s="21">
        <f>(((Table1[[#This Row],[deadline]]/60)/60)/24)+DATE(1970,1,1)</f>
        <v>42748.711354166662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s="8">
        <f>E668/D668</f>
        <v>4.0000000000000003E-5</v>
      </c>
      <c r="G668" s="10">
        <f>IFERROR(ROUND(E668/N668,2),0)</f>
        <v>2</v>
      </c>
      <c r="H668" t="s">
        <v>8220</v>
      </c>
      <c r="I668" t="s">
        <v>8223</v>
      </c>
      <c r="J668" t="s">
        <v>8245</v>
      </c>
      <c r="K668">
        <v>1408305498</v>
      </c>
      <c r="L668">
        <v>1405713498</v>
      </c>
      <c r="M668" t="b">
        <v>0</v>
      </c>
      <c r="N668">
        <v>4</v>
      </c>
      <c r="O668" t="b">
        <v>0</v>
      </c>
      <c r="P668" t="s">
        <v>8271</v>
      </c>
      <c r="Q668" s="12" t="s">
        <v>8317</v>
      </c>
      <c r="R668" t="s">
        <v>8319</v>
      </c>
      <c r="S668" s="21">
        <f>(((Table1[[#This Row],[launched_at]]/60)/60)/24)+DATE(1970,1,1)</f>
        <v>41838.832152777781</v>
      </c>
      <c r="T668" s="21">
        <f>(((Table1[[#This Row],[deadline]]/60)/60)/24)+DATE(1970,1,1)</f>
        <v>41868.832152777781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s="8">
        <f>E669/D669</f>
        <v>0.1002</v>
      </c>
      <c r="G669" s="10">
        <f>IFERROR(ROUND(E669/N669,2),0)</f>
        <v>178.93</v>
      </c>
      <c r="H669" t="s">
        <v>8220</v>
      </c>
      <c r="I669" t="s">
        <v>8236</v>
      </c>
      <c r="J669" t="s">
        <v>8248</v>
      </c>
      <c r="K669">
        <v>1477731463</v>
      </c>
      <c r="L669">
        <v>1474275463</v>
      </c>
      <c r="M669" t="b">
        <v>0</v>
      </c>
      <c r="N669">
        <v>28</v>
      </c>
      <c r="O669" t="b">
        <v>0</v>
      </c>
      <c r="P669" t="s">
        <v>8271</v>
      </c>
      <c r="Q669" s="12" t="s">
        <v>8317</v>
      </c>
      <c r="R669" t="s">
        <v>8319</v>
      </c>
      <c r="S669" s="21">
        <f>(((Table1[[#This Row],[launched_at]]/60)/60)/24)+DATE(1970,1,1)</f>
        <v>42632.373414351852</v>
      </c>
      <c r="T669" s="21">
        <f>(((Table1[[#This Row],[deadline]]/60)/60)/24)+DATE(1970,1,1)</f>
        <v>42672.373414351852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s="8">
        <f>E670/D670</f>
        <v>4.5600000000000002E-2</v>
      </c>
      <c r="G670" s="10">
        <f>IFERROR(ROUND(E670/N670,2),0)</f>
        <v>27.36</v>
      </c>
      <c r="H670" t="s">
        <v>8220</v>
      </c>
      <c r="I670" t="s">
        <v>8223</v>
      </c>
      <c r="J670" t="s">
        <v>8245</v>
      </c>
      <c r="K670">
        <v>1431374222</v>
      </c>
      <c r="L670">
        <v>1427486222</v>
      </c>
      <c r="M670" t="b">
        <v>0</v>
      </c>
      <c r="N670">
        <v>25</v>
      </c>
      <c r="O670" t="b">
        <v>0</v>
      </c>
      <c r="P670" t="s">
        <v>8271</v>
      </c>
      <c r="Q670" s="12" t="s">
        <v>8317</v>
      </c>
      <c r="R670" t="s">
        <v>8319</v>
      </c>
      <c r="S670" s="21">
        <f>(((Table1[[#This Row],[launched_at]]/60)/60)/24)+DATE(1970,1,1)</f>
        <v>42090.831273148149</v>
      </c>
      <c r="T670" s="21">
        <f>(((Table1[[#This Row],[deadline]]/60)/60)/24)+DATE(1970,1,1)</f>
        <v>42135.831273148149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s="8">
        <f>E671/D671</f>
        <v>0.21507499999999999</v>
      </c>
      <c r="G671" s="10">
        <f>IFERROR(ROUND(E671/N671,2),0)</f>
        <v>1536.25</v>
      </c>
      <c r="H671" t="s">
        <v>8220</v>
      </c>
      <c r="I671" t="s">
        <v>8234</v>
      </c>
      <c r="J671" t="s">
        <v>8254</v>
      </c>
      <c r="K671">
        <v>1467817258</v>
      </c>
      <c r="L671">
        <v>1465225258</v>
      </c>
      <c r="M671" t="b">
        <v>0</v>
      </c>
      <c r="N671">
        <v>28</v>
      </c>
      <c r="O671" t="b">
        <v>0</v>
      </c>
      <c r="P671" t="s">
        <v>8271</v>
      </c>
      <c r="Q671" s="12" t="s">
        <v>8317</v>
      </c>
      <c r="R671" t="s">
        <v>8319</v>
      </c>
      <c r="S671" s="21">
        <f>(((Table1[[#This Row],[launched_at]]/60)/60)/24)+DATE(1970,1,1)</f>
        <v>42527.625671296293</v>
      </c>
      <c r="T671" s="21">
        <f>(((Table1[[#This Row],[deadline]]/60)/60)/24)+DATE(1970,1,1)</f>
        <v>42557.625671296293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s="8">
        <f>E672/D672</f>
        <v>0.29276666666666668</v>
      </c>
      <c r="G672" s="10">
        <f>IFERROR(ROUND(E672/N672,2),0)</f>
        <v>85</v>
      </c>
      <c r="H672" t="s">
        <v>8220</v>
      </c>
      <c r="I672" t="s">
        <v>8236</v>
      </c>
      <c r="J672" t="s">
        <v>8248</v>
      </c>
      <c r="K672">
        <v>1466323800</v>
      </c>
      <c r="L672">
        <v>1463418120</v>
      </c>
      <c r="M672" t="b">
        <v>0</v>
      </c>
      <c r="N672">
        <v>310</v>
      </c>
      <c r="O672" t="b">
        <v>0</v>
      </c>
      <c r="P672" t="s">
        <v>8271</v>
      </c>
      <c r="Q672" s="12" t="s">
        <v>8317</v>
      </c>
      <c r="R672" t="s">
        <v>8319</v>
      </c>
      <c r="S672" s="21">
        <f>(((Table1[[#This Row],[launched_at]]/60)/60)/24)+DATE(1970,1,1)</f>
        <v>42506.709722222222</v>
      </c>
      <c r="T672" s="21">
        <f>(((Table1[[#This Row],[deadline]]/60)/60)/24)+DATE(1970,1,1)</f>
        <v>42540.340277777781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s="8">
        <f>E673/D673</f>
        <v>0.39426666666666665</v>
      </c>
      <c r="G673" s="10">
        <f>IFERROR(ROUND(E673/N673,2),0)</f>
        <v>788.53</v>
      </c>
      <c r="H673" t="s">
        <v>8220</v>
      </c>
      <c r="I673" t="s">
        <v>8223</v>
      </c>
      <c r="J673" t="s">
        <v>8245</v>
      </c>
      <c r="K673">
        <v>1421208000</v>
      </c>
      <c r="L673">
        <v>1418315852</v>
      </c>
      <c r="M673" t="b">
        <v>0</v>
      </c>
      <c r="N673">
        <v>15</v>
      </c>
      <c r="O673" t="b">
        <v>0</v>
      </c>
      <c r="P673" t="s">
        <v>8271</v>
      </c>
      <c r="Q673" s="12" t="s">
        <v>8317</v>
      </c>
      <c r="R673" t="s">
        <v>8319</v>
      </c>
      <c r="S673" s="21">
        <f>(((Table1[[#This Row],[launched_at]]/60)/60)/24)+DATE(1970,1,1)</f>
        <v>41984.692731481482</v>
      </c>
      <c r="T673" s="21">
        <f>(((Table1[[#This Row],[deadline]]/60)/60)/24)+DATE(1970,1,1)</f>
        <v>42018.166666666672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s="8">
        <f>E674/D674</f>
        <v>0.21628</v>
      </c>
      <c r="G674" s="10">
        <f>IFERROR(ROUND(E674/N674,2),0)</f>
        <v>50.3</v>
      </c>
      <c r="H674" t="s">
        <v>8220</v>
      </c>
      <c r="I674" t="s">
        <v>8223</v>
      </c>
      <c r="J674" t="s">
        <v>8245</v>
      </c>
      <c r="K674">
        <v>1420088340</v>
      </c>
      <c r="L674">
        <v>1417410964</v>
      </c>
      <c r="M674" t="b">
        <v>0</v>
      </c>
      <c r="N674">
        <v>215</v>
      </c>
      <c r="O674" t="b">
        <v>0</v>
      </c>
      <c r="P674" t="s">
        <v>8271</v>
      </c>
      <c r="Q674" s="12" t="s">
        <v>8317</v>
      </c>
      <c r="R674" t="s">
        <v>8319</v>
      </c>
      <c r="S674" s="21">
        <f>(((Table1[[#This Row],[launched_at]]/60)/60)/24)+DATE(1970,1,1)</f>
        <v>41974.219490740739</v>
      </c>
      <c r="T674" s="21">
        <f>(((Table1[[#This Row],[deadline]]/60)/60)/24)+DATE(1970,1,1)</f>
        <v>42005.207638888889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s="8">
        <f>E675/D675</f>
        <v>2.0500000000000002E-3</v>
      </c>
      <c r="G675" s="10">
        <f>IFERROR(ROUND(E675/N675,2),0)</f>
        <v>68.33</v>
      </c>
      <c r="H675" t="s">
        <v>8220</v>
      </c>
      <c r="I675" t="s">
        <v>8223</v>
      </c>
      <c r="J675" t="s">
        <v>8245</v>
      </c>
      <c r="K675">
        <v>1409602217</v>
      </c>
      <c r="L675">
        <v>1405714217</v>
      </c>
      <c r="M675" t="b">
        <v>0</v>
      </c>
      <c r="N675">
        <v>3</v>
      </c>
      <c r="O675" t="b">
        <v>0</v>
      </c>
      <c r="P675" t="s">
        <v>8271</v>
      </c>
      <c r="Q675" s="12" t="s">
        <v>8317</v>
      </c>
      <c r="R675" t="s">
        <v>8319</v>
      </c>
      <c r="S675" s="21">
        <f>(((Table1[[#This Row],[launched_at]]/60)/60)/24)+DATE(1970,1,1)</f>
        <v>41838.840474537035</v>
      </c>
      <c r="T675" s="21">
        <f>(((Table1[[#This Row],[deadline]]/60)/60)/24)+DATE(1970,1,1)</f>
        <v>41883.840474537035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s="8">
        <f>E676/D676</f>
        <v>2.9999999999999997E-4</v>
      </c>
      <c r="G676" s="10">
        <f>IFERROR(ROUND(E676/N676,2),0)</f>
        <v>7.5</v>
      </c>
      <c r="H676" t="s">
        <v>8220</v>
      </c>
      <c r="I676" t="s">
        <v>8223</v>
      </c>
      <c r="J676" t="s">
        <v>8245</v>
      </c>
      <c r="K676">
        <v>1407811627</v>
      </c>
      <c r="L676">
        <v>1402627627</v>
      </c>
      <c r="M676" t="b">
        <v>0</v>
      </c>
      <c r="N676">
        <v>2</v>
      </c>
      <c r="O676" t="b">
        <v>0</v>
      </c>
      <c r="P676" t="s">
        <v>8271</v>
      </c>
      <c r="Q676" s="12" t="s">
        <v>8317</v>
      </c>
      <c r="R676" t="s">
        <v>8319</v>
      </c>
      <c r="S676" s="21">
        <f>(((Table1[[#This Row],[launched_at]]/60)/60)/24)+DATE(1970,1,1)</f>
        <v>41803.116053240738</v>
      </c>
      <c r="T676" s="21">
        <f>(((Table1[[#This Row],[deadline]]/60)/60)/24)+DATE(1970,1,1)</f>
        <v>41863.116053240738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s="8">
        <f>E677/D677</f>
        <v>0.14849999999999999</v>
      </c>
      <c r="G677" s="10">
        <f>IFERROR(ROUND(E677/N677,2),0)</f>
        <v>34.270000000000003</v>
      </c>
      <c r="H677" t="s">
        <v>8220</v>
      </c>
      <c r="I677" t="s">
        <v>8223</v>
      </c>
      <c r="J677" t="s">
        <v>8245</v>
      </c>
      <c r="K677">
        <v>1420095540</v>
      </c>
      <c r="L677">
        <v>1417558804</v>
      </c>
      <c r="M677" t="b">
        <v>0</v>
      </c>
      <c r="N677">
        <v>26</v>
      </c>
      <c r="O677" t="b">
        <v>0</v>
      </c>
      <c r="P677" t="s">
        <v>8271</v>
      </c>
      <c r="Q677" s="12" t="s">
        <v>8317</v>
      </c>
      <c r="R677" t="s">
        <v>8319</v>
      </c>
      <c r="S677" s="21">
        <f>(((Table1[[#This Row],[launched_at]]/60)/60)/24)+DATE(1970,1,1)</f>
        <v>41975.930601851855</v>
      </c>
      <c r="T677" s="21">
        <f>(((Table1[[#This Row],[deadline]]/60)/60)/24)+DATE(1970,1,1)</f>
        <v>42005.290972222225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s="8">
        <f>E678/D678</f>
        <v>1.4710000000000001E-2</v>
      </c>
      <c r="G678" s="10">
        <f>IFERROR(ROUND(E678/N678,2),0)</f>
        <v>61.29</v>
      </c>
      <c r="H678" t="s">
        <v>8220</v>
      </c>
      <c r="I678" t="s">
        <v>8228</v>
      </c>
      <c r="J678" t="s">
        <v>8250</v>
      </c>
      <c r="K678">
        <v>1423333581</v>
      </c>
      <c r="L678">
        <v>1420741581</v>
      </c>
      <c r="M678" t="b">
        <v>0</v>
      </c>
      <c r="N678">
        <v>24</v>
      </c>
      <c r="O678" t="b">
        <v>0</v>
      </c>
      <c r="P678" t="s">
        <v>8271</v>
      </c>
      <c r="Q678" s="12" t="s">
        <v>8317</v>
      </c>
      <c r="R678" t="s">
        <v>8319</v>
      </c>
      <c r="S678" s="21">
        <f>(((Table1[[#This Row],[launched_at]]/60)/60)/24)+DATE(1970,1,1)</f>
        <v>42012.768298611118</v>
      </c>
      <c r="T678" s="21">
        <f>(((Table1[[#This Row],[deadline]]/60)/60)/24)+DATE(1970,1,1)</f>
        <v>42042.768298611118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s="8">
        <f>E679/D679</f>
        <v>0.25584000000000001</v>
      </c>
      <c r="G679" s="10">
        <f>IFERROR(ROUND(E679/N679,2),0)</f>
        <v>133.25</v>
      </c>
      <c r="H679" t="s">
        <v>8220</v>
      </c>
      <c r="I679" t="s">
        <v>8236</v>
      </c>
      <c r="J679" t="s">
        <v>8248</v>
      </c>
      <c r="K679">
        <v>1467106895</v>
      </c>
      <c r="L679">
        <v>1463218895</v>
      </c>
      <c r="M679" t="b">
        <v>0</v>
      </c>
      <c r="N679">
        <v>96</v>
      </c>
      <c r="O679" t="b">
        <v>0</v>
      </c>
      <c r="P679" t="s">
        <v>8271</v>
      </c>
      <c r="Q679" s="12" t="s">
        <v>8317</v>
      </c>
      <c r="R679" t="s">
        <v>8319</v>
      </c>
      <c r="S679" s="21">
        <f>(((Table1[[#This Row],[launched_at]]/60)/60)/24)+DATE(1970,1,1)</f>
        <v>42504.403877314813</v>
      </c>
      <c r="T679" s="21">
        <f>(((Table1[[#This Row],[deadline]]/60)/60)/24)+DATE(1970,1,1)</f>
        <v>42549.403877314813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s="8">
        <f>E680/D680</f>
        <v>3.8206896551724136E-2</v>
      </c>
      <c r="G680" s="10">
        <f>IFERROR(ROUND(E680/N680,2),0)</f>
        <v>65.180000000000007</v>
      </c>
      <c r="H680" t="s">
        <v>8220</v>
      </c>
      <c r="I680" t="s">
        <v>8223</v>
      </c>
      <c r="J680" t="s">
        <v>8245</v>
      </c>
      <c r="K680">
        <v>1463821338</v>
      </c>
      <c r="L680">
        <v>1461229338</v>
      </c>
      <c r="M680" t="b">
        <v>0</v>
      </c>
      <c r="N680">
        <v>17</v>
      </c>
      <c r="O680" t="b">
        <v>0</v>
      </c>
      <c r="P680" t="s">
        <v>8271</v>
      </c>
      <c r="Q680" s="12" t="s">
        <v>8317</v>
      </c>
      <c r="R680" t="s">
        <v>8319</v>
      </c>
      <c r="S680" s="21">
        <f>(((Table1[[#This Row],[launched_at]]/60)/60)/24)+DATE(1970,1,1)</f>
        <v>42481.376597222217</v>
      </c>
      <c r="T680" s="21">
        <f>(((Table1[[#This Row],[deadline]]/60)/60)/24)+DATE(1970,1,1)</f>
        <v>42511.376597222217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s="8">
        <f>E681/D681</f>
        <v>0.15485964912280703</v>
      </c>
      <c r="G681" s="10">
        <f>IFERROR(ROUND(E681/N681,2),0)</f>
        <v>93.9</v>
      </c>
      <c r="H681" t="s">
        <v>8220</v>
      </c>
      <c r="I681" t="s">
        <v>8223</v>
      </c>
      <c r="J681" t="s">
        <v>8245</v>
      </c>
      <c r="K681">
        <v>1472920909</v>
      </c>
      <c r="L681">
        <v>1467736909</v>
      </c>
      <c r="M681" t="b">
        <v>0</v>
      </c>
      <c r="N681">
        <v>94</v>
      </c>
      <c r="O681" t="b">
        <v>0</v>
      </c>
      <c r="P681" t="s">
        <v>8271</v>
      </c>
      <c r="Q681" s="12" t="s">
        <v>8317</v>
      </c>
      <c r="R681" t="s">
        <v>8319</v>
      </c>
      <c r="S681" s="21">
        <f>(((Table1[[#This Row],[launched_at]]/60)/60)/24)+DATE(1970,1,1)</f>
        <v>42556.695706018523</v>
      </c>
      <c r="T681" s="21">
        <f>(((Table1[[#This Row],[deadline]]/60)/60)/24)+DATE(1970,1,1)</f>
        <v>42616.695706018523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s="8">
        <f>E682/D682</f>
        <v>0.25912000000000002</v>
      </c>
      <c r="G682" s="10">
        <f>IFERROR(ROUND(E682/N682,2),0)</f>
        <v>150.65</v>
      </c>
      <c r="H682" t="s">
        <v>8220</v>
      </c>
      <c r="I682" t="s">
        <v>8223</v>
      </c>
      <c r="J682" t="s">
        <v>8245</v>
      </c>
      <c r="K682">
        <v>1410955331</v>
      </c>
      <c r="L682">
        <v>1407931331</v>
      </c>
      <c r="M682" t="b">
        <v>0</v>
      </c>
      <c r="N682">
        <v>129</v>
      </c>
      <c r="O682" t="b">
        <v>0</v>
      </c>
      <c r="P682" t="s">
        <v>8271</v>
      </c>
      <c r="Q682" s="12" t="s">
        <v>8317</v>
      </c>
      <c r="R682" t="s">
        <v>8319</v>
      </c>
      <c r="S682" s="21">
        <f>(((Table1[[#This Row],[launched_at]]/60)/60)/24)+DATE(1970,1,1)</f>
        <v>41864.501516203702</v>
      </c>
      <c r="T682" s="21">
        <f>(((Table1[[#This Row],[deadline]]/60)/60)/24)+DATE(1970,1,1)</f>
        <v>41899.501516203702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s="8">
        <f>E683/D683</f>
        <v>4.0000000000000002E-4</v>
      </c>
      <c r="G683" s="10">
        <f>IFERROR(ROUND(E683/N683,2),0)</f>
        <v>1</v>
      </c>
      <c r="H683" t="s">
        <v>8220</v>
      </c>
      <c r="I683" t="s">
        <v>8223</v>
      </c>
      <c r="J683" t="s">
        <v>8245</v>
      </c>
      <c r="K683">
        <v>1477509604</v>
      </c>
      <c r="L683">
        <v>1474917604</v>
      </c>
      <c r="M683" t="b">
        <v>0</v>
      </c>
      <c r="N683">
        <v>1</v>
      </c>
      <c r="O683" t="b">
        <v>0</v>
      </c>
      <c r="P683" t="s">
        <v>8271</v>
      </c>
      <c r="Q683" s="12" t="s">
        <v>8317</v>
      </c>
      <c r="R683" t="s">
        <v>8319</v>
      </c>
      <c r="S683" s="21">
        <f>(((Table1[[#This Row],[launched_at]]/60)/60)/24)+DATE(1970,1,1)</f>
        <v>42639.805601851855</v>
      </c>
      <c r="T683" s="21">
        <f>(((Table1[[#This Row],[deadline]]/60)/60)/24)+DATE(1970,1,1)</f>
        <v>42669.805601851855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s="8">
        <f>E684/D684</f>
        <v>1.06E-3</v>
      </c>
      <c r="G684" s="10">
        <f>IFERROR(ROUND(E684/N684,2),0)</f>
        <v>13.25</v>
      </c>
      <c r="H684" t="s">
        <v>8220</v>
      </c>
      <c r="I684" t="s">
        <v>8223</v>
      </c>
      <c r="J684" t="s">
        <v>8245</v>
      </c>
      <c r="K684">
        <v>1489512122</v>
      </c>
      <c r="L684">
        <v>1486923722</v>
      </c>
      <c r="M684" t="b">
        <v>0</v>
      </c>
      <c r="N684">
        <v>4</v>
      </c>
      <c r="O684" t="b">
        <v>0</v>
      </c>
      <c r="P684" t="s">
        <v>8271</v>
      </c>
      <c r="Q684" s="12" t="s">
        <v>8317</v>
      </c>
      <c r="R684" t="s">
        <v>8319</v>
      </c>
      <c r="S684" s="21">
        <f>(((Table1[[#This Row],[launched_at]]/60)/60)/24)+DATE(1970,1,1)</f>
        <v>42778.765300925923</v>
      </c>
      <c r="T684" s="21">
        <f>(((Table1[[#This Row],[deadline]]/60)/60)/24)+DATE(1970,1,1)</f>
        <v>42808.723634259266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s="8">
        <f>E685/D685</f>
        <v>8.5142857142857138E-3</v>
      </c>
      <c r="G685" s="10">
        <f>IFERROR(ROUND(E685/N685,2),0)</f>
        <v>99.33</v>
      </c>
      <c r="H685" t="s">
        <v>8220</v>
      </c>
      <c r="I685" t="s">
        <v>8223</v>
      </c>
      <c r="J685" t="s">
        <v>8245</v>
      </c>
      <c r="K685">
        <v>1477949764</v>
      </c>
      <c r="L685">
        <v>1474493764</v>
      </c>
      <c r="M685" t="b">
        <v>0</v>
      </c>
      <c r="N685">
        <v>3</v>
      </c>
      <c r="O685" t="b">
        <v>0</v>
      </c>
      <c r="P685" t="s">
        <v>8271</v>
      </c>
      <c r="Q685" s="12" t="s">
        <v>8317</v>
      </c>
      <c r="R685" t="s">
        <v>8319</v>
      </c>
      <c r="S685" s="21">
        <f>(((Table1[[#This Row],[launched_at]]/60)/60)/24)+DATE(1970,1,1)</f>
        <v>42634.900046296301</v>
      </c>
      <c r="T685" s="21">
        <f>(((Table1[[#This Row],[deadline]]/60)/60)/24)+DATE(1970,1,1)</f>
        <v>42674.900046296301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s="8">
        <f>E686/D686</f>
        <v>7.4837500000000001E-2</v>
      </c>
      <c r="G686" s="10">
        <f>IFERROR(ROUND(E686/N686,2),0)</f>
        <v>177.39</v>
      </c>
      <c r="H686" t="s">
        <v>8220</v>
      </c>
      <c r="I686" t="s">
        <v>8223</v>
      </c>
      <c r="J686" t="s">
        <v>8245</v>
      </c>
      <c r="K686">
        <v>1406257200</v>
      </c>
      <c r="L686">
        <v>1403176891</v>
      </c>
      <c r="M686" t="b">
        <v>0</v>
      </c>
      <c r="N686">
        <v>135</v>
      </c>
      <c r="O686" t="b">
        <v>0</v>
      </c>
      <c r="P686" t="s">
        <v>8271</v>
      </c>
      <c r="Q686" s="12" t="s">
        <v>8317</v>
      </c>
      <c r="R686" t="s">
        <v>8319</v>
      </c>
      <c r="S686" s="21">
        <f>(((Table1[[#This Row],[launched_at]]/60)/60)/24)+DATE(1970,1,1)</f>
        <v>41809.473275462966</v>
      </c>
      <c r="T686" s="21">
        <f>(((Table1[[#This Row],[deadline]]/60)/60)/24)+DATE(1970,1,1)</f>
        <v>41845.125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s="8">
        <f>E687/D687</f>
        <v>0.27650000000000002</v>
      </c>
      <c r="G687" s="10">
        <f>IFERROR(ROUND(E687/N687,2),0)</f>
        <v>55.3</v>
      </c>
      <c r="H687" t="s">
        <v>8220</v>
      </c>
      <c r="I687" t="s">
        <v>8223</v>
      </c>
      <c r="J687" t="s">
        <v>8245</v>
      </c>
      <c r="K687">
        <v>1421095672</v>
      </c>
      <c r="L687">
        <v>1417207672</v>
      </c>
      <c r="M687" t="b">
        <v>0</v>
      </c>
      <c r="N687">
        <v>10</v>
      </c>
      <c r="O687" t="b">
        <v>0</v>
      </c>
      <c r="P687" t="s">
        <v>8271</v>
      </c>
      <c r="Q687" s="12" t="s">
        <v>8317</v>
      </c>
      <c r="R687" t="s">
        <v>8319</v>
      </c>
      <c r="S687" s="21">
        <f>(((Table1[[#This Row],[launched_at]]/60)/60)/24)+DATE(1970,1,1)</f>
        <v>41971.866574074069</v>
      </c>
      <c r="T687" s="21">
        <f>(((Table1[[#This Row],[deadline]]/60)/60)/24)+DATE(1970,1,1)</f>
        <v>42016.866574074069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s="8">
        <f>E688/D688</f>
        <v>0</v>
      </c>
      <c r="G688" s="10" t="str">
        <f>IFERROR(ROUND(E688/N688,2),"N/A")</f>
        <v>N/A</v>
      </c>
      <c r="H688" t="s">
        <v>8220</v>
      </c>
      <c r="I688" t="s">
        <v>8236</v>
      </c>
      <c r="J688" t="s">
        <v>8248</v>
      </c>
      <c r="K688">
        <v>1438618170</v>
      </c>
      <c r="L688">
        <v>1436026170</v>
      </c>
      <c r="M688" t="b">
        <v>0</v>
      </c>
      <c r="N688">
        <v>0</v>
      </c>
      <c r="O688" t="b">
        <v>0</v>
      </c>
      <c r="P688" t="s">
        <v>8271</v>
      </c>
      <c r="Q688" s="12" t="s">
        <v>8317</v>
      </c>
      <c r="R688" t="s">
        <v>8319</v>
      </c>
      <c r="S688" s="21">
        <f>(((Table1[[#This Row],[launched_at]]/60)/60)/24)+DATE(1970,1,1)</f>
        <v>42189.673263888893</v>
      </c>
      <c r="T688" s="21">
        <f>(((Table1[[#This Row],[deadline]]/60)/60)/24)+DATE(1970,1,1)</f>
        <v>42219.673263888893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s="8">
        <f>E689/D689</f>
        <v>3.5499999999999997E-2</v>
      </c>
      <c r="G689" s="10">
        <f>IFERROR(ROUND(E689/N689,2),0)</f>
        <v>591.66999999999996</v>
      </c>
      <c r="H689" t="s">
        <v>8220</v>
      </c>
      <c r="I689" t="s">
        <v>8237</v>
      </c>
      <c r="J689" t="s">
        <v>8255</v>
      </c>
      <c r="K689">
        <v>1486317653</v>
      </c>
      <c r="L689">
        <v>1481133653</v>
      </c>
      <c r="M689" t="b">
        <v>0</v>
      </c>
      <c r="N689">
        <v>6</v>
      </c>
      <c r="O689" t="b">
        <v>0</v>
      </c>
      <c r="P689" t="s">
        <v>8271</v>
      </c>
      <c r="Q689" s="12" t="s">
        <v>8317</v>
      </c>
      <c r="R689" t="s">
        <v>8319</v>
      </c>
      <c r="S689" s="21">
        <f>(((Table1[[#This Row],[launched_at]]/60)/60)/24)+DATE(1970,1,1)</f>
        <v>42711.750613425931</v>
      </c>
      <c r="T689" s="21">
        <f>(((Table1[[#This Row],[deadline]]/60)/60)/24)+DATE(1970,1,1)</f>
        <v>42771.750613425931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s="8">
        <f>E690/D690</f>
        <v>0.72989999999999999</v>
      </c>
      <c r="G690" s="10">
        <f>IFERROR(ROUND(E690/N690,2),0)</f>
        <v>405.5</v>
      </c>
      <c r="H690" t="s">
        <v>8220</v>
      </c>
      <c r="I690" t="s">
        <v>8223</v>
      </c>
      <c r="J690" t="s">
        <v>8245</v>
      </c>
      <c r="K690">
        <v>1444876253</v>
      </c>
      <c r="L690">
        <v>1442284253</v>
      </c>
      <c r="M690" t="b">
        <v>0</v>
      </c>
      <c r="N690">
        <v>36</v>
      </c>
      <c r="O690" t="b">
        <v>0</v>
      </c>
      <c r="P690" t="s">
        <v>8271</v>
      </c>
      <c r="Q690" s="12" t="s">
        <v>8317</v>
      </c>
      <c r="R690" t="s">
        <v>8319</v>
      </c>
      <c r="S690" s="21">
        <f>(((Table1[[#This Row],[launched_at]]/60)/60)/24)+DATE(1970,1,1)</f>
        <v>42262.104780092588</v>
      </c>
      <c r="T690" s="21">
        <f>(((Table1[[#This Row],[deadline]]/60)/60)/24)+DATE(1970,1,1)</f>
        <v>42292.104780092588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s="8">
        <f>E691/D691</f>
        <v>0.57648750000000004</v>
      </c>
      <c r="G691" s="10">
        <f>IFERROR(ROUND(E691/N691,2),0)</f>
        <v>343.15</v>
      </c>
      <c r="H691" t="s">
        <v>8220</v>
      </c>
      <c r="I691" t="s">
        <v>8223</v>
      </c>
      <c r="J691" t="s">
        <v>8245</v>
      </c>
      <c r="K691">
        <v>1481173140</v>
      </c>
      <c r="L691">
        <v>1478016097</v>
      </c>
      <c r="M691" t="b">
        <v>0</v>
      </c>
      <c r="N691">
        <v>336</v>
      </c>
      <c r="O691" t="b">
        <v>0</v>
      </c>
      <c r="P691" t="s">
        <v>8271</v>
      </c>
      <c r="Q691" s="12" t="s">
        <v>8317</v>
      </c>
      <c r="R691" t="s">
        <v>8319</v>
      </c>
      <c r="S691" s="21">
        <f>(((Table1[[#This Row],[launched_at]]/60)/60)/24)+DATE(1970,1,1)</f>
        <v>42675.66778935185</v>
      </c>
      <c r="T691" s="21">
        <f>(((Table1[[#This Row],[deadline]]/60)/60)/24)+DATE(1970,1,1)</f>
        <v>42712.207638888889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s="8">
        <f>E692/D692</f>
        <v>0.1234</v>
      </c>
      <c r="G692" s="10">
        <f>IFERROR(ROUND(E692/N692,2),0)</f>
        <v>72.59</v>
      </c>
      <c r="H692" t="s">
        <v>8220</v>
      </c>
      <c r="I692" t="s">
        <v>8223</v>
      </c>
      <c r="J692" t="s">
        <v>8245</v>
      </c>
      <c r="K692">
        <v>1473400800</v>
      </c>
      <c r="L692">
        <v>1469718841</v>
      </c>
      <c r="M692" t="b">
        <v>0</v>
      </c>
      <c r="N692">
        <v>34</v>
      </c>
      <c r="O692" t="b">
        <v>0</v>
      </c>
      <c r="P692" t="s">
        <v>8271</v>
      </c>
      <c r="Q692" s="12" t="s">
        <v>8317</v>
      </c>
      <c r="R692" t="s">
        <v>8319</v>
      </c>
      <c r="S692" s="21">
        <f>(((Table1[[#This Row],[launched_at]]/60)/60)/24)+DATE(1970,1,1)</f>
        <v>42579.634733796294</v>
      </c>
      <c r="T692" s="21">
        <f>(((Table1[[#This Row],[deadline]]/60)/60)/24)+DATE(1970,1,1)</f>
        <v>42622.25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s="8">
        <f>E693/D693</f>
        <v>5.1999999999999998E-3</v>
      </c>
      <c r="G693" s="10">
        <f>IFERROR(ROUND(E693/N693,2),0)</f>
        <v>26</v>
      </c>
      <c r="H693" t="s">
        <v>8220</v>
      </c>
      <c r="I693" t="s">
        <v>8223</v>
      </c>
      <c r="J693" t="s">
        <v>8245</v>
      </c>
      <c r="K693">
        <v>1435711246</v>
      </c>
      <c r="L693">
        <v>1433292046</v>
      </c>
      <c r="M693" t="b">
        <v>0</v>
      </c>
      <c r="N693">
        <v>10</v>
      </c>
      <c r="O693" t="b">
        <v>0</v>
      </c>
      <c r="P693" t="s">
        <v>8271</v>
      </c>
      <c r="Q693" s="12" t="s">
        <v>8317</v>
      </c>
      <c r="R693" t="s">
        <v>8319</v>
      </c>
      <c r="S693" s="21">
        <f>(((Table1[[#This Row],[launched_at]]/60)/60)/24)+DATE(1970,1,1)</f>
        <v>42158.028310185182</v>
      </c>
      <c r="T693" s="21">
        <f>(((Table1[[#This Row],[deadline]]/60)/60)/24)+DATE(1970,1,1)</f>
        <v>42186.028310185182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s="8">
        <f>E694/D694</f>
        <v>6.5299999999999997E-2</v>
      </c>
      <c r="G694" s="10">
        <f>IFERROR(ROUND(E694/N694,2),0)</f>
        <v>6.5</v>
      </c>
      <c r="H694" t="s">
        <v>8220</v>
      </c>
      <c r="I694" t="s">
        <v>8224</v>
      </c>
      <c r="J694" t="s">
        <v>8246</v>
      </c>
      <c r="K694">
        <v>1482397263</v>
      </c>
      <c r="L694">
        <v>1479805263</v>
      </c>
      <c r="M694" t="b">
        <v>0</v>
      </c>
      <c r="N694">
        <v>201</v>
      </c>
      <c r="O694" t="b">
        <v>0</v>
      </c>
      <c r="P694" t="s">
        <v>8271</v>
      </c>
      <c r="Q694" s="12" t="s">
        <v>8317</v>
      </c>
      <c r="R694" t="s">
        <v>8319</v>
      </c>
      <c r="S694" s="21">
        <f>(((Table1[[#This Row],[launched_at]]/60)/60)/24)+DATE(1970,1,1)</f>
        <v>42696.37572916667</v>
      </c>
      <c r="T694" s="21">
        <f>(((Table1[[#This Row],[deadline]]/60)/60)/24)+DATE(1970,1,1)</f>
        <v>42726.37572916667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s="8">
        <f>E695/D695</f>
        <v>0.35338000000000003</v>
      </c>
      <c r="G695" s="10">
        <f>IFERROR(ROUND(E695/N695,2),0)</f>
        <v>119.39</v>
      </c>
      <c r="H695" t="s">
        <v>8220</v>
      </c>
      <c r="I695" t="s">
        <v>8223</v>
      </c>
      <c r="J695" t="s">
        <v>8245</v>
      </c>
      <c r="K695">
        <v>1430421827</v>
      </c>
      <c r="L695">
        <v>1427829827</v>
      </c>
      <c r="M695" t="b">
        <v>0</v>
      </c>
      <c r="N695">
        <v>296</v>
      </c>
      <c r="O695" t="b">
        <v>0</v>
      </c>
      <c r="P695" t="s">
        <v>8271</v>
      </c>
      <c r="Q695" s="12" t="s">
        <v>8317</v>
      </c>
      <c r="R695" t="s">
        <v>8319</v>
      </c>
      <c r="S695" s="21">
        <f>(((Table1[[#This Row],[launched_at]]/60)/60)/24)+DATE(1970,1,1)</f>
        <v>42094.808182870373</v>
      </c>
      <c r="T695" s="21">
        <f>(((Table1[[#This Row],[deadline]]/60)/60)/24)+DATE(1970,1,1)</f>
        <v>42124.808182870373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s="8">
        <f>E696/D696</f>
        <v>3.933333333333333E-3</v>
      </c>
      <c r="G696" s="10">
        <f>IFERROR(ROUND(E696/N696,2),0)</f>
        <v>84.29</v>
      </c>
      <c r="H696" t="s">
        <v>8220</v>
      </c>
      <c r="I696" t="s">
        <v>8223</v>
      </c>
      <c r="J696" t="s">
        <v>8245</v>
      </c>
      <c r="K696">
        <v>1485964559</v>
      </c>
      <c r="L696">
        <v>1483372559</v>
      </c>
      <c r="M696" t="b">
        <v>0</v>
      </c>
      <c r="N696">
        <v>7</v>
      </c>
      <c r="O696" t="b">
        <v>0</v>
      </c>
      <c r="P696" t="s">
        <v>8271</v>
      </c>
      <c r="Q696" s="12" t="s">
        <v>8317</v>
      </c>
      <c r="R696" t="s">
        <v>8319</v>
      </c>
      <c r="S696" s="21">
        <f>(((Table1[[#This Row],[launched_at]]/60)/60)/24)+DATE(1970,1,1)</f>
        <v>42737.663877314815</v>
      </c>
      <c r="T696" s="21">
        <f>(((Table1[[#This Row],[deadline]]/60)/60)/24)+DATE(1970,1,1)</f>
        <v>42767.663877314815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s="8">
        <f>E697/D697</f>
        <v>1.06E-2</v>
      </c>
      <c r="G697" s="10">
        <f>IFERROR(ROUND(E697/N697,2),0)</f>
        <v>90.86</v>
      </c>
      <c r="H697" t="s">
        <v>8220</v>
      </c>
      <c r="I697" t="s">
        <v>8223</v>
      </c>
      <c r="J697" t="s">
        <v>8245</v>
      </c>
      <c r="K697">
        <v>1414758620</v>
      </c>
      <c r="L697">
        <v>1412166620</v>
      </c>
      <c r="M697" t="b">
        <v>0</v>
      </c>
      <c r="N697">
        <v>7</v>
      </c>
      <c r="O697" t="b">
        <v>0</v>
      </c>
      <c r="P697" t="s">
        <v>8271</v>
      </c>
      <c r="Q697" s="12" t="s">
        <v>8317</v>
      </c>
      <c r="R697" t="s">
        <v>8319</v>
      </c>
      <c r="S697" s="21">
        <f>(((Table1[[#This Row],[launched_at]]/60)/60)/24)+DATE(1970,1,1)</f>
        <v>41913.521064814813</v>
      </c>
      <c r="T697" s="21">
        <f>(((Table1[[#This Row],[deadline]]/60)/60)/24)+DATE(1970,1,1)</f>
        <v>41943.521064814813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s="8">
        <f>E698/D698</f>
        <v>5.7142857142857145E-6</v>
      </c>
      <c r="G698" s="10">
        <f>IFERROR(ROUND(E698/N698,2),0)</f>
        <v>1</v>
      </c>
      <c r="H698" t="s">
        <v>8220</v>
      </c>
      <c r="I698" t="s">
        <v>8232</v>
      </c>
      <c r="J698" t="s">
        <v>8248</v>
      </c>
      <c r="K698">
        <v>1406326502</v>
      </c>
      <c r="L698">
        <v>1403734502</v>
      </c>
      <c r="M698" t="b">
        <v>0</v>
      </c>
      <c r="N698">
        <v>1</v>
      </c>
      <c r="O698" t="b">
        <v>0</v>
      </c>
      <c r="P698" t="s">
        <v>8271</v>
      </c>
      <c r="Q698" s="12" t="s">
        <v>8317</v>
      </c>
      <c r="R698" t="s">
        <v>8319</v>
      </c>
      <c r="S698" s="21">
        <f>(((Table1[[#This Row],[launched_at]]/60)/60)/24)+DATE(1970,1,1)</f>
        <v>41815.927106481482</v>
      </c>
      <c r="T698" s="21">
        <f>(((Table1[[#This Row],[deadline]]/60)/60)/24)+DATE(1970,1,1)</f>
        <v>41845.927106481482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s="8">
        <f>E699/D699</f>
        <v>0.46379999999999999</v>
      </c>
      <c r="G699" s="10">
        <f>IFERROR(ROUND(E699/N699,2),0)</f>
        <v>20.34</v>
      </c>
      <c r="H699" t="s">
        <v>8220</v>
      </c>
      <c r="I699" t="s">
        <v>8235</v>
      </c>
      <c r="J699" t="s">
        <v>8248</v>
      </c>
      <c r="K699">
        <v>1454502789</v>
      </c>
      <c r="L699">
        <v>1453206789</v>
      </c>
      <c r="M699" t="b">
        <v>0</v>
      </c>
      <c r="N699">
        <v>114</v>
      </c>
      <c r="O699" t="b">
        <v>0</v>
      </c>
      <c r="P699" t="s">
        <v>8271</v>
      </c>
      <c r="Q699" s="12" t="s">
        <v>8317</v>
      </c>
      <c r="R699" t="s">
        <v>8319</v>
      </c>
      <c r="S699" s="21">
        <f>(((Table1[[#This Row],[launched_at]]/60)/60)/24)+DATE(1970,1,1)</f>
        <v>42388.523020833338</v>
      </c>
      <c r="T699" s="21">
        <f>(((Table1[[#This Row],[deadline]]/60)/60)/24)+DATE(1970,1,1)</f>
        <v>42403.523020833338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s="8">
        <f>E700/D700</f>
        <v>0.15390000000000001</v>
      </c>
      <c r="G700" s="10">
        <f>IFERROR(ROUND(E700/N700,2),0)</f>
        <v>530.69000000000005</v>
      </c>
      <c r="H700" t="s">
        <v>8220</v>
      </c>
      <c r="I700" t="s">
        <v>8223</v>
      </c>
      <c r="J700" t="s">
        <v>8245</v>
      </c>
      <c r="K700">
        <v>1411005600</v>
      </c>
      <c r="L700">
        <v>1408141245</v>
      </c>
      <c r="M700" t="b">
        <v>0</v>
      </c>
      <c r="N700">
        <v>29</v>
      </c>
      <c r="O700" t="b">
        <v>0</v>
      </c>
      <c r="P700" t="s">
        <v>8271</v>
      </c>
      <c r="Q700" s="12" t="s">
        <v>8317</v>
      </c>
      <c r="R700" t="s">
        <v>8319</v>
      </c>
      <c r="S700" s="21">
        <f>(((Table1[[#This Row],[launched_at]]/60)/60)/24)+DATE(1970,1,1)</f>
        <v>41866.931076388886</v>
      </c>
      <c r="T700" s="21">
        <f>(((Table1[[#This Row],[deadline]]/60)/60)/24)+DATE(1970,1,1)</f>
        <v>41900.083333333336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s="8">
        <f>E701/D701</f>
        <v>0.824221076923077</v>
      </c>
      <c r="G701" s="10">
        <f>IFERROR(ROUND(E701/N701,2),0)</f>
        <v>120.39</v>
      </c>
      <c r="H701" t="s">
        <v>8220</v>
      </c>
      <c r="I701" t="s">
        <v>8223</v>
      </c>
      <c r="J701" t="s">
        <v>8245</v>
      </c>
      <c r="K701">
        <v>1385136000</v>
      </c>
      <c r="L701">
        <v>1381923548</v>
      </c>
      <c r="M701" t="b">
        <v>0</v>
      </c>
      <c r="N701">
        <v>890</v>
      </c>
      <c r="O701" t="b">
        <v>0</v>
      </c>
      <c r="P701" t="s">
        <v>8271</v>
      </c>
      <c r="Q701" s="12" t="s">
        <v>8317</v>
      </c>
      <c r="R701" t="s">
        <v>8319</v>
      </c>
      <c r="S701" s="21">
        <f>(((Table1[[#This Row],[launched_at]]/60)/60)/24)+DATE(1970,1,1)</f>
        <v>41563.485509259262</v>
      </c>
      <c r="T701" s="21">
        <f>(((Table1[[#This Row],[deadline]]/60)/60)/24)+DATE(1970,1,1)</f>
        <v>41600.666666666664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s="8">
        <f>E702/D702</f>
        <v>2.6866666666666667E-2</v>
      </c>
      <c r="G702" s="10">
        <f>IFERROR(ROUND(E702/N702,2),0)</f>
        <v>13</v>
      </c>
      <c r="H702" t="s">
        <v>8220</v>
      </c>
      <c r="I702" t="s">
        <v>8226</v>
      </c>
      <c r="J702" t="s">
        <v>8248</v>
      </c>
      <c r="K702">
        <v>1484065881</v>
      </c>
      <c r="L702">
        <v>1481473881</v>
      </c>
      <c r="M702" t="b">
        <v>0</v>
      </c>
      <c r="N702">
        <v>31</v>
      </c>
      <c r="O702" t="b">
        <v>0</v>
      </c>
      <c r="P702" t="s">
        <v>8271</v>
      </c>
      <c r="Q702" s="12" t="s">
        <v>8317</v>
      </c>
      <c r="R702" t="s">
        <v>8319</v>
      </c>
      <c r="S702" s="21">
        <f>(((Table1[[#This Row],[launched_at]]/60)/60)/24)+DATE(1970,1,1)</f>
        <v>42715.688437500001</v>
      </c>
      <c r="T702" s="21">
        <f>(((Table1[[#This Row],[deadline]]/60)/60)/24)+DATE(1970,1,1)</f>
        <v>42745.688437500001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s="8">
        <f>E703/D703</f>
        <v>0.26600000000000001</v>
      </c>
      <c r="G703" s="10">
        <f>IFERROR(ROUND(E703/N703,2),0)</f>
        <v>291.33</v>
      </c>
      <c r="H703" t="s">
        <v>8220</v>
      </c>
      <c r="I703" t="s">
        <v>8224</v>
      </c>
      <c r="J703" t="s">
        <v>8246</v>
      </c>
      <c r="K703">
        <v>1406130880</v>
      </c>
      <c r="L703">
        <v>1403538880</v>
      </c>
      <c r="M703" t="b">
        <v>0</v>
      </c>
      <c r="N703">
        <v>21</v>
      </c>
      <c r="O703" t="b">
        <v>0</v>
      </c>
      <c r="P703" t="s">
        <v>8271</v>
      </c>
      <c r="Q703" s="12" t="s">
        <v>8317</v>
      </c>
      <c r="R703" t="s">
        <v>8319</v>
      </c>
      <c r="S703" s="21">
        <f>(((Table1[[#This Row],[launched_at]]/60)/60)/24)+DATE(1970,1,1)</f>
        <v>41813.662962962961</v>
      </c>
      <c r="T703" s="21">
        <f>(((Table1[[#This Row],[deadline]]/60)/60)/24)+DATE(1970,1,1)</f>
        <v>41843.662962962961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s="8">
        <f>E704/D704</f>
        <v>0.30813400000000002</v>
      </c>
      <c r="G704" s="10">
        <f>IFERROR(ROUND(E704/N704,2),0)</f>
        <v>124.92</v>
      </c>
      <c r="H704" t="s">
        <v>8220</v>
      </c>
      <c r="I704" t="s">
        <v>8223</v>
      </c>
      <c r="J704" t="s">
        <v>8245</v>
      </c>
      <c r="K704">
        <v>1480011987</v>
      </c>
      <c r="L704">
        <v>1477416387</v>
      </c>
      <c r="M704" t="b">
        <v>0</v>
      </c>
      <c r="N704">
        <v>37</v>
      </c>
      <c r="O704" t="b">
        <v>0</v>
      </c>
      <c r="P704" t="s">
        <v>8271</v>
      </c>
      <c r="Q704" s="12" t="s">
        <v>8317</v>
      </c>
      <c r="R704" t="s">
        <v>8319</v>
      </c>
      <c r="S704" s="21">
        <f>(((Table1[[#This Row],[launched_at]]/60)/60)/24)+DATE(1970,1,1)</f>
        <v>42668.726701388892</v>
      </c>
      <c r="T704" s="21">
        <f>(((Table1[[#This Row],[deadline]]/60)/60)/24)+DATE(1970,1,1)</f>
        <v>42698.768368055549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s="8">
        <f>E705/D705</f>
        <v>5.5800000000000002E-2</v>
      </c>
      <c r="G705" s="10">
        <f>IFERROR(ROUND(E705/N705,2),0)</f>
        <v>119.57</v>
      </c>
      <c r="H705" t="s">
        <v>8220</v>
      </c>
      <c r="I705" t="s">
        <v>8223</v>
      </c>
      <c r="J705" t="s">
        <v>8245</v>
      </c>
      <c r="K705">
        <v>1485905520</v>
      </c>
      <c r="L705">
        <v>1481150949</v>
      </c>
      <c r="M705" t="b">
        <v>0</v>
      </c>
      <c r="N705">
        <v>7</v>
      </c>
      <c r="O705" t="b">
        <v>0</v>
      </c>
      <c r="P705" t="s">
        <v>8271</v>
      </c>
      <c r="Q705" s="12" t="s">
        <v>8317</v>
      </c>
      <c r="R705" t="s">
        <v>8319</v>
      </c>
      <c r="S705" s="21">
        <f>(((Table1[[#This Row],[launched_at]]/60)/60)/24)+DATE(1970,1,1)</f>
        <v>42711.950798611113</v>
      </c>
      <c r="T705" s="21">
        <f>(((Table1[[#This Row],[deadline]]/60)/60)/24)+DATE(1970,1,1)</f>
        <v>42766.98055555555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s="8">
        <f>E706/D706</f>
        <v>8.7454545454545458E-3</v>
      </c>
      <c r="G706" s="10">
        <f>IFERROR(ROUND(E706/N706,2),0)</f>
        <v>120.25</v>
      </c>
      <c r="H706" t="s">
        <v>8220</v>
      </c>
      <c r="I706" t="s">
        <v>8228</v>
      </c>
      <c r="J706" t="s">
        <v>8250</v>
      </c>
      <c r="K706">
        <v>1487565468</v>
      </c>
      <c r="L706">
        <v>1482381468</v>
      </c>
      <c r="M706" t="b">
        <v>0</v>
      </c>
      <c r="N706">
        <v>4</v>
      </c>
      <c r="O706" t="b">
        <v>0</v>
      </c>
      <c r="P706" t="s">
        <v>8271</v>
      </c>
      <c r="Q706" s="12" t="s">
        <v>8317</v>
      </c>
      <c r="R706" t="s">
        <v>8319</v>
      </c>
      <c r="S706" s="21">
        <f>(((Table1[[#This Row],[launched_at]]/60)/60)/24)+DATE(1970,1,1)</f>
        <v>42726.192916666667</v>
      </c>
      <c r="T706" s="21">
        <f>(((Table1[[#This Row],[deadline]]/60)/60)/24)+DATE(1970,1,1)</f>
        <v>42786.192916666667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s="8">
        <f>E707/D707</f>
        <v>9.7699999999999992E-3</v>
      </c>
      <c r="G707" s="10">
        <f>IFERROR(ROUND(E707/N707,2),0)</f>
        <v>195.4</v>
      </c>
      <c r="H707" t="s">
        <v>8220</v>
      </c>
      <c r="I707" t="s">
        <v>8232</v>
      </c>
      <c r="J707" t="s">
        <v>8248</v>
      </c>
      <c r="K707">
        <v>1484999278</v>
      </c>
      <c r="L707">
        <v>1482407278</v>
      </c>
      <c r="M707" t="b">
        <v>0</v>
      </c>
      <c r="N707">
        <v>5</v>
      </c>
      <c r="O707" t="b">
        <v>0</v>
      </c>
      <c r="P707" t="s">
        <v>8271</v>
      </c>
      <c r="Q707" s="12" t="s">
        <v>8317</v>
      </c>
      <c r="R707" t="s">
        <v>8319</v>
      </c>
      <c r="S707" s="21">
        <f>(((Table1[[#This Row],[launched_at]]/60)/60)/24)+DATE(1970,1,1)</f>
        <v>42726.491643518515</v>
      </c>
      <c r="T707" s="21">
        <f>(((Table1[[#This Row],[deadline]]/60)/60)/24)+DATE(1970,1,1)</f>
        <v>42756.491643518515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s="8">
        <f>E708/D708</f>
        <v>0</v>
      </c>
      <c r="G708" s="10" t="str">
        <f>IFERROR(ROUND(E708/N708,2),"N/A")</f>
        <v>N/A</v>
      </c>
      <c r="H708" t="s">
        <v>8220</v>
      </c>
      <c r="I708" t="s">
        <v>8226</v>
      </c>
      <c r="J708" t="s">
        <v>8248</v>
      </c>
      <c r="K708">
        <v>1481740740</v>
      </c>
      <c r="L708">
        <v>1478130783</v>
      </c>
      <c r="M708" t="b">
        <v>0</v>
      </c>
      <c r="N708">
        <v>0</v>
      </c>
      <c r="O708" t="b">
        <v>0</v>
      </c>
      <c r="P708" t="s">
        <v>8271</v>
      </c>
      <c r="Q708" s="12" t="s">
        <v>8317</v>
      </c>
      <c r="R708" t="s">
        <v>8319</v>
      </c>
      <c r="S708" s="21">
        <f>(((Table1[[#This Row],[launched_at]]/60)/60)/24)+DATE(1970,1,1)</f>
        <v>42676.995173611111</v>
      </c>
      <c r="T708" s="21">
        <f>(((Table1[[#This Row],[deadline]]/60)/60)/24)+DATE(1970,1,1)</f>
        <v>42718.777083333334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s="8">
        <f>E709/D709</f>
        <v>0.78927352941176465</v>
      </c>
      <c r="G709" s="10">
        <f>IFERROR(ROUND(E709/N709,2),0)</f>
        <v>117.7</v>
      </c>
      <c r="H709" t="s">
        <v>8220</v>
      </c>
      <c r="I709" t="s">
        <v>8224</v>
      </c>
      <c r="J709" t="s">
        <v>8246</v>
      </c>
      <c r="K709">
        <v>1483286127</v>
      </c>
      <c r="L709">
        <v>1479830127</v>
      </c>
      <c r="M709" t="b">
        <v>0</v>
      </c>
      <c r="N709">
        <v>456</v>
      </c>
      <c r="O709" t="b">
        <v>0</v>
      </c>
      <c r="P709" t="s">
        <v>8271</v>
      </c>
      <c r="Q709" s="12" t="s">
        <v>8317</v>
      </c>
      <c r="R709" t="s">
        <v>8319</v>
      </c>
      <c r="S709" s="21">
        <f>(((Table1[[#This Row],[launched_at]]/60)/60)/24)+DATE(1970,1,1)</f>
        <v>42696.663506944446</v>
      </c>
      <c r="T709" s="21">
        <f>(((Table1[[#This Row],[deadline]]/60)/60)/24)+DATE(1970,1,1)</f>
        <v>42736.663506944446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s="8">
        <f>E710/D710</f>
        <v>0.22092500000000001</v>
      </c>
      <c r="G710" s="10">
        <f>IFERROR(ROUND(E710/N710,2),0)</f>
        <v>23.95</v>
      </c>
      <c r="H710" t="s">
        <v>8220</v>
      </c>
      <c r="I710" t="s">
        <v>8224</v>
      </c>
      <c r="J710" t="s">
        <v>8246</v>
      </c>
      <c r="K710">
        <v>1410616600</v>
      </c>
      <c r="L710">
        <v>1405432600</v>
      </c>
      <c r="M710" t="b">
        <v>0</v>
      </c>
      <c r="N710">
        <v>369</v>
      </c>
      <c r="O710" t="b">
        <v>0</v>
      </c>
      <c r="P710" t="s">
        <v>8271</v>
      </c>
      <c r="Q710" s="12" t="s">
        <v>8317</v>
      </c>
      <c r="R710" t="s">
        <v>8319</v>
      </c>
      <c r="S710" s="21">
        <f>(((Table1[[#This Row],[launched_at]]/60)/60)/24)+DATE(1970,1,1)</f>
        <v>41835.581018518518</v>
      </c>
      <c r="T710" s="21">
        <f>(((Table1[[#This Row],[deadline]]/60)/60)/24)+DATE(1970,1,1)</f>
        <v>41895.581018518518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s="8">
        <f>E711/D711</f>
        <v>4.0666666666666663E-3</v>
      </c>
      <c r="G711" s="10">
        <f>IFERROR(ROUND(E711/N711,2),0)</f>
        <v>30.5</v>
      </c>
      <c r="H711" t="s">
        <v>8220</v>
      </c>
      <c r="I711" t="s">
        <v>8223</v>
      </c>
      <c r="J711" t="s">
        <v>8245</v>
      </c>
      <c r="K711">
        <v>1417741159</v>
      </c>
      <c r="L711">
        <v>1415149159</v>
      </c>
      <c r="M711" t="b">
        <v>0</v>
      </c>
      <c r="N711">
        <v>2</v>
      </c>
      <c r="O711" t="b">
        <v>0</v>
      </c>
      <c r="P711" t="s">
        <v>8271</v>
      </c>
      <c r="Q711" s="12" t="s">
        <v>8317</v>
      </c>
      <c r="R711" t="s">
        <v>8319</v>
      </c>
      <c r="S711" s="21">
        <f>(((Table1[[#This Row],[launched_at]]/60)/60)/24)+DATE(1970,1,1)</f>
        <v>41948.041192129633</v>
      </c>
      <c r="T711" s="21">
        <f>(((Table1[[#This Row],[deadline]]/60)/60)/24)+DATE(1970,1,1)</f>
        <v>41978.041192129633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s="8">
        <f>E712/D712</f>
        <v>0</v>
      </c>
      <c r="G712" s="10" t="str">
        <f>IFERROR(ROUND(E712/N712,2),"N/A")</f>
        <v>N/A</v>
      </c>
      <c r="H712" t="s">
        <v>8220</v>
      </c>
      <c r="I712" t="s">
        <v>8228</v>
      </c>
      <c r="J712" t="s">
        <v>8250</v>
      </c>
      <c r="K712">
        <v>1408495440</v>
      </c>
      <c r="L712">
        <v>1405640302</v>
      </c>
      <c r="M712" t="b">
        <v>0</v>
      </c>
      <c r="N712">
        <v>0</v>
      </c>
      <c r="O712" t="b">
        <v>0</v>
      </c>
      <c r="P712" t="s">
        <v>8271</v>
      </c>
      <c r="Q712" s="12" t="s">
        <v>8317</v>
      </c>
      <c r="R712" t="s">
        <v>8319</v>
      </c>
      <c r="S712" s="21">
        <f>(((Table1[[#This Row],[launched_at]]/60)/60)/24)+DATE(1970,1,1)</f>
        <v>41837.984976851854</v>
      </c>
      <c r="T712" s="21">
        <f>(((Table1[[#This Row],[deadline]]/60)/60)/24)+DATE(1970,1,1)</f>
        <v>41871.030555555553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s="8">
        <f>E713/D713</f>
        <v>0.33790999999999999</v>
      </c>
      <c r="G713" s="10">
        <f>IFERROR(ROUND(E713/N713,2),0)</f>
        <v>99.97</v>
      </c>
      <c r="H713" t="s">
        <v>8220</v>
      </c>
      <c r="I713" t="s">
        <v>8232</v>
      </c>
      <c r="J713" t="s">
        <v>8248</v>
      </c>
      <c r="K713">
        <v>1481716868</v>
      </c>
      <c r="L713">
        <v>1478257268</v>
      </c>
      <c r="M713" t="b">
        <v>0</v>
      </c>
      <c r="N713">
        <v>338</v>
      </c>
      <c r="O713" t="b">
        <v>0</v>
      </c>
      <c r="P713" t="s">
        <v>8271</v>
      </c>
      <c r="Q713" s="12" t="s">
        <v>8317</v>
      </c>
      <c r="R713" t="s">
        <v>8319</v>
      </c>
      <c r="S713" s="21">
        <f>(((Table1[[#This Row],[launched_at]]/60)/60)/24)+DATE(1970,1,1)</f>
        <v>42678.459120370375</v>
      </c>
      <c r="T713" s="21">
        <f>(((Table1[[#This Row],[deadline]]/60)/60)/24)+DATE(1970,1,1)</f>
        <v>42718.500787037032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s="8">
        <f>E714/D714</f>
        <v>2.1649484536082476E-3</v>
      </c>
      <c r="G714" s="10">
        <f>IFERROR(ROUND(E714/N714,2),0)</f>
        <v>26.25</v>
      </c>
      <c r="H714" t="s">
        <v>8220</v>
      </c>
      <c r="I714" t="s">
        <v>8223</v>
      </c>
      <c r="J714" t="s">
        <v>8245</v>
      </c>
      <c r="K714">
        <v>1455466832</v>
      </c>
      <c r="L714">
        <v>1452874832</v>
      </c>
      <c r="M714" t="b">
        <v>0</v>
      </c>
      <c r="N714">
        <v>4</v>
      </c>
      <c r="O714" t="b">
        <v>0</v>
      </c>
      <c r="P714" t="s">
        <v>8271</v>
      </c>
      <c r="Q714" s="12" t="s">
        <v>8317</v>
      </c>
      <c r="R714" t="s">
        <v>8319</v>
      </c>
      <c r="S714" s="21">
        <f>(((Table1[[#This Row],[launched_at]]/60)/60)/24)+DATE(1970,1,1)</f>
        <v>42384.680925925932</v>
      </c>
      <c r="T714" s="21">
        <f>(((Table1[[#This Row],[deadline]]/60)/60)/24)+DATE(1970,1,1)</f>
        <v>42414.680925925932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s="8">
        <f>E715/D715</f>
        <v>7.9600000000000001E-3</v>
      </c>
      <c r="G715" s="10">
        <f>IFERROR(ROUND(E715/N715,2),0)</f>
        <v>199</v>
      </c>
      <c r="H715" t="s">
        <v>8220</v>
      </c>
      <c r="I715" t="s">
        <v>8236</v>
      </c>
      <c r="J715" t="s">
        <v>8248</v>
      </c>
      <c r="K715">
        <v>1465130532</v>
      </c>
      <c r="L715">
        <v>1462538532</v>
      </c>
      <c r="M715" t="b">
        <v>0</v>
      </c>
      <c r="N715">
        <v>1</v>
      </c>
      <c r="O715" t="b">
        <v>0</v>
      </c>
      <c r="P715" t="s">
        <v>8271</v>
      </c>
      <c r="Q715" s="12" t="s">
        <v>8317</v>
      </c>
      <c r="R715" t="s">
        <v>8319</v>
      </c>
      <c r="S715" s="21">
        <f>(((Table1[[#This Row],[launched_at]]/60)/60)/24)+DATE(1970,1,1)</f>
        <v>42496.529305555552</v>
      </c>
      <c r="T715" s="21">
        <f>(((Table1[[#This Row],[deadline]]/60)/60)/24)+DATE(1970,1,1)</f>
        <v>42526.529305555552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s="8">
        <f>E716/D716</f>
        <v>0.14993333333333334</v>
      </c>
      <c r="G716" s="10">
        <f>IFERROR(ROUND(E716/N716,2),0)</f>
        <v>80.319999999999993</v>
      </c>
      <c r="H716" t="s">
        <v>8220</v>
      </c>
      <c r="I716" t="s">
        <v>8223</v>
      </c>
      <c r="J716" t="s">
        <v>8245</v>
      </c>
      <c r="K716">
        <v>1488308082</v>
      </c>
      <c r="L716">
        <v>1483124082</v>
      </c>
      <c r="M716" t="b">
        <v>0</v>
      </c>
      <c r="N716">
        <v>28</v>
      </c>
      <c r="O716" t="b">
        <v>0</v>
      </c>
      <c r="P716" t="s">
        <v>8271</v>
      </c>
      <c r="Q716" s="12" t="s">
        <v>8317</v>
      </c>
      <c r="R716" t="s">
        <v>8319</v>
      </c>
      <c r="S716" s="21">
        <f>(((Table1[[#This Row],[launched_at]]/60)/60)/24)+DATE(1970,1,1)</f>
        <v>42734.787986111114</v>
      </c>
      <c r="T716" s="21">
        <f>(((Table1[[#This Row],[deadline]]/60)/60)/24)+DATE(1970,1,1)</f>
        <v>42794.787986111114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s="8">
        <f>E717/D717</f>
        <v>5.0509090909090906E-2</v>
      </c>
      <c r="G717" s="10">
        <f>IFERROR(ROUND(E717/N717,2),0)</f>
        <v>115.75</v>
      </c>
      <c r="H717" t="s">
        <v>8220</v>
      </c>
      <c r="I717" t="s">
        <v>8223</v>
      </c>
      <c r="J717" t="s">
        <v>8245</v>
      </c>
      <c r="K717">
        <v>1446693040</v>
      </c>
      <c r="L717">
        <v>1443233440</v>
      </c>
      <c r="M717" t="b">
        <v>0</v>
      </c>
      <c r="N717">
        <v>12</v>
      </c>
      <c r="O717" t="b">
        <v>0</v>
      </c>
      <c r="P717" t="s">
        <v>8271</v>
      </c>
      <c r="Q717" s="12" t="s">
        <v>8317</v>
      </c>
      <c r="R717" t="s">
        <v>8319</v>
      </c>
      <c r="S717" s="21">
        <f>(((Table1[[#This Row],[launched_at]]/60)/60)/24)+DATE(1970,1,1)</f>
        <v>42273.090740740736</v>
      </c>
      <c r="T717" s="21">
        <f>(((Table1[[#This Row],[deadline]]/60)/60)/24)+DATE(1970,1,1)</f>
        <v>42313.132407407407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s="8">
        <f>E718/D718</f>
        <v>0.10214285714285715</v>
      </c>
      <c r="G718" s="10">
        <f>IFERROR(ROUND(E718/N718,2),0)</f>
        <v>44.69</v>
      </c>
      <c r="H718" t="s">
        <v>8220</v>
      </c>
      <c r="I718" t="s">
        <v>8223</v>
      </c>
      <c r="J718" t="s">
        <v>8245</v>
      </c>
      <c r="K718">
        <v>1417392000</v>
      </c>
      <c r="L718">
        <v>1414511307</v>
      </c>
      <c r="M718" t="b">
        <v>0</v>
      </c>
      <c r="N718">
        <v>16</v>
      </c>
      <c r="O718" t="b">
        <v>0</v>
      </c>
      <c r="P718" t="s">
        <v>8271</v>
      </c>
      <c r="Q718" s="12" t="s">
        <v>8317</v>
      </c>
      <c r="R718" t="s">
        <v>8319</v>
      </c>
      <c r="S718" s="21">
        <f>(((Table1[[#This Row],[launched_at]]/60)/60)/24)+DATE(1970,1,1)</f>
        <v>41940.658645833333</v>
      </c>
      <c r="T718" s="21">
        <f>(((Table1[[#This Row],[deadline]]/60)/60)/24)+DATE(1970,1,1)</f>
        <v>41974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s="8">
        <f>E719/D719</f>
        <v>3.0500000000000002E-3</v>
      </c>
      <c r="G719" s="10">
        <f>IFERROR(ROUND(E719/N719,2),0)</f>
        <v>76.25</v>
      </c>
      <c r="H719" t="s">
        <v>8220</v>
      </c>
      <c r="I719" t="s">
        <v>8223</v>
      </c>
      <c r="J719" t="s">
        <v>8245</v>
      </c>
      <c r="K719">
        <v>1409949002</v>
      </c>
      <c r="L719">
        <v>1407357002</v>
      </c>
      <c r="M719" t="b">
        <v>0</v>
      </c>
      <c r="N719">
        <v>4</v>
      </c>
      <c r="O719" t="b">
        <v>0</v>
      </c>
      <c r="P719" t="s">
        <v>8271</v>
      </c>
      <c r="Q719" s="12" t="s">
        <v>8317</v>
      </c>
      <c r="R719" t="s">
        <v>8319</v>
      </c>
      <c r="S719" s="21">
        <f>(((Table1[[#This Row],[launched_at]]/60)/60)/24)+DATE(1970,1,1)</f>
        <v>41857.854189814818</v>
      </c>
      <c r="T719" s="21">
        <f>(((Table1[[#This Row],[deadline]]/60)/60)/24)+DATE(1970,1,1)</f>
        <v>41887.854189814818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s="8">
        <f>E720/D720</f>
        <v>7.4999999999999997E-3</v>
      </c>
      <c r="G720" s="10">
        <f>IFERROR(ROUND(E720/N720,2),0)</f>
        <v>22.5</v>
      </c>
      <c r="H720" t="s">
        <v>8220</v>
      </c>
      <c r="I720" t="s">
        <v>8223</v>
      </c>
      <c r="J720" t="s">
        <v>8245</v>
      </c>
      <c r="K720">
        <v>1487397540</v>
      </c>
      <c r="L720">
        <v>1484684247</v>
      </c>
      <c r="M720" t="b">
        <v>0</v>
      </c>
      <c r="N720">
        <v>4</v>
      </c>
      <c r="O720" t="b">
        <v>0</v>
      </c>
      <c r="P720" t="s">
        <v>8271</v>
      </c>
      <c r="Q720" s="12" t="s">
        <v>8317</v>
      </c>
      <c r="R720" t="s">
        <v>8319</v>
      </c>
      <c r="S720" s="21">
        <f>(((Table1[[#This Row],[launched_at]]/60)/60)/24)+DATE(1970,1,1)</f>
        <v>42752.845451388886</v>
      </c>
      <c r="T720" s="21">
        <f>(((Table1[[#This Row],[deadline]]/60)/60)/24)+DATE(1970,1,1)</f>
        <v>42784.249305555553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s="8">
        <f>E721/D721</f>
        <v>1.2933333333333333E-2</v>
      </c>
      <c r="G721" s="10">
        <f>IFERROR(ROUND(E721/N721,2),0)</f>
        <v>19.399999999999999</v>
      </c>
      <c r="H721" t="s">
        <v>8220</v>
      </c>
      <c r="I721" t="s">
        <v>8223</v>
      </c>
      <c r="J721" t="s">
        <v>8245</v>
      </c>
      <c r="K721">
        <v>1456189076</v>
      </c>
      <c r="L721">
        <v>1454979476</v>
      </c>
      <c r="M721" t="b">
        <v>0</v>
      </c>
      <c r="N721">
        <v>10</v>
      </c>
      <c r="O721" t="b">
        <v>0</v>
      </c>
      <c r="P721" t="s">
        <v>8271</v>
      </c>
      <c r="Q721" s="12" t="s">
        <v>8317</v>
      </c>
      <c r="R721" t="s">
        <v>8319</v>
      </c>
      <c r="S721" s="21">
        <f>(((Table1[[#This Row],[launched_at]]/60)/60)/24)+DATE(1970,1,1)</f>
        <v>42409.040231481486</v>
      </c>
      <c r="T721" s="21">
        <f>(((Table1[[#This Row],[deadline]]/60)/60)/24)+DATE(1970,1,1)</f>
        <v>42423.040231481486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s="8">
        <f>E722/D722</f>
        <v>1.4394736842105262</v>
      </c>
      <c r="G722" s="10">
        <f>IFERROR(ROUND(E722/N722,2),0)</f>
        <v>66.709999999999994</v>
      </c>
      <c r="H722" t="s">
        <v>8218</v>
      </c>
      <c r="I722" t="s">
        <v>8223</v>
      </c>
      <c r="J722" t="s">
        <v>8245</v>
      </c>
      <c r="K722">
        <v>1327851291</v>
      </c>
      <c r="L722">
        <v>1325432091</v>
      </c>
      <c r="M722" t="b">
        <v>0</v>
      </c>
      <c r="N722">
        <v>41</v>
      </c>
      <c r="O722" t="b">
        <v>1</v>
      </c>
      <c r="P722" t="s">
        <v>8272</v>
      </c>
      <c r="Q722" s="12" t="s">
        <v>8320</v>
      </c>
      <c r="R722" t="s">
        <v>8321</v>
      </c>
      <c r="S722" s="21">
        <f>(((Table1[[#This Row],[launched_at]]/60)/60)/24)+DATE(1970,1,1)</f>
        <v>40909.649201388893</v>
      </c>
      <c r="T722" s="21">
        <f>(((Table1[[#This Row],[deadline]]/60)/60)/24)+DATE(1970,1,1)</f>
        <v>40937.649201388893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s="8">
        <f>E723/D723</f>
        <v>1.2210975609756098</v>
      </c>
      <c r="G723" s="10">
        <f>IFERROR(ROUND(E723/N723,2),0)</f>
        <v>84.14</v>
      </c>
      <c r="H723" t="s">
        <v>8218</v>
      </c>
      <c r="I723" t="s">
        <v>8223</v>
      </c>
      <c r="J723" t="s">
        <v>8245</v>
      </c>
      <c r="K723">
        <v>1406900607</v>
      </c>
      <c r="L723">
        <v>1403012607</v>
      </c>
      <c r="M723" t="b">
        <v>0</v>
      </c>
      <c r="N723">
        <v>119</v>
      </c>
      <c r="O723" t="b">
        <v>1</v>
      </c>
      <c r="P723" t="s">
        <v>8272</v>
      </c>
      <c r="Q723" s="12" t="s">
        <v>8320</v>
      </c>
      <c r="R723" t="s">
        <v>8321</v>
      </c>
      <c r="S723" s="21">
        <f>(((Table1[[#This Row],[launched_at]]/60)/60)/24)+DATE(1970,1,1)</f>
        <v>41807.571840277778</v>
      </c>
      <c r="T723" s="21">
        <f>(((Table1[[#This Row],[deadline]]/60)/60)/24)+DATE(1970,1,1)</f>
        <v>41852.571840277778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s="8">
        <f>E724/D724</f>
        <v>1.3202400000000001</v>
      </c>
      <c r="G724" s="10">
        <f>IFERROR(ROUND(E724/N724,2),0)</f>
        <v>215.73</v>
      </c>
      <c r="H724" t="s">
        <v>8218</v>
      </c>
      <c r="I724" t="s">
        <v>8223</v>
      </c>
      <c r="J724" t="s">
        <v>8245</v>
      </c>
      <c r="K724">
        <v>1333909178</v>
      </c>
      <c r="L724">
        <v>1331320778</v>
      </c>
      <c r="M724" t="b">
        <v>0</v>
      </c>
      <c r="N724">
        <v>153</v>
      </c>
      <c r="O724" t="b">
        <v>1</v>
      </c>
      <c r="P724" t="s">
        <v>8272</v>
      </c>
      <c r="Q724" s="12" t="s">
        <v>8320</v>
      </c>
      <c r="R724" t="s">
        <v>8321</v>
      </c>
      <c r="S724" s="21">
        <f>(((Table1[[#This Row],[launched_at]]/60)/60)/24)+DATE(1970,1,1)</f>
        <v>40977.805300925924</v>
      </c>
      <c r="T724" s="21">
        <f>(((Table1[[#This Row],[deadline]]/60)/60)/24)+DATE(1970,1,1)</f>
        <v>41007.76363425926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s="8">
        <f>E725/D725</f>
        <v>1.0938000000000001</v>
      </c>
      <c r="G725" s="10">
        <f>IFERROR(ROUND(E725/N725,2),0)</f>
        <v>54.69</v>
      </c>
      <c r="H725" t="s">
        <v>8218</v>
      </c>
      <c r="I725" t="s">
        <v>8223</v>
      </c>
      <c r="J725" t="s">
        <v>8245</v>
      </c>
      <c r="K725">
        <v>1438228740</v>
      </c>
      <c r="L725">
        <v>1435606549</v>
      </c>
      <c r="M725" t="b">
        <v>0</v>
      </c>
      <c r="N725">
        <v>100</v>
      </c>
      <c r="O725" t="b">
        <v>1</v>
      </c>
      <c r="P725" t="s">
        <v>8272</v>
      </c>
      <c r="Q725" s="12" t="s">
        <v>8320</v>
      </c>
      <c r="R725" t="s">
        <v>8321</v>
      </c>
      <c r="S725" s="21">
        <f>(((Table1[[#This Row],[launched_at]]/60)/60)/24)+DATE(1970,1,1)</f>
        <v>42184.816539351858</v>
      </c>
      <c r="T725" s="21">
        <f>(((Table1[[#This Row],[deadline]]/60)/60)/24)+DATE(1970,1,1)</f>
        <v>42215.165972222225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s="8">
        <f>E726/D726</f>
        <v>1.0547157142857144</v>
      </c>
      <c r="G726" s="10">
        <f>IFERROR(ROUND(E726/N726,2),0)</f>
        <v>51.63</v>
      </c>
      <c r="H726" t="s">
        <v>8218</v>
      </c>
      <c r="I726" t="s">
        <v>8223</v>
      </c>
      <c r="J726" t="s">
        <v>8245</v>
      </c>
      <c r="K726">
        <v>1309447163</v>
      </c>
      <c r="L726">
        <v>1306855163</v>
      </c>
      <c r="M726" t="b">
        <v>0</v>
      </c>
      <c r="N726">
        <v>143</v>
      </c>
      <c r="O726" t="b">
        <v>1</v>
      </c>
      <c r="P726" t="s">
        <v>8272</v>
      </c>
      <c r="Q726" s="12" t="s">
        <v>8320</v>
      </c>
      <c r="R726" t="s">
        <v>8321</v>
      </c>
      <c r="S726" s="21">
        <f>(((Table1[[#This Row],[launched_at]]/60)/60)/24)+DATE(1970,1,1)</f>
        <v>40694.638460648144</v>
      </c>
      <c r="T726" s="21">
        <f>(((Table1[[#This Row],[deadline]]/60)/60)/24)+DATE(1970,1,1)</f>
        <v>40724.638460648144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s="8">
        <f>E727/D727</f>
        <v>1.0035000000000001</v>
      </c>
      <c r="G727" s="10">
        <f>IFERROR(ROUND(E727/N727,2),0)</f>
        <v>143.36000000000001</v>
      </c>
      <c r="H727" t="s">
        <v>8218</v>
      </c>
      <c r="I727" t="s">
        <v>8223</v>
      </c>
      <c r="J727" t="s">
        <v>8245</v>
      </c>
      <c r="K727">
        <v>1450018912</v>
      </c>
      <c r="L727">
        <v>1447426912</v>
      </c>
      <c r="M727" t="b">
        <v>0</v>
      </c>
      <c r="N727">
        <v>140</v>
      </c>
      <c r="O727" t="b">
        <v>1</v>
      </c>
      <c r="P727" t="s">
        <v>8272</v>
      </c>
      <c r="Q727" s="12" t="s">
        <v>8320</v>
      </c>
      <c r="R727" t="s">
        <v>8321</v>
      </c>
      <c r="S727" s="21">
        <f>(((Table1[[#This Row],[launched_at]]/60)/60)/24)+DATE(1970,1,1)</f>
        <v>42321.626296296294</v>
      </c>
      <c r="T727" s="21">
        <f>(((Table1[[#This Row],[deadline]]/60)/60)/24)+DATE(1970,1,1)</f>
        <v>42351.626296296294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s="8">
        <f>E728/D728</f>
        <v>1.014</v>
      </c>
      <c r="G728" s="10">
        <f>IFERROR(ROUND(E728/N728,2),0)</f>
        <v>72.430000000000007</v>
      </c>
      <c r="H728" t="s">
        <v>8218</v>
      </c>
      <c r="I728" t="s">
        <v>8223</v>
      </c>
      <c r="J728" t="s">
        <v>8245</v>
      </c>
      <c r="K728">
        <v>1365728487</v>
      </c>
      <c r="L728">
        <v>1363136487</v>
      </c>
      <c r="M728" t="b">
        <v>0</v>
      </c>
      <c r="N728">
        <v>35</v>
      </c>
      <c r="O728" t="b">
        <v>1</v>
      </c>
      <c r="P728" t="s">
        <v>8272</v>
      </c>
      <c r="Q728" s="12" t="s">
        <v>8320</v>
      </c>
      <c r="R728" t="s">
        <v>8321</v>
      </c>
      <c r="S728" s="21">
        <f>(((Table1[[#This Row],[launched_at]]/60)/60)/24)+DATE(1970,1,1)</f>
        <v>41346.042673611111</v>
      </c>
      <c r="T728" s="21">
        <f>(((Table1[[#This Row],[deadline]]/60)/60)/24)+DATE(1970,1,1)</f>
        <v>41376.042673611111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s="8">
        <f>E729/D729</f>
        <v>1.5551428571428572</v>
      </c>
      <c r="G729" s="10">
        <f>IFERROR(ROUND(E729/N729,2),0)</f>
        <v>36.53</v>
      </c>
      <c r="H729" t="s">
        <v>8218</v>
      </c>
      <c r="I729" t="s">
        <v>8223</v>
      </c>
      <c r="J729" t="s">
        <v>8245</v>
      </c>
      <c r="K729">
        <v>1358198400</v>
      </c>
      <c r="L729">
        <v>1354580949</v>
      </c>
      <c r="M729" t="b">
        <v>0</v>
      </c>
      <c r="N729">
        <v>149</v>
      </c>
      <c r="O729" t="b">
        <v>1</v>
      </c>
      <c r="P729" t="s">
        <v>8272</v>
      </c>
      <c r="Q729" s="12" t="s">
        <v>8320</v>
      </c>
      <c r="R729" t="s">
        <v>8321</v>
      </c>
      <c r="S729" s="21">
        <f>(((Table1[[#This Row],[launched_at]]/60)/60)/24)+DATE(1970,1,1)</f>
        <v>41247.020243055551</v>
      </c>
      <c r="T729" s="21">
        <f>(((Table1[[#This Row],[deadline]]/60)/60)/24)+DATE(1970,1,1)</f>
        <v>41288.888888888891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s="8">
        <f>E730/D730</f>
        <v>1.05566</v>
      </c>
      <c r="G730" s="10">
        <f>IFERROR(ROUND(E730/N730,2),0)</f>
        <v>60.9</v>
      </c>
      <c r="H730" t="s">
        <v>8218</v>
      </c>
      <c r="I730" t="s">
        <v>8223</v>
      </c>
      <c r="J730" t="s">
        <v>8245</v>
      </c>
      <c r="K730">
        <v>1313957157</v>
      </c>
      <c r="L730">
        <v>1310069157</v>
      </c>
      <c r="M730" t="b">
        <v>0</v>
      </c>
      <c r="N730">
        <v>130</v>
      </c>
      <c r="O730" t="b">
        <v>1</v>
      </c>
      <c r="P730" t="s">
        <v>8272</v>
      </c>
      <c r="Q730" s="12" t="s">
        <v>8320</v>
      </c>
      <c r="R730" t="s">
        <v>8321</v>
      </c>
      <c r="S730" s="21">
        <f>(((Table1[[#This Row],[launched_at]]/60)/60)/24)+DATE(1970,1,1)</f>
        <v>40731.837465277778</v>
      </c>
      <c r="T730" s="21">
        <f>(((Table1[[#This Row],[deadline]]/60)/60)/24)+DATE(1970,1,1)</f>
        <v>40776.837465277778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s="8">
        <f>E731/D731</f>
        <v>1.3065</v>
      </c>
      <c r="G731" s="10">
        <f>IFERROR(ROUND(E731/N731,2),0)</f>
        <v>43.55</v>
      </c>
      <c r="H731" t="s">
        <v>8218</v>
      </c>
      <c r="I731" t="s">
        <v>8223</v>
      </c>
      <c r="J731" t="s">
        <v>8245</v>
      </c>
      <c r="K731">
        <v>1348028861</v>
      </c>
      <c r="L731">
        <v>1342844861</v>
      </c>
      <c r="M731" t="b">
        <v>0</v>
      </c>
      <c r="N731">
        <v>120</v>
      </c>
      <c r="O731" t="b">
        <v>1</v>
      </c>
      <c r="P731" t="s">
        <v>8272</v>
      </c>
      <c r="Q731" s="12" t="s">
        <v>8320</v>
      </c>
      <c r="R731" t="s">
        <v>8321</v>
      </c>
      <c r="S731" s="21">
        <f>(((Table1[[#This Row],[launched_at]]/60)/60)/24)+DATE(1970,1,1)</f>
        <v>41111.185891203706</v>
      </c>
      <c r="T731" s="21">
        <f>(((Table1[[#This Row],[deadline]]/60)/60)/24)+DATE(1970,1,1)</f>
        <v>41171.185891203706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s="8">
        <f>E732/D732</f>
        <v>1.3219000000000001</v>
      </c>
      <c r="G732" s="10">
        <f>IFERROR(ROUND(E732/N732,2),0)</f>
        <v>99.77</v>
      </c>
      <c r="H732" t="s">
        <v>8218</v>
      </c>
      <c r="I732" t="s">
        <v>8223</v>
      </c>
      <c r="J732" t="s">
        <v>8245</v>
      </c>
      <c r="K732">
        <v>1323280391</v>
      </c>
      <c r="L732">
        <v>1320688391</v>
      </c>
      <c r="M732" t="b">
        <v>0</v>
      </c>
      <c r="N732">
        <v>265</v>
      </c>
      <c r="O732" t="b">
        <v>1</v>
      </c>
      <c r="P732" t="s">
        <v>8272</v>
      </c>
      <c r="Q732" s="12" t="s">
        <v>8320</v>
      </c>
      <c r="R732" t="s">
        <v>8321</v>
      </c>
      <c r="S732" s="21">
        <f>(((Table1[[#This Row],[launched_at]]/60)/60)/24)+DATE(1970,1,1)</f>
        <v>40854.745266203703</v>
      </c>
      <c r="T732" s="21">
        <f>(((Table1[[#This Row],[deadline]]/60)/60)/24)+DATE(1970,1,1)</f>
        <v>40884.745266203703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s="8">
        <f>E733/D733</f>
        <v>1.26</v>
      </c>
      <c r="G733" s="10">
        <f>IFERROR(ROUND(E733/N733,2),0)</f>
        <v>88.73</v>
      </c>
      <c r="H733" t="s">
        <v>8218</v>
      </c>
      <c r="I733" t="s">
        <v>8223</v>
      </c>
      <c r="J733" t="s">
        <v>8245</v>
      </c>
      <c r="K733">
        <v>1327212000</v>
      </c>
      <c r="L733">
        <v>1322852747</v>
      </c>
      <c r="M733" t="b">
        <v>0</v>
      </c>
      <c r="N733">
        <v>71</v>
      </c>
      <c r="O733" t="b">
        <v>1</v>
      </c>
      <c r="P733" t="s">
        <v>8272</v>
      </c>
      <c r="Q733" s="12" t="s">
        <v>8320</v>
      </c>
      <c r="R733" t="s">
        <v>8321</v>
      </c>
      <c r="S733" s="21">
        <f>(((Table1[[#This Row],[launched_at]]/60)/60)/24)+DATE(1970,1,1)</f>
        <v>40879.795682870368</v>
      </c>
      <c r="T733" s="21">
        <f>(((Table1[[#This Row],[deadline]]/60)/60)/24)+DATE(1970,1,1)</f>
        <v>40930.25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s="8">
        <f>E734/D734</f>
        <v>1.6</v>
      </c>
      <c r="G734" s="10">
        <f>IFERROR(ROUND(E734/N734,2),0)</f>
        <v>4.92</v>
      </c>
      <c r="H734" t="s">
        <v>8218</v>
      </c>
      <c r="I734" t="s">
        <v>8224</v>
      </c>
      <c r="J734" t="s">
        <v>8246</v>
      </c>
      <c r="K734">
        <v>1380449461</v>
      </c>
      <c r="L734">
        <v>1375265461</v>
      </c>
      <c r="M734" t="b">
        <v>0</v>
      </c>
      <c r="N734">
        <v>13</v>
      </c>
      <c r="O734" t="b">
        <v>1</v>
      </c>
      <c r="P734" t="s">
        <v>8272</v>
      </c>
      <c r="Q734" s="12" t="s">
        <v>8320</v>
      </c>
      <c r="R734" t="s">
        <v>8321</v>
      </c>
      <c r="S734" s="21">
        <f>(((Table1[[#This Row],[launched_at]]/60)/60)/24)+DATE(1970,1,1)</f>
        <v>41486.424317129626</v>
      </c>
      <c r="T734" s="21">
        <f>(((Table1[[#This Row],[deadline]]/60)/60)/24)+DATE(1970,1,1)</f>
        <v>41546.424317129626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s="8">
        <f>E735/D735</f>
        <v>1.2048000000000001</v>
      </c>
      <c r="G735" s="10">
        <f>IFERROR(ROUND(E735/N735,2),0)</f>
        <v>17.82</v>
      </c>
      <c r="H735" t="s">
        <v>8218</v>
      </c>
      <c r="I735" t="s">
        <v>8224</v>
      </c>
      <c r="J735" t="s">
        <v>8246</v>
      </c>
      <c r="K735">
        <v>1387533892</v>
      </c>
      <c r="L735">
        <v>1384941892</v>
      </c>
      <c r="M735" t="b">
        <v>0</v>
      </c>
      <c r="N735">
        <v>169</v>
      </c>
      <c r="O735" t="b">
        <v>1</v>
      </c>
      <c r="P735" t="s">
        <v>8272</v>
      </c>
      <c r="Q735" s="12" t="s">
        <v>8320</v>
      </c>
      <c r="R735" t="s">
        <v>8321</v>
      </c>
      <c r="S735" s="21">
        <f>(((Table1[[#This Row],[launched_at]]/60)/60)/24)+DATE(1970,1,1)</f>
        <v>41598.420046296298</v>
      </c>
      <c r="T735" s="21">
        <f>(((Table1[[#This Row],[deadline]]/60)/60)/24)+DATE(1970,1,1)</f>
        <v>41628.420046296298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s="8">
        <f>E736/D736</f>
        <v>1.2552941176470589</v>
      </c>
      <c r="G736" s="10">
        <f>IFERROR(ROUND(E736/N736,2),0)</f>
        <v>187.19</v>
      </c>
      <c r="H736" t="s">
        <v>8218</v>
      </c>
      <c r="I736" t="s">
        <v>8228</v>
      </c>
      <c r="J736" t="s">
        <v>8250</v>
      </c>
      <c r="K736">
        <v>1431147600</v>
      </c>
      <c r="L736">
        <v>1428465420</v>
      </c>
      <c r="M736" t="b">
        <v>0</v>
      </c>
      <c r="N736">
        <v>57</v>
      </c>
      <c r="O736" t="b">
        <v>1</v>
      </c>
      <c r="P736" t="s">
        <v>8272</v>
      </c>
      <c r="Q736" s="12" t="s">
        <v>8320</v>
      </c>
      <c r="R736" t="s">
        <v>8321</v>
      </c>
      <c r="S736" s="21">
        <f>(((Table1[[#This Row],[launched_at]]/60)/60)/24)+DATE(1970,1,1)</f>
        <v>42102.164583333331</v>
      </c>
      <c r="T736" s="21">
        <f>(((Table1[[#This Row],[deadline]]/60)/60)/24)+DATE(1970,1,1)</f>
        <v>42133.208333333328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s="8">
        <f>E737/D737</f>
        <v>1.1440638297872341</v>
      </c>
      <c r="G737" s="10">
        <f>IFERROR(ROUND(E737/N737,2),0)</f>
        <v>234.81</v>
      </c>
      <c r="H737" t="s">
        <v>8218</v>
      </c>
      <c r="I737" t="s">
        <v>8223</v>
      </c>
      <c r="J737" t="s">
        <v>8245</v>
      </c>
      <c r="K737">
        <v>1417653540</v>
      </c>
      <c r="L737">
        <v>1414975346</v>
      </c>
      <c r="M737" t="b">
        <v>0</v>
      </c>
      <c r="N737">
        <v>229</v>
      </c>
      <c r="O737" t="b">
        <v>1</v>
      </c>
      <c r="P737" t="s">
        <v>8272</v>
      </c>
      <c r="Q737" s="12" t="s">
        <v>8320</v>
      </c>
      <c r="R737" t="s">
        <v>8321</v>
      </c>
      <c r="S737" s="21">
        <f>(((Table1[[#This Row],[launched_at]]/60)/60)/24)+DATE(1970,1,1)</f>
        <v>41946.029467592591</v>
      </c>
      <c r="T737" s="21">
        <f>(((Table1[[#This Row],[deadline]]/60)/60)/24)+DATE(1970,1,1)</f>
        <v>41977.027083333334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s="8">
        <f>E738/D738</f>
        <v>3.151388888888889</v>
      </c>
      <c r="G738" s="10">
        <f>IFERROR(ROUND(E738/N738,2),0)</f>
        <v>105.05</v>
      </c>
      <c r="H738" t="s">
        <v>8218</v>
      </c>
      <c r="I738" t="s">
        <v>8223</v>
      </c>
      <c r="J738" t="s">
        <v>8245</v>
      </c>
      <c r="K738">
        <v>1385009940</v>
      </c>
      <c r="L738">
        <v>1383327440</v>
      </c>
      <c r="M738" t="b">
        <v>0</v>
      </c>
      <c r="N738">
        <v>108</v>
      </c>
      <c r="O738" t="b">
        <v>1</v>
      </c>
      <c r="P738" t="s">
        <v>8272</v>
      </c>
      <c r="Q738" s="12" t="s">
        <v>8320</v>
      </c>
      <c r="R738" t="s">
        <v>8321</v>
      </c>
      <c r="S738" s="21">
        <f>(((Table1[[#This Row],[launched_at]]/60)/60)/24)+DATE(1970,1,1)</f>
        <v>41579.734259259261</v>
      </c>
      <c r="T738" s="21">
        <f>(((Table1[[#This Row],[deadline]]/60)/60)/24)+DATE(1970,1,1)</f>
        <v>41599.207638888889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s="8">
        <f>E739/D739</f>
        <v>1.224</v>
      </c>
      <c r="G739" s="10">
        <f>IFERROR(ROUND(E739/N739,2),0)</f>
        <v>56.67</v>
      </c>
      <c r="H739" t="s">
        <v>8218</v>
      </c>
      <c r="I739" t="s">
        <v>8223</v>
      </c>
      <c r="J739" t="s">
        <v>8245</v>
      </c>
      <c r="K739">
        <v>1392408000</v>
      </c>
      <c r="L739">
        <v>1390890987</v>
      </c>
      <c r="M739" t="b">
        <v>0</v>
      </c>
      <c r="N739">
        <v>108</v>
      </c>
      <c r="O739" t="b">
        <v>1</v>
      </c>
      <c r="P739" t="s">
        <v>8272</v>
      </c>
      <c r="Q739" s="12" t="s">
        <v>8320</v>
      </c>
      <c r="R739" t="s">
        <v>8321</v>
      </c>
      <c r="S739" s="21">
        <f>(((Table1[[#This Row],[launched_at]]/60)/60)/24)+DATE(1970,1,1)</f>
        <v>41667.275312500002</v>
      </c>
      <c r="T739" s="21">
        <f>(((Table1[[#This Row],[deadline]]/60)/60)/24)+DATE(1970,1,1)</f>
        <v>41684.833333333336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s="8">
        <f>E740/D740</f>
        <v>1.0673333333333332</v>
      </c>
      <c r="G740" s="10">
        <f>IFERROR(ROUND(E740/N740,2),0)</f>
        <v>39.049999999999997</v>
      </c>
      <c r="H740" t="s">
        <v>8218</v>
      </c>
      <c r="I740" t="s">
        <v>8223</v>
      </c>
      <c r="J740" t="s">
        <v>8245</v>
      </c>
      <c r="K740">
        <v>1417409940</v>
      </c>
      <c r="L740">
        <v>1414765794</v>
      </c>
      <c r="M740" t="b">
        <v>0</v>
      </c>
      <c r="N740">
        <v>41</v>
      </c>
      <c r="O740" t="b">
        <v>1</v>
      </c>
      <c r="P740" t="s">
        <v>8272</v>
      </c>
      <c r="Q740" s="12" t="s">
        <v>8320</v>
      </c>
      <c r="R740" t="s">
        <v>8321</v>
      </c>
      <c r="S740" s="21">
        <f>(((Table1[[#This Row],[launched_at]]/60)/60)/24)+DATE(1970,1,1)</f>
        <v>41943.604097222218</v>
      </c>
      <c r="T740" s="21">
        <f>(((Table1[[#This Row],[deadline]]/60)/60)/24)+DATE(1970,1,1)</f>
        <v>41974.207638888889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s="8">
        <f>E741/D741</f>
        <v>1.5833333333333333</v>
      </c>
      <c r="G741" s="10">
        <f>IFERROR(ROUND(E741/N741,2),0)</f>
        <v>68.349999999999994</v>
      </c>
      <c r="H741" t="s">
        <v>8218</v>
      </c>
      <c r="I741" t="s">
        <v>8223</v>
      </c>
      <c r="J741" t="s">
        <v>8245</v>
      </c>
      <c r="K741">
        <v>1407758629</v>
      </c>
      <c r="L741">
        <v>1404907429</v>
      </c>
      <c r="M741" t="b">
        <v>0</v>
      </c>
      <c r="N741">
        <v>139</v>
      </c>
      <c r="O741" t="b">
        <v>1</v>
      </c>
      <c r="P741" t="s">
        <v>8272</v>
      </c>
      <c r="Q741" s="12" t="s">
        <v>8320</v>
      </c>
      <c r="R741" t="s">
        <v>8321</v>
      </c>
      <c r="S741" s="21">
        <f>(((Table1[[#This Row],[launched_at]]/60)/60)/24)+DATE(1970,1,1)</f>
        <v>41829.502650462964</v>
      </c>
      <c r="T741" s="21">
        <f>(((Table1[[#This Row],[deadline]]/60)/60)/24)+DATE(1970,1,1)</f>
        <v>41862.502650462964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s="8">
        <f>E742/D742</f>
        <v>1.0740000000000001</v>
      </c>
      <c r="G742" s="10">
        <f>IFERROR(ROUND(E742/N742,2),0)</f>
        <v>169.58</v>
      </c>
      <c r="H742" t="s">
        <v>8218</v>
      </c>
      <c r="I742" t="s">
        <v>8223</v>
      </c>
      <c r="J742" t="s">
        <v>8245</v>
      </c>
      <c r="K742">
        <v>1434857482</v>
      </c>
      <c r="L742">
        <v>1433647882</v>
      </c>
      <c r="M742" t="b">
        <v>0</v>
      </c>
      <c r="N742">
        <v>19</v>
      </c>
      <c r="O742" t="b">
        <v>1</v>
      </c>
      <c r="P742" t="s">
        <v>8272</v>
      </c>
      <c r="Q742" s="12" t="s">
        <v>8320</v>
      </c>
      <c r="R742" t="s">
        <v>8321</v>
      </c>
      <c r="S742" s="21">
        <f>(((Table1[[#This Row],[launched_at]]/60)/60)/24)+DATE(1970,1,1)</f>
        <v>42162.146782407406</v>
      </c>
      <c r="T742" s="21">
        <f>(((Table1[[#This Row],[deadline]]/60)/60)/24)+DATE(1970,1,1)</f>
        <v>42176.146782407406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s="8">
        <f>E743/D743</f>
        <v>1.0226</v>
      </c>
      <c r="G743" s="10">
        <f>IFERROR(ROUND(E743/N743,2),0)</f>
        <v>141.41999999999999</v>
      </c>
      <c r="H743" t="s">
        <v>8218</v>
      </c>
      <c r="I743" t="s">
        <v>8223</v>
      </c>
      <c r="J743" t="s">
        <v>8245</v>
      </c>
      <c r="K743">
        <v>1370964806</v>
      </c>
      <c r="L743">
        <v>1367940806</v>
      </c>
      <c r="M743" t="b">
        <v>0</v>
      </c>
      <c r="N743">
        <v>94</v>
      </c>
      <c r="O743" t="b">
        <v>1</v>
      </c>
      <c r="P743" t="s">
        <v>8272</v>
      </c>
      <c r="Q743" s="12" t="s">
        <v>8320</v>
      </c>
      <c r="R743" t="s">
        <v>8321</v>
      </c>
      <c r="S743" s="21">
        <f>(((Table1[[#This Row],[launched_at]]/60)/60)/24)+DATE(1970,1,1)</f>
        <v>41401.648217592592</v>
      </c>
      <c r="T743" s="21">
        <f>(((Table1[[#This Row],[deadline]]/60)/60)/24)+DATE(1970,1,1)</f>
        <v>41436.648217592592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s="8">
        <f>E744/D744</f>
        <v>1.1071428571428572</v>
      </c>
      <c r="G744" s="10">
        <f>IFERROR(ROUND(E744/N744,2),0)</f>
        <v>67.39</v>
      </c>
      <c r="H744" t="s">
        <v>8218</v>
      </c>
      <c r="I744" t="s">
        <v>8223</v>
      </c>
      <c r="J744" t="s">
        <v>8245</v>
      </c>
      <c r="K744">
        <v>1395435712</v>
      </c>
      <c r="L744">
        <v>1392847312</v>
      </c>
      <c r="M744" t="b">
        <v>0</v>
      </c>
      <c r="N744">
        <v>23</v>
      </c>
      <c r="O744" t="b">
        <v>1</v>
      </c>
      <c r="P744" t="s">
        <v>8272</v>
      </c>
      <c r="Q744" s="12" t="s">
        <v>8320</v>
      </c>
      <c r="R744" t="s">
        <v>8321</v>
      </c>
      <c r="S744" s="21">
        <f>(((Table1[[#This Row],[launched_at]]/60)/60)/24)+DATE(1970,1,1)</f>
        <v>41689.917962962965</v>
      </c>
      <c r="T744" s="21">
        <f>(((Table1[[#This Row],[deadline]]/60)/60)/24)+DATE(1970,1,1)</f>
        <v>41719.876296296294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s="8">
        <f>E745/D745</f>
        <v>1.48</v>
      </c>
      <c r="G745" s="10">
        <f>IFERROR(ROUND(E745/N745,2),0)</f>
        <v>54.27</v>
      </c>
      <c r="H745" t="s">
        <v>8218</v>
      </c>
      <c r="I745" t="s">
        <v>8223</v>
      </c>
      <c r="J745" t="s">
        <v>8245</v>
      </c>
      <c r="K745">
        <v>1334610000</v>
      </c>
      <c r="L745">
        <v>1332435685</v>
      </c>
      <c r="M745" t="b">
        <v>0</v>
      </c>
      <c r="N745">
        <v>15</v>
      </c>
      <c r="O745" t="b">
        <v>1</v>
      </c>
      <c r="P745" t="s">
        <v>8272</v>
      </c>
      <c r="Q745" s="12" t="s">
        <v>8320</v>
      </c>
      <c r="R745" t="s">
        <v>8321</v>
      </c>
      <c r="S745" s="21">
        <f>(((Table1[[#This Row],[launched_at]]/60)/60)/24)+DATE(1970,1,1)</f>
        <v>40990.709317129629</v>
      </c>
      <c r="T745" s="21">
        <f>(((Table1[[#This Row],[deadline]]/60)/60)/24)+DATE(1970,1,1)</f>
        <v>41015.875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s="8">
        <f>E746/D746</f>
        <v>1.0232000000000001</v>
      </c>
      <c r="G746" s="10">
        <f>IFERROR(ROUND(E746/N746,2),0)</f>
        <v>82.52</v>
      </c>
      <c r="H746" t="s">
        <v>8218</v>
      </c>
      <c r="I746" t="s">
        <v>8223</v>
      </c>
      <c r="J746" t="s">
        <v>8245</v>
      </c>
      <c r="K746">
        <v>1355439503</v>
      </c>
      <c r="L746">
        <v>1352847503</v>
      </c>
      <c r="M746" t="b">
        <v>0</v>
      </c>
      <c r="N746">
        <v>62</v>
      </c>
      <c r="O746" t="b">
        <v>1</v>
      </c>
      <c r="P746" t="s">
        <v>8272</v>
      </c>
      <c r="Q746" s="12" t="s">
        <v>8320</v>
      </c>
      <c r="R746" t="s">
        <v>8321</v>
      </c>
      <c r="S746" s="21">
        <f>(((Table1[[#This Row],[launched_at]]/60)/60)/24)+DATE(1970,1,1)</f>
        <v>41226.95721064815</v>
      </c>
      <c r="T746" s="21">
        <f>(((Table1[[#This Row],[deadline]]/60)/60)/24)+DATE(1970,1,1)</f>
        <v>41256.95721064815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s="8">
        <f>E747/D747</f>
        <v>1.7909909909909909</v>
      </c>
      <c r="G747" s="10">
        <f>IFERROR(ROUND(E747/N747,2),0)</f>
        <v>53.73</v>
      </c>
      <c r="H747" t="s">
        <v>8218</v>
      </c>
      <c r="I747" t="s">
        <v>8223</v>
      </c>
      <c r="J747" t="s">
        <v>8245</v>
      </c>
      <c r="K747">
        <v>1367588645</v>
      </c>
      <c r="L747">
        <v>1364996645</v>
      </c>
      <c r="M747" t="b">
        <v>0</v>
      </c>
      <c r="N747">
        <v>74</v>
      </c>
      <c r="O747" t="b">
        <v>1</v>
      </c>
      <c r="P747" t="s">
        <v>8272</v>
      </c>
      <c r="Q747" s="12" t="s">
        <v>8320</v>
      </c>
      <c r="R747" t="s">
        <v>8321</v>
      </c>
      <c r="S747" s="21">
        <f>(((Table1[[#This Row],[launched_at]]/60)/60)/24)+DATE(1970,1,1)</f>
        <v>41367.572280092594</v>
      </c>
      <c r="T747" s="21">
        <f>(((Table1[[#This Row],[deadline]]/60)/60)/24)+DATE(1970,1,1)</f>
        <v>41397.572280092594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s="8">
        <f>E748/D748</f>
        <v>1.1108135252761968</v>
      </c>
      <c r="G748" s="10">
        <f>IFERROR(ROUND(E748/N748,2),0)</f>
        <v>34.21</v>
      </c>
      <c r="H748" t="s">
        <v>8218</v>
      </c>
      <c r="I748" t="s">
        <v>8223</v>
      </c>
      <c r="J748" t="s">
        <v>8245</v>
      </c>
      <c r="K748">
        <v>1348372740</v>
      </c>
      <c r="L748">
        <v>1346806909</v>
      </c>
      <c r="M748" t="b">
        <v>0</v>
      </c>
      <c r="N748">
        <v>97</v>
      </c>
      <c r="O748" t="b">
        <v>1</v>
      </c>
      <c r="P748" t="s">
        <v>8272</v>
      </c>
      <c r="Q748" s="12" t="s">
        <v>8320</v>
      </c>
      <c r="R748" t="s">
        <v>8321</v>
      </c>
      <c r="S748" s="21">
        <f>(((Table1[[#This Row],[launched_at]]/60)/60)/24)+DATE(1970,1,1)</f>
        <v>41157.042928240742</v>
      </c>
      <c r="T748" s="21">
        <f>(((Table1[[#This Row],[deadline]]/60)/60)/24)+DATE(1970,1,1)</f>
        <v>41175.165972222225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s="8">
        <f>E749/D749</f>
        <v>1.0004285714285714</v>
      </c>
      <c r="G749" s="10">
        <f>IFERROR(ROUND(E749/N749,2),0)</f>
        <v>127.33</v>
      </c>
      <c r="H749" t="s">
        <v>8218</v>
      </c>
      <c r="I749" t="s">
        <v>8232</v>
      </c>
      <c r="J749" t="s">
        <v>8248</v>
      </c>
      <c r="K749">
        <v>1421319240</v>
      </c>
      <c r="L749">
        <v>1418649019</v>
      </c>
      <c r="M749" t="b">
        <v>0</v>
      </c>
      <c r="N749">
        <v>55</v>
      </c>
      <c r="O749" t="b">
        <v>1</v>
      </c>
      <c r="P749" t="s">
        <v>8272</v>
      </c>
      <c r="Q749" s="12" t="s">
        <v>8320</v>
      </c>
      <c r="R749" t="s">
        <v>8321</v>
      </c>
      <c r="S749" s="21">
        <f>(((Table1[[#This Row],[launched_at]]/60)/60)/24)+DATE(1970,1,1)</f>
        <v>41988.548831018517</v>
      </c>
      <c r="T749" s="21">
        <f>(((Table1[[#This Row],[deadline]]/60)/60)/24)+DATE(1970,1,1)</f>
        <v>42019.454166666663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s="8">
        <f>E750/D750</f>
        <v>1.0024999999999999</v>
      </c>
      <c r="G750" s="10">
        <f>IFERROR(ROUND(E750/N750,2),0)</f>
        <v>45.57</v>
      </c>
      <c r="H750" t="s">
        <v>8218</v>
      </c>
      <c r="I750" t="s">
        <v>8223</v>
      </c>
      <c r="J750" t="s">
        <v>8245</v>
      </c>
      <c r="K750">
        <v>1407701966</v>
      </c>
      <c r="L750">
        <v>1405109966</v>
      </c>
      <c r="M750" t="b">
        <v>0</v>
      </c>
      <c r="N750">
        <v>44</v>
      </c>
      <c r="O750" t="b">
        <v>1</v>
      </c>
      <c r="P750" t="s">
        <v>8272</v>
      </c>
      <c r="Q750" s="12" t="s">
        <v>8320</v>
      </c>
      <c r="R750" t="s">
        <v>8321</v>
      </c>
      <c r="S750" s="21">
        <f>(((Table1[[#This Row],[launched_at]]/60)/60)/24)+DATE(1970,1,1)</f>
        <v>41831.846828703703</v>
      </c>
      <c r="T750" s="21">
        <f>(((Table1[[#This Row],[deadline]]/60)/60)/24)+DATE(1970,1,1)</f>
        <v>41861.846828703703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s="8">
        <f>E751/D751</f>
        <v>1.0556000000000001</v>
      </c>
      <c r="G751" s="10">
        <f>IFERROR(ROUND(E751/N751,2),0)</f>
        <v>95.96</v>
      </c>
      <c r="H751" t="s">
        <v>8218</v>
      </c>
      <c r="I751" t="s">
        <v>8223</v>
      </c>
      <c r="J751" t="s">
        <v>8245</v>
      </c>
      <c r="K751">
        <v>1485642930</v>
      </c>
      <c r="L751">
        <v>1483050930</v>
      </c>
      <c r="M751" t="b">
        <v>0</v>
      </c>
      <c r="N751">
        <v>110</v>
      </c>
      <c r="O751" t="b">
        <v>1</v>
      </c>
      <c r="P751" t="s">
        <v>8272</v>
      </c>
      <c r="Q751" s="12" t="s">
        <v>8320</v>
      </c>
      <c r="R751" t="s">
        <v>8321</v>
      </c>
      <c r="S751" s="21">
        <f>(((Table1[[#This Row],[launched_at]]/60)/60)/24)+DATE(1970,1,1)</f>
        <v>42733.94131944445</v>
      </c>
      <c r="T751" s="21">
        <f>(((Table1[[#This Row],[deadline]]/60)/60)/24)+DATE(1970,1,1)</f>
        <v>42763.94131944445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s="8">
        <f>E752/D752</f>
        <v>1.0258775877587758</v>
      </c>
      <c r="G752" s="10">
        <f>IFERROR(ROUND(E752/N752,2),0)</f>
        <v>77.27</v>
      </c>
      <c r="H752" t="s">
        <v>8218</v>
      </c>
      <c r="I752" t="s">
        <v>8223</v>
      </c>
      <c r="J752" t="s">
        <v>8245</v>
      </c>
      <c r="K752">
        <v>1361739872</v>
      </c>
      <c r="L752">
        <v>1359147872</v>
      </c>
      <c r="M752" t="b">
        <v>0</v>
      </c>
      <c r="N752">
        <v>59</v>
      </c>
      <c r="O752" t="b">
        <v>1</v>
      </c>
      <c r="P752" t="s">
        <v>8272</v>
      </c>
      <c r="Q752" s="12" t="s">
        <v>8320</v>
      </c>
      <c r="R752" t="s">
        <v>8321</v>
      </c>
      <c r="S752" s="21">
        <f>(((Table1[[#This Row],[launched_at]]/60)/60)/24)+DATE(1970,1,1)</f>
        <v>41299.878148148149</v>
      </c>
      <c r="T752" s="21">
        <f>(((Table1[[#This Row],[deadline]]/60)/60)/24)+DATE(1970,1,1)</f>
        <v>41329.878148148149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s="8">
        <f>E753/D753</f>
        <v>1.1850000000000001</v>
      </c>
      <c r="G753" s="10">
        <f>IFERROR(ROUND(E753/N753,2),0)</f>
        <v>57.34</v>
      </c>
      <c r="H753" t="s">
        <v>8218</v>
      </c>
      <c r="I753" t="s">
        <v>8223</v>
      </c>
      <c r="J753" t="s">
        <v>8245</v>
      </c>
      <c r="K753">
        <v>1312470475</v>
      </c>
      <c r="L753">
        <v>1308496075</v>
      </c>
      <c r="M753" t="b">
        <v>0</v>
      </c>
      <c r="N753">
        <v>62</v>
      </c>
      <c r="O753" t="b">
        <v>1</v>
      </c>
      <c r="P753" t="s">
        <v>8272</v>
      </c>
      <c r="Q753" s="12" t="s">
        <v>8320</v>
      </c>
      <c r="R753" t="s">
        <v>8321</v>
      </c>
      <c r="S753" s="21">
        <f>(((Table1[[#This Row],[launched_at]]/60)/60)/24)+DATE(1970,1,1)</f>
        <v>40713.630497685182</v>
      </c>
      <c r="T753" s="21">
        <f>(((Table1[[#This Row],[deadline]]/60)/60)/24)+DATE(1970,1,1)</f>
        <v>40759.630497685182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s="8">
        <f>E754/D754</f>
        <v>1.117</v>
      </c>
      <c r="G754" s="10">
        <f>IFERROR(ROUND(E754/N754,2),0)</f>
        <v>53.19</v>
      </c>
      <c r="H754" t="s">
        <v>8218</v>
      </c>
      <c r="I754" t="s">
        <v>8225</v>
      </c>
      <c r="J754" t="s">
        <v>8247</v>
      </c>
      <c r="K754">
        <v>1476615600</v>
      </c>
      <c r="L754">
        <v>1474884417</v>
      </c>
      <c r="M754" t="b">
        <v>0</v>
      </c>
      <c r="N754">
        <v>105</v>
      </c>
      <c r="O754" t="b">
        <v>1</v>
      </c>
      <c r="P754" t="s">
        <v>8272</v>
      </c>
      <c r="Q754" s="12" t="s">
        <v>8320</v>
      </c>
      <c r="R754" t="s">
        <v>8321</v>
      </c>
      <c r="S754" s="21">
        <f>(((Table1[[#This Row],[launched_at]]/60)/60)/24)+DATE(1970,1,1)</f>
        <v>42639.421493055561</v>
      </c>
      <c r="T754" s="21">
        <f>(((Table1[[#This Row],[deadline]]/60)/60)/24)+DATE(1970,1,1)</f>
        <v>42659.458333333328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s="8">
        <f>E755/D755</f>
        <v>1.28</v>
      </c>
      <c r="G755" s="10">
        <f>IFERROR(ROUND(E755/N755,2),0)</f>
        <v>492.31</v>
      </c>
      <c r="H755" t="s">
        <v>8218</v>
      </c>
      <c r="I755" t="s">
        <v>8223</v>
      </c>
      <c r="J755" t="s">
        <v>8245</v>
      </c>
      <c r="K755">
        <v>1423922991</v>
      </c>
      <c r="L755">
        <v>1421330991</v>
      </c>
      <c r="M755" t="b">
        <v>0</v>
      </c>
      <c r="N755">
        <v>26</v>
      </c>
      <c r="O755" t="b">
        <v>1</v>
      </c>
      <c r="P755" t="s">
        <v>8272</v>
      </c>
      <c r="Q755" s="12" t="s">
        <v>8320</v>
      </c>
      <c r="R755" t="s">
        <v>8321</v>
      </c>
      <c r="S755" s="21">
        <f>(((Table1[[#This Row],[launched_at]]/60)/60)/24)+DATE(1970,1,1)</f>
        <v>42019.590173611112</v>
      </c>
      <c r="T755" s="21">
        <f>(((Table1[[#This Row],[deadline]]/60)/60)/24)+DATE(1970,1,1)</f>
        <v>42049.590173611112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s="8">
        <f>E756/D756</f>
        <v>1.0375000000000001</v>
      </c>
      <c r="G756" s="10">
        <f>IFERROR(ROUND(E756/N756,2),0)</f>
        <v>42.35</v>
      </c>
      <c r="H756" t="s">
        <v>8218</v>
      </c>
      <c r="I756" t="s">
        <v>8223</v>
      </c>
      <c r="J756" t="s">
        <v>8245</v>
      </c>
      <c r="K756">
        <v>1357408721</v>
      </c>
      <c r="L756">
        <v>1354816721</v>
      </c>
      <c r="M756" t="b">
        <v>0</v>
      </c>
      <c r="N756">
        <v>49</v>
      </c>
      <c r="O756" t="b">
        <v>1</v>
      </c>
      <c r="P756" t="s">
        <v>8272</v>
      </c>
      <c r="Q756" s="12" t="s">
        <v>8320</v>
      </c>
      <c r="R756" t="s">
        <v>8321</v>
      </c>
      <c r="S756" s="21">
        <f>(((Table1[[#This Row],[launched_at]]/60)/60)/24)+DATE(1970,1,1)</f>
        <v>41249.749085648145</v>
      </c>
      <c r="T756" s="21">
        <f>(((Table1[[#This Row],[deadline]]/60)/60)/24)+DATE(1970,1,1)</f>
        <v>41279.749085648145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s="8">
        <f>E757/D757</f>
        <v>1.0190760000000001</v>
      </c>
      <c r="G757" s="10">
        <f>IFERROR(ROUND(E757/N757,2),0)</f>
        <v>37.47</v>
      </c>
      <c r="H757" t="s">
        <v>8218</v>
      </c>
      <c r="I757" t="s">
        <v>8223</v>
      </c>
      <c r="J757" t="s">
        <v>8245</v>
      </c>
      <c r="K757">
        <v>1369010460</v>
      </c>
      <c r="L757">
        <v>1366381877</v>
      </c>
      <c r="M757" t="b">
        <v>0</v>
      </c>
      <c r="N757">
        <v>68</v>
      </c>
      <c r="O757" t="b">
        <v>1</v>
      </c>
      <c r="P757" t="s">
        <v>8272</v>
      </c>
      <c r="Q757" s="12" t="s">
        <v>8320</v>
      </c>
      <c r="R757" t="s">
        <v>8321</v>
      </c>
      <c r="S757" s="21">
        <f>(((Table1[[#This Row],[launched_at]]/60)/60)/24)+DATE(1970,1,1)</f>
        <v>41383.605057870373</v>
      </c>
      <c r="T757" s="21">
        <f>(((Table1[[#This Row],[deadline]]/60)/60)/24)+DATE(1970,1,1)</f>
        <v>41414.02847222222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s="8">
        <f>E758/D758</f>
        <v>1.177142857142857</v>
      </c>
      <c r="G758" s="10">
        <f>IFERROR(ROUND(E758/N758,2),0)</f>
        <v>37.450000000000003</v>
      </c>
      <c r="H758" t="s">
        <v>8218</v>
      </c>
      <c r="I758" t="s">
        <v>8223</v>
      </c>
      <c r="J758" t="s">
        <v>8245</v>
      </c>
      <c r="K758">
        <v>1303147459</v>
      </c>
      <c r="L758">
        <v>1297880659</v>
      </c>
      <c r="M758" t="b">
        <v>0</v>
      </c>
      <c r="N758">
        <v>22</v>
      </c>
      <c r="O758" t="b">
        <v>1</v>
      </c>
      <c r="P758" t="s">
        <v>8272</v>
      </c>
      <c r="Q758" s="12" t="s">
        <v>8320</v>
      </c>
      <c r="R758" t="s">
        <v>8321</v>
      </c>
      <c r="S758" s="21">
        <f>(((Table1[[#This Row],[launched_at]]/60)/60)/24)+DATE(1970,1,1)</f>
        <v>40590.766886574071</v>
      </c>
      <c r="T758" s="21">
        <f>(((Table1[[#This Row],[deadline]]/60)/60)/24)+DATE(1970,1,1)</f>
        <v>40651.725219907406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s="8">
        <f>E759/D759</f>
        <v>2.38</v>
      </c>
      <c r="G759" s="10">
        <f>IFERROR(ROUND(E759/N759,2),0)</f>
        <v>33.06</v>
      </c>
      <c r="H759" t="s">
        <v>8218</v>
      </c>
      <c r="I759" t="s">
        <v>8223</v>
      </c>
      <c r="J759" t="s">
        <v>8245</v>
      </c>
      <c r="K759">
        <v>1354756714</v>
      </c>
      <c r="L759">
        <v>1353547114</v>
      </c>
      <c r="M759" t="b">
        <v>0</v>
      </c>
      <c r="N759">
        <v>18</v>
      </c>
      <c r="O759" t="b">
        <v>1</v>
      </c>
      <c r="P759" t="s">
        <v>8272</v>
      </c>
      <c r="Q759" s="12" t="s">
        <v>8320</v>
      </c>
      <c r="R759" t="s">
        <v>8321</v>
      </c>
      <c r="S759" s="21">
        <f>(((Table1[[#This Row],[launched_at]]/60)/60)/24)+DATE(1970,1,1)</f>
        <v>41235.054560185185</v>
      </c>
      <c r="T759" s="21">
        <f>(((Table1[[#This Row],[deadline]]/60)/60)/24)+DATE(1970,1,1)</f>
        <v>41249.054560185185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s="8">
        <f>E760/D760</f>
        <v>1.02</v>
      </c>
      <c r="G760" s="10">
        <f>IFERROR(ROUND(E760/N760,2),0)</f>
        <v>134.21</v>
      </c>
      <c r="H760" t="s">
        <v>8218</v>
      </c>
      <c r="I760" t="s">
        <v>8223</v>
      </c>
      <c r="J760" t="s">
        <v>8245</v>
      </c>
      <c r="K760">
        <v>1286568268</v>
      </c>
      <c r="L760">
        <v>1283976268</v>
      </c>
      <c r="M760" t="b">
        <v>0</v>
      </c>
      <c r="N760">
        <v>19</v>
      </c>
      <c r="O760" t="b">
        <v>1</v>
      </c>
      <c r="P760" t="s">
        <v>8272</v>
      </c>
      <c r="Q760" s="12" t="s">
        <v>8320</v>
      </c>
      <c r="R760" t="s">
        <v>8321</v>
      </c>
      <c r="S760" s="21">
        <f>(((Table1[[#This Row],[launched_at]]/60)/60)/24)+DATE(1970,1,1)</f>
        <v>40429.836435185185</v>
      </c>
      <c r="T760" s="21">
        <f>(((Table1[[#This Row],[deadline]]/60)/60)/24)+DATE(1970,1,1)</f>
        <v>40459.836435185185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s="8">
        <f>E761/D761</f>
        <v>1.0192000000000001</v>
      </c>
      <c r="G761" s="10">
        <f>IFERROR(ROUND(E761/N761,2),0)</f>
        <v>51.47</v>
      </c>
      <c r="H761" t="s">
        <v>8218</v>
      </c>
      <c r="I761" t="s">
        <v>8224</v>
      </c>
      <c r="J761" t="s">
        <v>8246</v>
      </c>
      <c r="K761">
        <v>1404892539</v>
      </c>
      <c r="L761">
        <v>1401436539</v>
      </c>
      <c r="M761" t="b">
        <v>0</v>
      </c>
      <c r="N761">
        <v>99</v>
      </c>
      <c r="O761" t="b">
        <v>1</v>
      </c>
      <c r="P761" t="s">
        <v>8272</v>
      </c>
      <c r="Q761" s="12" t="s">
        <v>8320</v>
      </c>
      <c r="R761" t="s">
        <v>8321</v>
      </c>
      <c r="S761" s="21">
        <f>(((Table1[[#This Row],[launched_at]]/60)/60)/24)+DATE(1970,1,1)</f>
        <v>41789.330312500002</v>
      </c>
      <c r="T761" s="21">
        <f>(((Table1[[#This Row],[deadline]]/60)/60)/24)+DATE(1970,1,1)</f>
        <v>41829.330312500002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s="8">
        <f>E762/D762</f>
        <v>0</v>
      </c>
      <c r="G762" s="10" t="str">
        <f>IFERROR(ROUND(E762/N762,2),"N/A")</f>
        <v>N/A</v>
      </c>
      <c r="H762" t="s">
        <v>8220</v>
      </c>
      <c r="I762" t="s">
        <v>8223</v>
      </c>
      <c r="J762" t="s">
        <v>8245</v>
      </c>
      <c r="K762">
        <v>1480188013</v>
      </c>
      <c r="L762">
        <v>1477592413</v>
      </c>
      <c r="M762" t="b">
        <v>0</v>
      </c>
      <c r="N762">
        <v>0</v>
      </c>
      <c r="O762" t="b">
        <v>0</v>
      </c>
      <c r="P762" t="s">
        <v>8273</v>
      </c>
      <c r="Q762" s="12" t="s">
        <v>8320</v>
      </c>
      <c r="R762" t="s">
        <v>8322</v>
      </c>
      <c r="S762" s="21">
        <f>(((Table1[[#This Row],[launched_at]]/60)/60)/24)+DATE(1970,1,1)</f>
        <v>42670.764039351852</v>
      </c>
      <c r="T762" s="21">
        <f>(((Table1[[#This Row],[deadline]]/60)/60)/24)+DATE(1970,1,1)</f>
        <v>42700.805706018517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s="8">
        <f>E763/D763</f>
        <v>4.7E-2</v>
      </c>
      <c r="G763" s="10">
        <f>IFERROR(ROUND(E763/N763,2),0)</f>
        <v>39.17</v>
      </c>
      <c r="H763" t="s">
        <v>8220</v>
      </c>
      <c r="I763" t="s">
        <v>8223</v>
      </c>
      <c r="J763" t="s">
        <v>8245</v>
      </c>
      <c r="K763">
        <v>1391364126</v>
      </c>
      <c r="L763">
        <v>1388772126</v>
      </c>
      <c r="M763" t="b">
        <v>0</v>
      </c>
      <c r="N763">
        <v>6</v>
      </c>
      <c r="O763" t="b">
        <v>0</v>
      </c>
      <c r="P763" t="s">
        <v>8273</v>
      </c>
      <c r="Q763" s="12" t="s">
        <v>8320</v>
      </c>
      <c r="R763" t="s">
        <v>8322</v>
      </c>
      <c r="S763" s="21">
        <f>(((Table1[[#This Row],[launched_at]]/60)/60)/24)+DATE(1970,1,1)</f>
        <v>41642.751458333332</v>
      </c>
      <c r="T763" s="21">
        <f>(((Table1[[#This Row],[deadline]]/60)/60)/24)+DATE(1970,1,1)</f>
        <v>41672.751458333332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s="8">
        <f>E764/D764</f>
        <v>0</v>
      </c>
      <c r="G764" s="10" t="str">
        <f>IFERROR(ROUND(E764/N764,2),"N/A")</f>
        <v>N/A</v>
      </c>
      <c r="H764" t="s">
        <v>8220</v>
      </c>
      <c r="I764" t="s">
        <v>8237</v>
      </c>
      <c r="J764" t="s">
        <v>8255</v>
      </c>
      <c r="K764">
        <v>1480831200</v>
      </c>
      <c r="L764">
        <v>1479328570</v>
      </c>
      <c r="M764" t="b">
        <v>0</v>
      </c>
      <c r="N764">
        <v>0</v>
      </c>
      <c r="O764" t="b">
        <v>0</v>
      </c>
      <c r="P764" t="s">
        <v>8273</v>
      </c>
      <c r="Q764" s="12" t="s">
        <v>8320</v>
      </c>
      <c r="R764" t="s">
        <v>8322</v>
      </c>
      <c r="S764" s="21">
        <f>(((Table1[[#This Row],[launched_at]]/60)/60)/24)+DATE(1970,1,1)</f>
        <v>42690.858449074076</v>
      </c>
      <c r="T764" s="21">
        <f>(((Table1[[#This Row],[deadline]]/60)/60)/24)+DATE(1970,1,1)</f>
        <v>42708.25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s="8">
        <f>E765/D765</f>
        <v>1.1655011655011655E-3</v>
      </c>
      <c r="G765" s="10">
        <f>IFERROR(ROUND(E765/N765,2),0)</f>
        <v>5</v>
      </c>
      <c r="H765" t="s">
        <v>8220</v>
      </c>
      <c r="I765" t="s">
        <v>8224</v>
      </c>
      <c r="J765" t="s">
        <v>8246</v>
      </c>
      <c r="K765">
        <v>1376563408</v>
      </c>
      <c r="L765">
        <v>1373971408</v>
      </c>
      <c r="M765" t="b">
        <v>0</v>
      </c>
      <c r="N765">
        <v>1</v>
      </c>
      <c r="O765" t="b">
        <v>0</v>
      </c>
      <c r="P765" t="s">
        <v>8273</v>
      </c>
      <c r="Q765" s="12" t="s">
        <v>8320</v>
      </c>
      <c r="R765" t="s">
        <v>8322</v>
      </c>
      <c r="S765" s="21">
        <f>(((Table1[[#This Row],[launched_at]]/60)/60)/24)+DATE(1970,1,1)</f>
        <v>41471.446851851848</v>
      </c>
      <c r="T765" s="21">
        <f>(((Table1[[#This Row],[deadline]]/60)/60)/24)+DATE(1970,1,1)</f>
        <v>41501.446851851848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s="8">
        <f>E766/D766</f>
        <v>0</v>
      </c>
      <c r="G766" s="10" t="str">
        <f>IFERROR(ROUND(E766/N766,2),"N/A")</f>
        <v>N/A</v>
      </c>
      <c r="H766" t="s">
        <v>8220</v>
      </c>
      <c r="I766" t="s">
        <v>8223</v>
      </c>
      <c r="J766" t="s">
        <v>8245</v>
      </c>
      <c r="K766">
        <v>1441858161</v>
      </c>
      <c r="L766">
        <v>1439266161</v>
      </c>
      <c r="M766" t="b">
        <v>0</v>
      </c>
      <c r="N766">
        <v>0</v>
      </c>
      <c r="O766" t="b">
        <v>0</v>
      </c>
      <c r="P766" t="s">
        <v>8273</v>
      </c>
      <c r="Q766" s="12" t="s">
        <v>8320</v>
      </c>
      <c r="R766" t="s">
        <v>8322</v>
      </c>
      <c r="S766" s="21">
        <f>(((Table1[[#This Row],[launched_at]]/60)/60)/24)+DATE(1970,1,1)</f>
        <v>42227.173159722224</v>
      </c>
      <c r="T766" s="21">
        <f>(((Table1[[#This Row],[deadline]]/60)/60)/24)+DATE(1970,1,1)</f>
        <v>42257.173159722224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s="8">
        <f>E767/D767</f>
        <v>0.36014285714285715</v>
      </c>
      <c r="G767" s="10">
        <f>IFERROR(ROUND(E767/N767,2),0)</f>
        <v>57.3</v>
      </c>
      <c r="H767" t="s">
        <v>8220</v>
      </c>
      <c r="I767" t="s">
        <v>8223</v>
      </c>
      <c r="J767" t="s">
        <v>8245</v>
      </c>
      <c r="K767">
        <v>1413723684</v>
      </c>
      <c r="L767">
        <v>1411131684</v>
      </c>
      <c r="M767" t="b">
        <v>0</v>
      </c>
      <c r="N767">
        <v>44</v>
      </c>
      <c r="O767" t="b">
        <v>0</v>
      </c>
      <c r="P767" t="s">
        <v>8273</v>
      </c>
      <c r="Q767" s="12" t="s">
        <v>8320</v>
      </c>
      <c r="R767" t="s">
        <v>8322</v>
      </c>
      <c r="S767" s="21">
        <f>(((Table1[[#This Row],[launched_at]]/60)/60)/24)+DATE(1970,1,1)</f>
        <v>41901.542638888888</v>
      </c>
      <c r="T767" s="21">
        <f>(((Table1[[#This Row],[deadline]]/60)/60)/24)+DATE(1970,1,1)</f>
        <v>41931.542638888888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s="8">
        <f>E768/D768</f>
        <v>0</v>
      </c>
      <c r="G768" s="10" t="str">
        <f>IFERROR(ROUND(E768/N768,2),"N/A")</f>
        <v>N/A</v>
      </c>
      <c r="H768" t="s">
        <v>8220</v>
      </c>
      <c r="I768" t="s">
        <v>8228</v>
      </c>
      <c r="J768" t="s">
        <v>8250</v>
      </c>
      <c r="K768">
        <v>1424112483</v>
      </c>
      <c r="L768">
        <v>1421520483</v>
      </c>
      <c r="M768" t="b">
        <v>0</v>
      </c>
      <c r="N768">
        <v>0</v>
      </c>
      <c r="O768" t="b">
        <v>0</v>
      </c>
      <c r="P768" t="s">
        <v>8273</v>
      </c>
      <c r="Q768" s="12" t="s">
        <v>8320</v>
      </c>
      <c r="R768" t="s">
        <v>8322</v>
      </c>
      <c r="S768" s="21">
        <f>(((Table1[[#This Row],[launched_at]]/60)/60)/24)+DATE(1970,1,1)</f>
        <v>42021.783368055556</v>
      </c>
      <c r="T768" s="21">
        <f>(((Table1[[#This Row],[deadline]]/60)/60)/24)+DATE(1970,1,1)</f>
        <v>42051.783368055556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s="8">
        <f>E769/D769</f>
        <v>3.5400000000000001E-2</v>
      </c>
      <c r="G769" s="10">
        <f>IFERROR(ROUND(E769/N769,2),0)</f>
        <v>59</v>
      </c>
      <c r="H769" t="s">
        <v>8220</v>
      </c>
      <c r="I769" t="s">
        <v>8223</v>
      </c>
      <c r="J769" t="s">
        <v>8245</v>
      </c>
      <c r="K769">
        <v>1432178810</v>
      </c>
      <c r="L769">
        <v>1429586810</v>
      </c>
      <c r="M769" t="b">
        <v>0</v>
      </c>
      <c r="N769">
        <v>3</v>
      </c>
      <c r="O769" t="b">
        <v>0</v>
      </c>
      <c r="P769" t="s">
        <v>8273</v>
      </c>
      <c r="Q769" s="12" t="s">
        <v>8320</v>
      </c>
      <c r="R769" t="s">
        <v>8322</v>
      </c>
      <c r="S769" s="21">
        <f>(((Table1[[#This Row],[launched_at]]/60)/60)/24)+DATE(1970,1,1)</f>
        <v>42115.143634259264</v>
      </c>
      <c r="T769" s="21">
        <f>(((Table1[[#This Row],[deadline]]/60)/60)/24)+DATE(1970,1,1)</f>
        <v>42145.143634259264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s="8">
        <f>E770/D770</f>
        <v>0</v>
      </c>
      <c r="G770" s="10" t="str">
        <f>IFERROR(ROUND(E770/N770,2),"N/A")</f>
        <v>N/A</v>
      </c>
      <c r="H770" t="s">
        <v>8220</v>
      </c>
      <c r="I770" t="s">
        <v>8223</v>
      </c>
      <c r="J770" t="s">
        <v>8245</v>
      </c>
      <c r="K770">
        <v>1387169890</v>
      </c>
      <c r="L770">
        <v>1384577890</v>
      </c>
      <c r="M770" t="b">
        <v>0</v>
      </c>
      <c r="N770">
        <v>0</v>
      </c>
      <c r="O770" t="b">
        <v>0</v>
      </c>
      <c r="P770" t="s">
        <v>8273</v>
      </c>
      <c r="Q770" s="12" t="s">
        <v>8320</v>
      </c>
      <c r="R770" t="s">
        <v>8322</v>
      </c>
      <c r="S770" s="21">
        <f>(((Table1[[#This Row],[launched_at]]/60)/60)/24)+DATE(1970,1,1)</f>
        <v>41594.207060185188</v>
      </c>
      <c r="T770" s="21">
        <f>(((Table1[[#This Row],[deadline]]/60)/60)/24)+DATE(1970,1,1)</f>
        <v>41624.207060185188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s="8">
        <f>E771/D771</f>
        <v>0.41399999999999998</v>
      </c>
      <c r="G771" s="10">
        <f>IFERROR(ROUND(E771/N771,2),0)</f>
        <v>31.85</v>
      </c>
      <c r="H771" t="s">
        <v>8220</v>
      </c>
      <c r="I771" t="s">
        <v>8223</v>
      </c>
      <c r="J771" t="s">
        <v>8245</v>
      </c>
      <c r="K771">
        <v>1388102094</v>
      </c>
      <c r="L771">
        <v>1385510094</v>
      </c>
      <c r="M771" t="b">
        <v>0</v>
      </c>
      <c r="N771">
        <v>52</v>
      </c>
      <c r="O771" t="b">
        <v>0</v>
      </c>
      <c r="P771" t="s">
        <v>8273</v>
      </c>
      <c r="Q771" s="12" t="s">
        <v>8320</v>
      </c>
      <c r="R771" t="s">
        <v>8322</v>
      </c>
      <c r="S771" s="21">
        <f>(((Table1[[#This Row],[launched_at]]/60)/60)/24)+DATE(1970,1,1)</f>
        <v>41604.996458333335</v>
      </c>
      <c r="T771" s="21">
        <f>(((Table1[[#This Row],[deadline]]/60)/60)/24)+DATE(1970,1,1)</f>
        <v>41634.996458333335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s="8">
        <f>E772/D772</f>
        <v>0</v>
      </c>
      <c r="G772" s="10" t="str">
        <f>IFERROR(ROUND(E772/N772,2),"N/A")</f>
        <v>N/A</v>
      </c>
      <c r="H772" t="s">
        <v>8220</v>
      </c>
      <c r="I772" t="s">
        <v>8223</v>
      </c>
      <c r="J772" t="s">
        <v>8245</v>
      </c>
      <c r="K772">
        <v>1361750369</v>
      </c>
      <c r="L772">
        <v>1358294369</v>
      </c>
      <c r="M772" t="b">
        <v>0</v>
      </c>
      <c r="N772">
        <v>0</v>
      </c>
      <c r="O772" t="b">
        <v>0</v>
      </c>
      <c r="P772" t="s">
        <v>8273</v>
      </c>
      <c r="Q772" s="12" t="s">
        <v>8320</v>
      </c>
      <c r="R772" t="s">
        <v>8322</v>
      </c>
      <c r="S772" s="21">
        <f>(((Table1[[#This Row],[launched_at]]/60)/60)/24)+DATE(1970,1,1)</f>
        <v>41289.999641203707</v>
      </c>
      <c r="T772" s="21">
        <f>(((Table1[[#This Row],[deadline]]/60)/60)/24)+DATE(1970,1,1)</f>
        <v>41329.999641203707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s="8">
        <f>E773/D773</f>
        <v>2.631578947368421E-4</v>
      </c>
      <c r="G773" s="10">
        <f>IFERROR(ROUND(E773/N773,2),0)</f>
        <v>10</v>
      </c>
      <c r="H773" t="s">
        <v>8220</v>
      </c>
      <c r="I773" t="s">
        <v>8223</v>
      </c>
      <c r="J773" t="s">
        <v>8245</v>
      </c>
      <c r="K773">
        <v>1454183202</v>
      </c>
      <c r="L773">
        <v>1449863202</v>
      </c>
      <c r="M773" t="b">
        <v>0</v>
      </c>
      <c r="N773">
        <v>1</v>
      </c>
      <c r="O773" t="b">
        <v>0</v>
      </c>
      <c r="P773" t="s">
        <v>8273</v>
      </c>
      <c r="Q773" s="12" t="s">
        <v>8320</v>
      </c>
      <c r="R773" t="s">
        <v>8322</v>
      </c>
      <c r="S773" s="21">
        <f>(((Table1[[#This Row],[launched_at]]/60)/60)/24)+DATE(1970,1,1)</f>
        <v>42349.824097222227</v>
      </c>
      <c r="T773" s="21">
        <f>(((Table1[[#This Row],[deadline]]/60)/60)/24)+DATE(1970,1,1)</f>
        <v>42399.824097222227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s="8">
        <f>E774/D774</f>
        <v>3.3333333333333333E-2</v>
      </c>
      <c r="G774" s="10">
        <f>IFERROR(ROUND(E774/N774,2),0)</f>
        <v>50</v>
      </c>
      <c r="H774" t="s">
        <v>8220</v>
      </c>
      <c r="I774" t="s">
        <v>8223</v>
      </c>
      <c r="J774" t="s">
        <v>8245</v>
      </c>
      <c r="K774">
        <v>1257047940</v>
      </c>
      <c r="L774">
        <v>1252718519</v>
      </c>
      <c r="M774" t="b">
        <v>0</v>
      </c>
      <c r="N774">
        <v>1</v>
      </c>
      <c r="O774" t="b">
        <v>0</v>
      </c>
      <c r="P774" t="s">
        <v>8273</v>
      </c>
      <c r="Q774" s="12" t="s">
        <v>8320</v>
      </c>
      <c r="R774" t="s">
        <v>8322</v>
      </c>
      <c r="S774" s="21">
        <f>(((Table1[[#This Row],[launched_at]]/60)/60)/24)+DATE(1970,1,1)</f>
        <v>40068.056932870371</v>
      </c>
      <c r="T774" s="21">
        <f>(((Table1[[#This Row],[deadline]]/60)/60)/24)+DATE(1970,1,1)</f>
        <v>40118.165972222225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s="8">
        <f>E775/D775</f>
        <v>8.5129023676509714E-3</v>
      </c>
      <c r="G775" s="10">
        <f>IFERROR(ROUND(E775/N775,2),0)</f>
        <v>16</v>
      </c>
      <c r="H775" t="s">
        <v>8220</v>
      </c>
      <c r="I775" t="s">
        <v>8224</v>
      </c>
      <c r="J775" t="s">
        <v>8246</v>
      </c>
      <c r="K775">
        <v>1431298860</v>
      </c>
      <c r="L775">
        <v>1428341985</v>
      </c>
      <c r="M775" t="b">
        <v>0</v>
      </c>
      <c r="N775">
        <v>2</v>
      </c>
      <c r="O775" t="b">
        <v>0</v>
      </c>
      <c r="P775" t="s">
        <v>8273</v>
      </c>
      <c r="Q775" s="12" t="s">
        <v>8320</v>
      </c>
      <c r="R775" t="s">
        <v>8322</v>
      </c>
      <c r="S775" s="21">
        <f>(((Table1[[#This Row],[launched_at]]/60)/60)/24)+DATE(1970,1,1)</f>
        <v>42100.735937499994</v>
      </c>
      <c r="T775" s="21">
        <f>(((Table1[[#This Row],[deadline]]/60)/60)/24)+DATE(1970,1,1)</f>
        <v>42134.959027777775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s="8">
        <f>E776/D776</f>
        <v>0.70199999999999996</v>
      </c>
      <c r="G776" s="10">
        <f>IFERROR(ROUND(E776/N776,2),0)</f>
        <v>39</v>
      </c>
      <c r="H776" t="s">
        <v>8220</v>
      </c>
      <c r="I776" t="s">
        <v>8223</v>
      </c>
      <c r="J776" t="s">
        <v>8245</v>
      </c>
      <c r="K776">
        <v>1393181018</v>
      </c>
      <c r="L776">
        <v>1390589018</v>
      </c>
      <c r="M776" t="b">
        <v>0</v>
      </c>
      <c r="N776">
        <v>9</v>
      </c>
      <c r="O776" t="b">
        <v>0</v>
      </c>
      <c r="P776" t="s">
        <v>8273</v>
      </c>
      <c r="Q776" s="12" t="s">
        <v>8320</v>
      </c>
      <c r="R776" t="s">
        <v>8322</v>
      </c>
      <c r="S776" s="21">
        <f>(((Table1[[#This Row],[launched_at]]/60)/60)/24)+DATE(1970,1,1)</f>
        <v>41663.780300925922</v>
      </c>
      <c r="T776" s="21">
        <f>(((Table1[[#This Row],[deadline]]/60)/60)/24)+DATE(1970,1,1)</f>
        <v>41693.780300925922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s="8">
        <f>E777/D777</f>
        <v>1.7000000000000001E-2</v>
      </c>
      <c r="G777" s="10">
        <f>IFERROR(ROUND(E777/N777,2),0)</f>
        <v>34</v>
      </c>
      <c r="H777" t="s">
        <v>8220</v>
      </c>
      <c r="I777" t="s">
        <v>8223</v>
      </c>
      <c r="J777" t="s">
        <v>8245</v>
      </c>
      <c r="K777">
        <v>1323998795</v>
      </c>
      <c r="L777">
        <v>1321406795</v>
      </c>
      <c r="M777" t="b">
        <v>0</v>
      </c>
      <c r="N777">
        <v>5</v>
      </c>
      <c r="O777" t="b">
        <v>0</v>
      </c>
      <c r="P777" t="s">
        <v>8273</v>
      </c>
      <c r="Q777" s="12" t="s">
        <v>8320</v>
      </c>
      <c r="R777" t="s">
        <v>8322</v>
      </c>
      <c r="S777" s="21">
        <f>(((Table1[[#This Row],[launched_at]]/60)/60)/24)+DATE(1970,1,1)</f>
        <v>40863.060127314813</v>
      </c>
      <c r="T777" s="21">
        <f>(((Table1[[#This Row],[deadline]]/60)/60)/24)+DATE(1970,1,1)</f>
        <v>40893.060127314813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s="8">
        <f>E778/D778</f>
        <v>0.51400000000000001</v>
      </c>
      <c r="G778" s="10">
        <f>IFERROR(ROUND(E778/N778,2),0)</f>
        <v>63.12</v>
      </c>
      <c r="H778" t="s">
        <v>8220</v>
      </c>
      <c r="I778" t="s">
        <v>8223</v>
      </c>
      <c r="J778" t="s">
        <v>8245</v>
      </c>
      <c r="K778">
        <v>1444539600</v>
      </c>
      <c r="L778">
        <v>1441297645</v>
      </c>
      <c r="M778" t="b">
        <v>0</v>
      </c>
      <c r="N778">
        <v>57</v>
      </c>
      <c r="O778" t="b">
        <v>0</v>
      </c>
      <c r="P778" t="s">
        <v>8273</v>
      </c>
      <c r="Q778" s="12" t="s">
        <v>8320</v>
      </c>
      <c r="R778" t="s">
        <v>8322</v>
      </c>
      <c r="S778" s="21">
        <f>(((Table1[[#This Row],[launched_at]]/60)/60)/24)+DATE(1970,1,1)</f>
        <v>42250.685706018514</v>
      </c>
      <c r="T778" s="21">
        <f>(((Table1[[#This Row],[deadline]]/60)/60)/24)+DATE(1970,1,1)</f>
        <v>42288.208333333328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s="8">
        <f>E779/D779</f>
        <v>7.0000000000000001E-3</v>
      </c>
      <c r="G779" s="10">
        <f>IFERROR(ROUND(E779/N779,2),0)</f>
        <v>7</v>
      </c>
      <c r="H779" t="s">
        <v>8220</v>
      </c>
      <c r="I779" t="s">
        <v>8223</v>
      </c>
      <c r="J779" t="s">
        <v>8245</v>
      </c>
      <c r="K779">
        <v>1375313577</v>
      </c>
      <c r="L779">
        <v>1372721577</v>
      </c>
      <c r="M779" t="b">
        <v>0</v>
      </c>
      <c r="N779">
        <v>3</v>
      </c>
      <c r="O779" t="b">
        <v>0</v>
      </c>
      <c r="P779" t="s">
        <v>8273</v>
      </c>
      <c r="Q779" s="12" t="s">
        <v>8320</v>
      </c>
      <c r="R779" t="s">
        <v>8322</v>
      </c>
      <c r="S779" s="21">
        <f>(((Table1[[#This Row],[launched_at]]/60)/60)/24)+DATE(1970,1,1)</f>
        <v>41456.981215277774</v>
      </c>
      <c r="T779" s="21">
        <f>(((Table1[[#This Row],[deadline]]/60)/60)/24)+DATE(1970,1,1)</f>
        <v>41486.981215277774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s="8">
        <f>E780/D780</f>
        <v>4.0000000000000001E-3</v>
      </c>
      <c r="G780" s="10">
        <f>IFERROR(ROUND(E780/N780,2),0)</f>
        <v>2</v>
      </c>
      <c r="H780" t="s">
        <v>8220</v>
      </c>
      <c r="I780" t="s">
        <v>8223</v>
      </c>
      <c r="J780" t="s">
        <v>8245</v>
      </c>
      <c r="K780">
        <v>1398876680</v>
      </c>
      <c r="L780">
        <v>1396284680</v>
      </c>
      <c r="M780" t="b">
        <v>0</v>
      </c>
      <c r="N780">
        <v>1</v>
      </c>
      <c r="O780" t="b">
        <v>0</v>
      </c>
      <c r="P780" t="s">
        <v>8273</v>
      </c>
      <c r="Q780" s="12" t="s">
        <v>8320</v>
      </c>
      <c r="R780" t="s">
        <v>8322</v>
      </c>
      <c r="S780" s="21">
        <f>(((Table1[[#This Row],[launched_at]]/60)/60)/24)+DATE(1970,1,1)</f>
        <v>41729.702314814815</v>
      </c>
      <c r="T780" s="21">
        <f>(((Table1[[#This Row],[deadline]]/60)/60)/24)+DATE(1970,1,1)</f>
        <v>41759.702314814815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s="8">
        <f>E781/D781</f>
        <v>2.6666666666666668E-2</v>
      </c>
      <c r="G781" s="10">
        <f>IFERROR(ROUND(E781/N781,2),0)</f>
        <v>66.67</v>
      </c>
      <c r="H781" t="s">
        <v>8220</v>
      </c>
      <c r="I781" t="s">
        <v>8223</v>
      </c>
      <c r="J781" t="s">
        <v>8245</v>
      </c>
      <c r="K781">
        <v>1287115200</v>
      </c>
      <c r="L781">
        <v>1284567905</v>
      </c>
      <c r="M781" t="b">
        <v>0</v>
      </c>
      <c r="N781">
        <v>6</v>
      </c>
      <c r="O781" t="b">
        <v>0</v>
      </c>
      <c r="P781" t="s">
        <v>8273</v>
      </c>
      <c r="Q781" s="12" t="s">
        <v>8320</v>
      </c>
      <c r="R781" t="s">
        <v>8322</v>
      </c>
      <c r="S781" s="21">
        <f>(((Table1[[#This Row],[launched_at]]/60)/60)/24)+DATE(1970,1,1)</f>
        <v>40436.68408564815</v>
      </c>
      <c r="T781" s="21">
        <f>(((Table1[[#This Row],[deadline]]/60)/60)/24)+DATE(1970,1,1)</f>
        <v>40466.166666666664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s="8">
        <f>E782/D782</f>
        <v>1.04</v>
      </c>
      <c r="G782" s="10">
        <f>IFERROR(ROUND(E782/N782,2),0)</f>
        <v>38.520000000000003</v>
      </c>
      <c r="H782" t="s">
        <v>8218</v>
      </c>
      <c r="I782" t="s">
        <v>8223</v>
      </c>
      <c r="J782" t="s">
        <v>8245</v>
      </c>
      <c r="K782">
        <v>1304439025</v>
      </c>
      <c r="L782">
        <v>1301847025</v>
      </c>
      <c r="M782" t="b">
        <v>0</v>
      </c>
      <c r="N782">
        <v>27</v>
      </c>
      <c r="O782" t="b">
        <v>1</v>
      </c>
      <c r="P782" t="s">
        <v>8274</v>
      </c>
      <c r="Q782" s="12" t="s">
        <v>8323</v>
      </c>
      <c r="R782" t="s">
        <v>8324</v>
      </c>
      <c r="S782" s="21">
        <f>(((Table1[[#This Row],[launched_at]]/60)/60)/24)+DATE(1970,1,1)</f>
        <v>40636.673900462964</v>
      </c>
      <c r="T782" s="21">
        <f>(((Table1[[#This Row],[deadline]]/60)/60)/24)+DATE(1970,1,1)</f>
        <v>40666.673900462964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s="8">
        <f>E783/D783</f>
        <v>1.3315375</v>
      </c>
      <c r="G783" s="10">
        <f>IFERROR(ROUND(E783/N783,2),0)</f>
        <v>42.61</v>
      </c>
      <c r="H783" t="s">
        <v>8218</v>
      </c>
      <c r="I783" t="s">
        <v>8223</v>
      </c>
      <c r="J783" t="s">
        <v>8245</v>
      </c>
      <c r="K783">
        <v>1370649674</v>
      </c>
      <c r="L783">
        <v>1368057674</v>
      </c>
      <c r="M783" t="b">
        <v>0</v>
      </c>
      <c r="N783">
        <v>25</v>
      </c>
      <c r="O783" t="b">
        <v>1</v>
      </c>
      <c r="P783" t="s">
        <v>8274</v>
      </c>
      <c r="Q783" s="12" t="s">
        <v>8323</v>
      </c>
      <c r="R783" t="s">
        <v>8324</v>
      </c>
      <c r="S783" s="21">
        <f>(((Table1[[#This Row],[launched_at]]/60)/60)/24)+DATE(1970,1,1)</f>
        <v>41403.000856481485</v>
      </c>
      <c r="T783" s="21">
        <f>(((Table1[[#This Row],[deadline]]/60)/60)/24)+DATE(1970,1,1)</f>
        <v>41433.000856481485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s="8">
        <f>E784/D784</f>
        <v>1</v>
      </c>
      <c r="G784" s="10">
        <f>IFERROR(ROUND(E784/N784,2),0)</f>
        <v>50</v>
      </c>
      <c r="H784" t="s">
        <v>8218</v>
      </c>
      <c r="I784" t="s">
        <v>8223</v>
      </c>
      <c r="J784" t="s">
        <v>8245</v>
      </c>
      <c r="K784">
        <v>1345918302</v>
      </c>
      <c r="L784">
        <v>1343326302</v>
      </c>
      <c r="M784" t="b">
        <v>0</v>
      </c>
      <c r="N784">
        <v>14</v>
      </c>
      <c r="O784" t="b">
        <v>1</v>
      </c>
      <c r="P784" t="s">
        <v>8274</v>
      </c>
      <c r="Q784" s="12" t="s">
        <v>8323</v>
      </c>
      <c r="R784" t="s">
        <v>8324</v>
      </c>
      <c r="S784" s="21">
        <f>(((Table1[[#This Row],[launched_at]]/60)/60)/24)+DATE(1970,1,1)</f>
        <v>41116.758125</v>
      </c>
      <c r="T784" s="21">
        <f>(((Table1[[#This Row],[deadline]]/60)/60)/24)+DATE(1970,1,1)</f>
        <v>41146.758125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s="8">
        <f>E785/D785</f>
        <v>1.4813333333333334</v>
      </c>
      <c r="G785" s="10">
        <f>IFERROR(ROUND(E785/N785,2),0)</f>
        <v>63.49</v>
      </c>
      <c r="H785" t="s">
        <v>8218</v>
      </c>
      <c r="I785" t="s">
        <v>8223</v>
      </c>
      <c r="J785" t="s">
        <v>8245</v>
      </c>
      <c r="K785">
        <v>1335564000</v>
      </c>
      <c r="L785">
        <v>1332182049</v>
      </c>
      <c r="M785" t="b">
        <v>0</v>
      </c>
      <c r="N785">
        <v>35</v>
      </c>
      <c r="O785" t="b">
        <v>1</v>
      </c>
      <c r="P785" t="s">
        <v>8274</v>
      </c>
      <c r="Q785" s="12" t="s">
        <v>8323</v>
      </c>
      <c r="R785" t="s">
        <v>8324</v>
      </c>
      <c r="S785" s="21">
        <f>(((Table1[[#This Row],[launched_at]]/60)/60)/24)+DATE(1970,1,1)</f>
        <v>40987.773715277777</v>
      </c>
      <c r="T785" s="21">
        <f>(((Table1[[#This Row],[deadline]]/60)/60)/24)+DATE(1970,1,1)</f>
        <v>41026.916666666664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s="8">
        <f>E786/D786</f>
        <v>1.0249999999999999</v>
      </c>
      <c r="G786" s="10">
        <f>IFERROR(ROUND(E786/N786,2),0)</f>
        <v>102.5</v>
      </c>
      <c r="H786" t="s">
        <v>8218</v>
      </c>
      <c r="I786" t="s">
        <v>8223</v>
      </c>
      <c r="J786" t="s">
        <v>8245</v>
      </c>
      <c r="K786">
        <v>1395023719</v>
      </c>
      <c r="L786">
        <v>1391571319</v>
      </c>
      <c r="M786" t="b">
        <v>0</v>
      </c>
      <c r="N786">
        <v>10</v>
      </c>
      <c r="O786" t="b">
        <v>1</v>
      </c>
      <c r="P786" t="s">
        <v>8274</v>
      </c>
      <c r="Q786" s="12" t="s">
        <v>8323</v>
      </c>
      <c r="R786" t="s">
        <v>8324</v>
      </c>
      <c r="S786" s="21">
        <f>(((Table1[[#This Row],[launched_at]]/60)/60)/24)+DATE(1970,1,1)</f>
        <v>41675.149525462963</v>
      </c>
      <c r="T786" s="21">
        <f>(((Table1[[#This Row],[deadline]]/60)/60)/24)+DATE(1970,1,1)</f>
        <v>41715.107858796298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s="8">
        <f>E787/D787</f>
        <v>1.8062799999999999</v>
      </c>
      <c r="G787" s="10">
        <f>IFERROR(ROUND(E787/N787,2),0)</f>
        <v>31.14</v>
      </c>
      <c r="H787" t="s">
        <v>8218</v>
      </c>
      <c r="I787" t="s">
        <v>8223</v>
      </c>
      <c r="J787" t="s">
        <v>8245</v>
      </c>
      <c r="K787">
        <v>1362060915</v>
      </c>
      <c r="L787">
        <v>1359468915</v>
      </c>
      <c r="M787" t="b">
        <v>0</v>
      </c>
      <c r="N787">
        <v>29</v>
      </c>
      <c r="O787" t="b">
        <v>1</v>
      </c>
      <c r="P787" t="s">
        <v>8274</v>
      </c>
      <c r="Q787" s="12" t="s">
        <v>8323</v>
      </c>
      <c r="R787" t="s">
        <v>8324</v>
      </c>
      <c r="S787" s="21">
        <f>(((Table1[[#This Row],[launched_at]]/60)/60)/24)+DATE(1970,1,1)</f>
        <v>41303.593923611108</v>
      </c>
      <c r="T787" s="21">
        <f>(((Table1[[#This Row],[deadline]]/60)/60)/24)+DATE(1970,1,1)</f>
        <v>41333.593923611108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s="8">
        <f>E788/D788</f>
        <v>1.4279999999999999</v>
      </c>
      <c r="G788" s="10">
        <f>IFERROR(ROUND(E788/N788,2),0)</f>
        <v>162.27000000000001</v>
      </c>
      <c r="H788" t="s">
        <v>8218</v>
      </c>
      <c r="I788" t="s">
        <v>8223</v>
      </c>
      <c r="J788" t="s">
        <v>8245</v>
      </c>
      <c r="K788">
        <v>1336751220</v>
      </c>
      <c r="L788">
        <v>1331774434</v>
      </c>
      <c r="M788" t="b">
        <v>0</v>
      </c>
      <c r="N788">
        <v>44</v>
      </c>
      <c r="O788" t="b">
        <v>1</v>
      </c>
      <c r="P788" t="s">
        <v>8274</v>
      </c>
      <c r="Q788" s="12" t="s">
        <v>8323</v>
      </c>
      <c r="R788" t="s">
        <v>8324</v>
      </c>
      <c r="S788" s="21">
        <f>(((Table1[[#This Row],[launched_at]]/60)/60)/24)+DATE(1970,1,1)</f>
        <v>40983.055949074071</v>
      </c>
      <c r="T788" s="21">
        <f>(((Table1[[#This Row],[deadline]]/60)/60)/24)+DATE(1970,1,1)</f>
        <v>41040.657638888886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s="8">
        <f>E789/D789</f>
        <v>1.1416666666666666</v>
      </c>
      <c r="G789" s="10">
        <f>IFERROR(ROUND(E789/N789,2),0)</f>
        <v>80.59</v>
      </c>
      <c r="H789" t="s">
        <v>8218</v>
      </c>
      <c r="I789" t="s">
        <v>8223</v>
      </c>
      <c r="J789" t="s">
        <v>8245</v>
      </c>
      <c r="K789">
        <v>1383318226</v>
      </c>
      <c r="L789">
        <v>1380726226</v>
      </c>
      <c r="M789" t="b">
        <v>0</v>
      </c>
      <c r="N789">
        <v>17</v>
      </c>
      <c r="O789" t="b">
        <v>1</v>
      </c>
      <c r="P789" t="s">
        <v>8274</v>
      </c>
      <c r="Q789" s="12" t="s">
        <v>8323</v>
      </c>
      <c r="R789" t="s">
        <v>8324</v>
      </c>
      <c r="S789" s="21">
        <f>(((Table1[[#This Row],[launched_at]]/60)/60)/24)+DATE(1970,1,1)</f>
        <v>41549.627615740741</v>
      </c>
      <c r="T789" s="21">
        <f>(((Table1[[#This Row],[deadline]]/60)/60)/24)+DATE(1970,1,1)</f>
        <v>41579.627615740741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s="8">
        <f>E790/D790</f>
        <v>2.03505</v>
      </c>
      <c r="G790" s="10">
        <f>IFERROR(ROUND(E790/N790,2),0)</f>
        <v>59.85</v>
      </c>
      <c r="H790" t="s">
        <v>8218</v>
      </c>
      <c r="I790" t="s">
        <v>8223</v>
      </c>
      <c r="J790" t="s">
        <v>8245</v>
      </c>
      <c r="K790">
        <v>1341633540</v>
      </c>
      <c r="L790">
        <v>1338336588</v>
      </c>
      <c r="M790" t="b">
        <v>0</v>
      </c>
      <c r="N790">
        <v>34</v>
      </c>
      <c r="O790" t="b">
        <v>1</v>
      </c>
      <c r="P790" t="s">
        <v>8274</v>
      </c>
      <c r="Q790" s="12" t="s">
        <v>8323</v>
      </c>
      <c r="R790" t="s">
        <v>8324</v>
      </c>
      <c r="S790" s="21">
        <f>(((Table1[[#This Row],[launched_at]]/60)/60)/24)+DATE(1970,1,1)</f>
        <v>41059.006805555553</v>
      </c>
      <c r="T790" s="21">
        <f>(((Table1[[#This Row],[deadline]]/60)/60)/24)+DATE(1970,1,1)</f>
        <v>41097.165972222225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s="8">
        <f>E791/D791</f>
        <v>1.0941176470588236</v>
      </c>
      <c r="G791" s="10">
        <f>IFERROR(ROUND(E791/N791,2),0)</f>
        <v>132.86000000000001</v>
      </c>
      <c r="H791" t="s">
        <v>8218</v>
      </c>
      <c r="I791" t="s">
        <v>8223</v>
      </c>
      <c r="J791" t="s">
        <v>8245</v>
      </c>
      <c r="K791">
        <v>1358755140</v>
      </c>
      <c r="L791">
        <v>1357187280</v>
      </c>
      <c r="M791" t="b">
        <v>0</v>
      </c>
      <c r="N791">
        <v>14</v>
      </c>
      <c r="O791" t="b">
        <v>1</v>
      </c>
      <c r="P791" t="s">
        <v>8274</v>
      </c>
      <c r="Q791" s="12" t="s">
        <v>8323</v>
      </c>
      <c r="R791" t="s">
        <v>8324</v>
      </c>
      <c r="S791" s="21">
        <f>(((Table1[[#This Row],[launched_at]]/60)/60)/24)+DATE(1970,1,1)</f>
        <v>41277.186111111114</v>
      </c>
      <c r="T791" s="21">
        <f>(((Table1[[#This Row],[deadline]]/60)/60)/24)+DATE(1970,1,1)</f>
        <v>41295.332638888889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s="8">
        <f>E792/D792</f>
        <v>1.443746</v>
      </c>
      <c r="G792" s="10">
        <f>IFERROR(ROUND(E792/N792,2),0)</f>
        <v>92.55</v>
      </c>
      <c r="H792" t="s">
        <v>8218</v>
      </c>
      <c r="I792" t="s">
        <v>8223</v>
      </c>
      <c r="J792" t="s">
        <v>8245</v>
      </c>
      <c r="K792">
        <v>1359680939</v>
      </c>
      <c r="L792">
        <v>1357088939</v>
      </c>
      <c r="M792" t="b">
        <v>0</v>
      </c>
      <c r="N792">
        <v>156</v>
      </c>
      <c r="O792" t="b">
        <v>1</v>
      </c>
      <c r="P792" t="s">
        <v>8274</v>
      </c>
      <c r="Q792" s="12" t="s">
        <v>8323</v>
      </c>
      <c r="R792" t="s">
        <v>8324</v>
      </c>
      <c r="S792" s="21">
        <f>(((Table1[[#This Row],[launched_at]]/60)/60)/24)+DATE(1970,1,1)</f>
        <v>41276.047905092593</v>
      </c>
      <c r="T792" s="21">
        <f>(((Table1[[#This Row],[deadline]]/60)/60)/24)+DATE(1970,1,1)</f>
        <v>41306.047905092593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s="8">
        <f>E793/D793</f>
        <v>1.0386666666666666</v>
      </c>
      <c r="G793" s="10">
        <f>IFERROR(ROUND(E793/N793,2),0)</f>
        <v>60.86</v>
      </c>
      <c r="H793" t="s">
        <v>8218</v>
      </c>
      <c r="I793" t="s">
        <v>8223</v>
      </c>
      <c r="J793" t="s">
        <v>8245</v>
      </c>
      <c r="K793">
        <v>1384322340</v>
      </c>
      <c r="L793">
        <v>1381430646</v>
      </c>
      <c r="M793" t="b">
        <v>0</v>
      </c>
      <c r="N793">
        <v>128</v>
      </c>
      <c r="O793" t="b">
        <v>1</v>
      </c>
      <c r="P793" t="s">
        <v>8274</v>
      </c>
      <c r="Q793" s="12" t="s">
        <v>8323</v>
      </c>
      <c r="R793" t="s">
        <v>8324</v>
      </c>
      <c r="S793" s="21">
        <f>(((Table1[[#This Row],[launched_at]]/60)/60)/24)+DATE(1970,1,1)</f>
        <v>41557.780624999999</v>
      </c>
      <c r="T793" s="21">
        <f>(((Table1[[#This Row],[deadline]]/60)/60)/24)+DATE(1970,1,1)</f>
        <v>41591.249305555553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s="8">
        <f>E794/D794</f>
        <v>1.0044440000000001</v>
      </c>
      <c r="G794" s="10">
        <f>IFERROR(ROUND(E794/N794,2),0)</f>
        <v>41.85</v>
      </c>
      <c r="H794" t="s">
        <v>8218</v>
      </c>
      <c r="I794" t="s">
        <v>8223</v>
      </c>
      <c r="J794" t="s">
        <v>8245</v>
      </c>
      <c r="K794">
        <v>1383861483</v>
      </c>
      <c r="L794">
        <v>1381265883</v>
      </c>
      <c r="M794" t="b">
        <v>0</v>
      </c>
      <c r="N794">
        <v>60</v>
      </c>
      <c r="O794" t="b">
        <v>1</v>
      </c>
      <c r="P794" t="s">
        <v>8274</v>
      </c>
      <c r="Q794" s="12" t="s">
        <v>8323</v>
      </c>
      <c r="R794" t="s">
        <v>8324</v>
      </c>
      <c r="S794" s="21">
        <f>(((Table1[[#This Row],[launched_at]]/60)/60)/24)+DATE(1970,1,1)</f>
        <v>41555.873645833337</v>
      </c>
      <c r="T794" s="21">
        <f>(((Table1[[#This Row],[deadline]]/60)/60)/24)+DATE(1970,1,1)</f>
        <v>41585.915312500001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s="8">
        <f>E795/D795</f>
        <v>1.0277927272727272</v>
      </c>
      <c r="G795" s="10">
        <f>IFERROR(ROUND(E795/N795,2),0)</f>
        <v>88.33</v>
      </c>
      <c r="H795" t="s">
        <v>8218</v>
      </c>
      <c r="I795" t="s">
        <v>8223</v>
      </c>
      <c r="J795" t="s">
        <v>8245</v>
      </c>
      <c r="K795">
        <v>1372827540</v>
      </c>
      <c r="L795">
        <v>1371491244</v>
      </c>
      <c r="M795" t="b">
        <v>0</v>
      </c>
      <c r="N795">
        <v>32</v>
      </c>
      <c r="O795" t="b">
        <v>1</v>
      </c>
      <c r="P795" t="s">
        <v>8274</v>
      </c>
      <c r="Q795" s="12" t="s">
        <v>8323</v>
      </c>
      <c r="R795" t="s">
        <v>8324</v>
      </c>
      <c r="S795" s="21">
        <f>(((Table1[[#This Row],[launched_at]]/60)/60)/24)+DATE(1970,1,1)</f>
        <v>41442.741249999999</v>
      </c>
      <c r="T795" s="21">
        <f>(((Table1[[#This Row],[deadline]]/60)/60)/24)+DATE(1970,1,1)</f>
        <v>41458.207638888889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s="8">
        <f>E796/D796</f>
        <v>1.0531250000000001</v>
      </c>
      <c r="G796" s="10">
        <f>IFERROR(ROUND(E796/N796,2),0)</f>
        <v>158.96</v>
      </c>
      <c r="H796" t="s">
        <v>8218</v>
      </c>
      <c r="I796" t="s">
        <v>8223</v>
      </c>
      <c r="J796" t="s">
        <v>8245</v>
      </c>
      <c r="K796">
        <v>1315242360</v>
      </c>
      <c r="L796">
        <v>1310438737</v>
      </c>
      <c r="M796" t="b">
        <v>0</v>
      </c>
      <c r="N796">
        <v>53</v>
      </c>
      <c r="O796" t="b">
        <v>1</v>
      </c>
      <c r="P796" t="s">
        <v>8274</v>
      </c>
      <c r="Q796" s="12" t="s">
        <v>8323</v>
      </c>
      <c r="R796" t="s">
        <v>8324</v>
      </c>
      <c r="S796" s="21">
        <f>(((Table1[[#This Row],[launched_at]]/60)/60)/24)+DATE(1970,1,1)</f>
        <v>40736.115011574075</v>
      </c>
      <c r="T796" s="21">
        <f>(((Table1[[#This Row],[deadline]]/60)/60)/24)+DATE(1970,1,1)</f>
        <v>40791.712500000001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s="8">
        <f>E797/D797</f>
        <v>1.1178571428571429</v>
      </c>
      <c r="G797" s="10">
        <f>IFERROR(ROUND(E797/N797,2),0)</f>
        <v>85.05</v>
      </c>
      <c r="H797" t="s">
        <v>8218</v>
      </c>
      <c r="I797" t="s">
        <v>8223</v>
      </c>
      <c r="J797" t="s">
        <v>8245</v>
      </c>
      <c r="K797">
        <v>1333774740</v>
      </c>
      <c r="L797">
        <v>1330094566</v>
      </c>
      <c r="M797" t="b">
        <v>0</v>
      </c>
      <c r="N797">
        <v>184</v>
      </c>
      <c r="O797" t="b">
        <v>1</v>
      </c>
      <c r="P797" t="s">
        <v>8274</v>
      </c>
      <c r="Q797" s="12" t="s">
        <v>8323</v>
      </c>
      <c r="R797" t="s">
        <v>8324</v>
      </c>
      <c r="S797" s="21">
        <f>(((Table1[[#This Row],[launched_at]]/60)/60)/24)+DATE(1970,1,1)</f>
        <v>40963.613032407404</v>
      </c>
      <c r="T797" s="21">
        <f>(((Table1[[#This Row],[deadline]]/60)/60)/24)+DATE(1970,1,1)</f>
        <v>41006.207638888889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s="8">
        <f>E798/D798</f>
        <v>1.0135000000000001</v>
      </c>
      <c r="G798" s="10">
        <f>IFERROR(ROUND(E798/N798,2),0)</f>
        <v>112.61</v>
      </c>
      <c r="H798" t="s">
        <v>8218</v>
      </c>
      <c r="I798" t="s">
        <v>8223</v>
      </c>
      <c r="J798" t="s">
        <v>8245</v>
      </c>
      <c r="K798">
        <v>1379279400</v>
      </c>
      <c r="L798">
        <v>1376687485</v>
      </c>
      <c r="M798" t="b">
        <v>0</v>
      </c>
      <c r="N798">
        <v>90</v>
      </c>
      <c r="O798" t="b">
        <v>1</v>
      </c>
      <c r="P798" t="s">
        <v>8274</v>
      </c>
      <c r="Q798" s="12" t="s">
        <v>8323</v>
      </c>
      <c r="R798" t="s">
        <v>8324</v>
      </c>
      <c r="S798" s="21">
        <f>(((Table1[[#This Row],[launched_at]]/60)/60)/24)+DATE(1970,1,1)</f>
        <v>41502.882928240739</v>
      </c>
      <c r="T798" s="21">
        <f>(((Table1[[#This Row],[deadline]]/60)/60)/24)+DATE(1970,1,1)</f>
        <v>41532.881944444445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s="8">
        <f>E799/D799</f>
        <v>1.0753333333333333</v>
      </c>
      <c r="G799" s="10">
        <f>IFERROR(ROUND(E799/N799,2),0)</f>
        <v>45.44</v>
      </c>
      <c r="H799" t="s">
        <v>8218</v>
      </c>
      <c r="I799" t="s">
        <v>8223</v>
      </c>
      <c r="J799" t="s">
        <v>8245</v>
      </c>
      <c r="K799">
        <v>1335672000</v>
      </c>
      <c r="L799">
        <v>1332978688</v>
      </c>
      <c r="M799" t="b">
        <v>0</v>
      </c>
      <c r="N799">
        <v>71</v>
      </c>
      <c r="O799" t="b">
        <v>1</v>
      </c>
      <c r="P799" t="s">
        <v>8274</v>
      </c>
      <c r="Q799" s="12" t="s">
        <v>8323</v>
      </c>
      <c r="R799" t="s">
        <v>8324</v>
      </c>
      <c r="S799" s="21">
        <f>(((Table1[[#This Row],[launched_at]]/60)/60)/24)+DATE(1970,1,1)</f>
        <v>40996.994074074071</v>
      </c>
      <c r="T799" s="21">
        <f>(((Table1[[#This Row],[deadline]]/60)/60)/24)+DATE(1970,1,1)</f>
        <v>41028.166666666664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s="8">
        <f>E800/D800</f>
        <v>1.1488571428571428</v>
      </c>
      <c r="G800" s="10">
        <f>IFERROR(ROUND(E800/N800,2),0)</f>
        <v>46.22</v>
      </c>
      <c r="H800" t="s">
        <v>8218</v>
      </c>
      <c r="I800" t="s">
        <v>8223</v>
      </c>
      <c r="J800" t="s">
        <v>8245</v>
      </c>
      <c r="K800">
        <v>1412086187</v>
      </c>
      <c r="L800">
        <v>1409494187</v>
      </c>
      <c r="M800" t="b">
        <v>0</v>
      </c>
      <c r="N800">
        <v>87</v>
      </c>
      <c r="O800" t="b">
        <v>1</v>
      </c>
      <c r="P800" t="s">
        <v>8274</v>
      </c>
      <c r="Q800" s="12" t="s">
        <v>8323</v>
      </c>
      <c r="R800" t="s">
        <v>8324</v>
      </c>
      <c r="S800" s="21">
        <f>(((Table1[[#This Row],[launched_at]]/60)/60)/24)+DATE(1970,1,1)</f>
        <v>41882.590127314819</v>
      </c>
      <c r="T800" s="21">
        <f>(((Table1[[#This Row],[deadline]]/60)/60)/24)+DATE(1970,1,1)</f>
        <v>41912.590127314819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s="8">
        <f>E801/D801</f>
        <v>1.0002</v>
      </c>
      <c r="G801" s="10">
        <f>IFERROR(ROUND(E801/N801,2),0)</f>
        <v>178.61</v>
      </c>
      <c r="H801" t="s">
        <v>8218</v>
      </c>
      <c r="I801" t="s">
        <v>8223</v>
      </c>
      <c r="J801" t="s">
        <v>8245</v>
      </c>
      <c r="K801">
        <v>1335542446</v>
      </c>
      <c r="L801">
        <v>1332950446</v>
      </c>
      <c r="M801" t="b">
        <v>0</v>
      </c>
      <c r="N801">
        <v>28</v>
      </c>
      <c r="O801" t="b">
        <v>1</v>
      </c>
      <c r="P801" t="s">
        <v>8274</v>
      </c>
      <c r="Q801" s="12" t="s">
        <v>8323</v>
      </c>
      <c r="R801" t="s">
        <v>8324</v>
      </c>
      <c r="S801" s="21">
        <f>(((Table1[[#This Row],[launched_at]]/60)/60)/24)+DATE(1970,1,1)</f>
        <v>40996.667199074072</v>
      </c>
      <c r="T801" s="21">
        <f>(((Table1[[#This Row],[deadline]]/60)/60)/24)+DATE(1970,1,1)</f>
        <v>41026.667199074072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s="8">
        <f>E802/D802</f>
        <v>1.5213333333333334</v>
      </c>
      <c r="G802" s="10">
        <f>IFERROR(ROUND(E802/N802,2),0)</f>
        <v>40.75</v>
      </c>
      <c r="H802" t="s">
        <v>8218</v>
      </c>
      <c r="I802" t="s">
        <v>8224</v>
      </c>
      <c r="J802" t="s">
        <v>8246</v>
      </c>
      <c r="K802">
        <v>1410431054</v>
      </c>
      <c r="L802">
        <v>1407839054</v>
      </c>
      <c r="M802" t="b">
        <v>0</v>
      </c>
      <c r="N802">
        <v>56</v>
      </c>
      <c r="O802" t="b">
        <v>1</v>
      </c>
      <c r="P802" t="s">
        <v>8274</v>
      </c>
      <c r="Q802" s="12" t="s">
        <v>8323</v>
      </c>
      <c r="R802" t="s">
        <v>8324</v>
      </c>
      <c r="S802" s="21">
        <f>(((Table1[[#This Row],[launched_at]]/60)/60)/24)+DATE(1970,1,1)</f>
        <v>41863.433495370373</v>
      </c>
      <c r="T802" s="21">
        <f>(((Table1[[#This Row],[deadline]]/60)/60)/24)+DATE(1970,1,1)</f>
        <v>41893.433495370373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s="8">
        <f>E803/D803</f>
        <v>1.1152149999999998</v>
      </c>
      <c r="G803" s="10">
        <f>IFERROR(ROUND(E803/N803,2),0)</f>
        <v>43.73</v>
      </c>
      <c r="H803" t="s">
        <v>8218</v>
      </c>
      <c r="I803" t="s">
        <v>8223</v>
      </c>
      <c r="J803" t="s">
        <v>8245</v>
      </c>
      <c r="K803">
        <v>1309547120</v>
      </c>
      <c r="L803">
        <v>1306955120</v>
      </c>
      <c r="M803" t="b">
        <v>0</v>
      </c>
      <c r="N803">
        <v>51</v>
      </c>
      <c r="O803" t="b">
        <v>1</v>
      </c>
      <c r="P803" t="s">
        <v>8274</v>
      </c>
      <c r="Q803" s="12" t="s">
        <v>8323</v>
      </c>
      <c r="R803" t="s">
        <v>8324</v>
      </c>
      <c r="S803" s="21">
        <f>(((Table1[[#This Row],[launched_at]]/60)/60)/24)+DATE(1970,1,1)</f>
        <v>40695.795370370368</v>
      </c>
      <c r="T803" s="21">
        <f>(((Table1[[#This Row],[deadline]]/60)/60)/24)+DATE(1970,1,1)</f>
        <v>40725.795370370368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s="8">
        <f>E804/D804</f>
        <v>1.0133333333333334</v>
      </c>
      <c r="G804" s="10">
        <f>IFERROR(ROUND(E804/N804,2),0)</f>
        <v>81.069999999999993</v>
      </c>
      <c r="H804" t="s">
        <v>8218</v>
      </c>
      <c r="I804" t="s">
        <v>8223</v>
      </c>
      <c r="J804" t="s">
        <v>8245</v>
      </c>
      <c r="K804">
        <v>1347854700</v>
      </c>
      <c r="L804">
        <v>1343867524</v>
      </c>
      <c r="M804" t="b">
        <v>0</v>
      </c>
      <c r="N804">
        <v>75</v>
      </c>
      <c r="O804" t="b">
        <v>1</v>
      </c>
      <c r="P804" t="s">
        <v>8274</v>
      </c>
      <c r="Q804" s="12" t="s">
        <v>8323</v>
      </c>
      <c r="R804" t="s">
        <v>8324</v>
      </c>
      <c r="S804" s="21">
        <f>(((Table1[[#This Row],[launched_at]]/60)/60)/24)+DATE(1970,1,1)</f>
        <v>41123.022268518522</v>
      </c>
      <c r="T804" s="21">
        <f>(((Table1[[#This Row],[deadline]]/60)/60)/24)+DATE(1970,1,1)</f>
        <v>41169.170138888891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s="8">
        <f>E805/D805</f>
        <v>1.232608695652174</v>
      </c>
      <c r="G805" s="10">
        <f>IFERROR(ROUND(E805/N805,2),0)</f>
        <v>74.61</v>
      </c>
      <c r="H805" t="s">
        <v>8218</v>
      </c>
      <c r="I805" t="s">
        <v>8223</v>
      </c>
      <c r="J805" t="s">
        <v>8245</v>
      </c>
      <c r="K805">
        <v>1306630800</v>
      </c>
      <c r="L805">
        <v>1304376478</v>
      </c>
      <c r="M805" t="b">
        <v>0</v>
      </c>
      <c r="N805">
        <v>38</v>
      </c>
      <c r="O805" t="b">
        <v>1</v>
      </c>
      <c r="P805" t="s">
        <v>8274</v>
      </c>
      <c r="Q805" s="12" t="s">
        <v>8323</v>
      </c>
      <c r="R805" t="s">
        <v>8324</v>
      </c>
      <c r="S805" s="21">
        <f>(((Table1[[#This Row],[launched_at]]/60)/60)/24)+DATE(1970,1,1)</f>
        <v>40665.949976851851</v>
      </c>
      <c r="T805" s="21">
        <f>(((Table1[[#This Row],[deadline]]/60)/60)/24)+DATE(1970,1,1)</f>
        <v>40692.041666666664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s="8">
        <f>E806/D806</f>
        <v>1</v>
      </c>
      <c r="G806" s="10">
        <f>IFERROR(ROUND(E806/N806,2),0)</f>
        <v>305.56</v>
      </c>
      <c r="H806" t="s">
        <v>8218</v>
      </c>
      <c r="I806" t="s">
        <v>8223</v>
      </c>
      <c r="J806" t="s">
        <v>8245</v>
      </c>
      <c r="K806">
        <v>1311393540</v>
      </c>
      <c r="L806">
        <v>1309919526</v>
      </c>
      <c r="M806" t="b">
        <v>0</v>
      </c>
      <c r="N806">
        <v>18</v>
      </c>
      <c r="O806" t="b">
        <v>1</v>
      </c>
      <c r="P806" t="s">
        <v>8274</v>
      </c>
      <c r="Q806" s="12" t="s">
        <v>8323</v>
      </c>
      <c r="R806" t="s">
        <v>8324</v>
      </c>
      <c r="S806" s="21">
        <f>(((Table1[[#This Row],[launched_at]]/60)/60)/24)+DATE(1970,1,1)</f>
        <v>40730.105625000004</v>
      </c>
      <c r="T806" s="21">
        <f>(((Table1[[#This Row],[deadline]]/60)/60)/24)+DATE(1970,1,1)</f>
        <v>40747.165972222225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s="8">
        <f>E807/D807</f>
        <v>1.05</v>
      </c>
      <c r="G807" s="10">
        <f>IFERROR(ROUND(E807/N807,2),0)</f>
        <v>58.33</v>
      </c>
      <c r="H807" t="s">
        <v>8218</v>
      </c>
      <c r="I807" t="s">
        <v>8223</v>
      </c>
      <c r="J807" t="s">
        <v>8245</v>
      </c>
      <c r="K807">
        <v>1310857200</v>
      </c>
      <c r="L807">
        <v>1306525512</v>
      </c>
      <c r="M807" t="b">
        <v>0</v>
      </c>
      <c r="N807">
        <v>54</v>
      </c>
      <c r="O807" t="b">
        <v>1</v>
      </c>
      <c r="P807" t="s">
        <v>8274</v>
      </c>
      <c r="Q807" s="12" t="s">
        <v>8323</v>
      </c>
      <c r="R807" t="s">
        <v>8324</v>
      </c>
      <c r="S807" s="21">
        <f>(((Table1[[#This Row],[launched_at]]/60)/60)/24)+DATE(1970,1,1)</f>
        <v>40690.823055555556</v>
      </c>
      <c r="T807" s="21">
        <f>(((Table1[[#This Row],[deadline]]/60)/60)/24)+DATE(1970,1,1)</f>
        <v>40740.958333333336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s="8">
        <f>E808/D808</f>
        <v>1.0443750000000001</v>
      </c>
      <c r="G808" s="10">
        <f>IFERROR(ROUND(E808/N808,2),0)</f>
        <v>117.68</v>
      </c>
      <c r="H808" t="s">
        <v>8218</v>
      </c>
      <c r="I808" t="s">
        <v>8223</v>
      </c>
      <c r="J808" t="s">
        <v>8245</v>
      </c>
      <c r="K808">
        <v>1315413339</v>
      </c>
      <c r="L808">
        <v>1312821339</v>
      </c>
      <c r="M808" t="b">
        <v>0</v>
      </c>
      <c r="N808">
        <v>71</v>
      </c>
      <c r="O808" t="b">
        <v>1</v>
      </c>
      <c r="P808" t="s">
        <v>8274</v>
      </c>
      <c r="Q808" s="12" t="s">
        <v>8323</v>
      </c>
      <c r="R808" t="s">
        <v>8324</v>
      </c>
      <c r="S808" s="21">
        <f>(((Table1[[#This Row],[launched_at]]/60)/60)/24)+DATE(1970,1,1)</f>
        <v>40763.691423611112</v>
      </c>
      <c r="T808" s="21">
        <f>(((Table1[[#This Row],[deadline]]/60)/60)/24)+DATE(1970,1,1)</f>
        <v>40793.691423611112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s="8">
        <f>E809/D809</f>
        <v>1.05125</v>
      </c>
      <c r="G809" s="10">
        <f>IFERROR(ROUND(E809/N809,2),0)</f>
        <v>73.77</v>
      </c>
      <c r="H809" t="s">
        <v>8218</v>
      </c>
      <c r="I809" t="s">
        <v>8223</v>
      </c>
      <c r="J809" t="s">
        <v>8245</v>
      </c>
      <c r="K809">
        <v>1488333600</v>
      </c>
      <c r="L809">
        <v>1485270311</v>
      </c>
      <c r="M809" t="b">
        <v>0</v>
      </c>
      <c r="N809">
        <v>57</v>
      </c>
      <c r="O809" t="b">
        <v>1</v>
      </c>
      <c r="P809" t="s">
        <v>8274</v>
      </c>
      <c r="Q809" s="12" t="s">
        <v>8323</v>
      </c>
      <c r="R809" t="s">
        <v>8324</v>
      </c>
      <c r="S809" s="21">
        <f>(((Table1[[#This Row],[launched_at]]/60)/60)/24)+DATE(1970,1,1)</f>
        <v>42759.628599537042</v>
      </c>
      <c r="T809" s="21">
        <f>(((Table1[[#This Row],[deadline]]/60)/60)/24)+DATE(1970,1,1)</f>
        <v>42795.083333333328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s="8">
        <f>E810/D810</f>
        <v>1</v>
      </c>
      <c r="G810" s="10">
        <f>IFERROR(ROUND(E810/N810,2),0)</f>
        <v>104.65</v>
      </c>
      <c r="H810" t="s">
        <v>8218</v>
      </c>
      <c r="I810" t="s">
        <v>8228</v>
      </c>
      <c r="J810" t="s">
        <v>8250</v>
      </c>
      <c r="K810">
        <v>1419224340</v>
      </c>
      <c r="L810">
        <v>1416363886</v>
      </c>
      <c r="M810" t="b">
        <v>0</v>
      </c>
      <c r="N810">
        <v>43</v>
      </c>
      <c r="O810" t="b">
        <v>1</v>
      </c>
      <c r="P810" t="s">
        <v>8274</v>
      </c>
      <c r="Q810" s="12" t="s">
        <v>8323</v>
      </c>
      <c r="R810" t="s">
        <v>8324</v>
      </c>
      <c r="S810" s="21">
        <f>(((Table1[[#This Row],[launched_at]]/60)/60)/24)+DATE(1970,1,1)</f>
        <v>41962.100532407407</v>
      </c>
      <c r="T810" s="21">
        <f>(((Table1[[#This Row],[deadline]]/60)/60)/24)+DATE(1970,1,1)</f>
        <v>41995.207638888889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s="8">
        <f>E811/D811</f>
        <v>1.03775</v>
      </c>
      <c r="G811" s="10">
        <f>IFERROR(ROUND(E811/N811,2),0)</f>
        <v>79.83</v>
      </c>
      <c r="H811" t="s">
        <v>8218</v>
      </c>
      <c r="I811" t="s">
        <v>8223</v>
      </c>
      <c r="J811" t="s">
        <v>8245</v>
      </c>
      <c r="K811">
        <v>1390161630</v>
      </c>
      <c r="L811">
        <v>1387569630</v>
      </c>
      <c r="M811" t="b">
        <v>0</v>
      </c>
      <c r="N811">
        <v>52</v>
      </c>
      <c r="O811" t="b">
        <v>1</v>
      </c>
      <c r="P811" t="s">
        <v>8274</v>
      </c>
      <c r="Q811" s="12" t="s">
        <v>8323</v>
      </c>
      <c r="R811" t="s">
        <v>8324</v>
      </c>
      <c r="S811" s="21">
        <f>(((Table1[[#This Row],[launched_at]]/60)/60)/24)+DATE(1970,1,1)</f>
        <v>41628.833680555559</v>
      </c>
      <c r="T811" s="21">
        <f>(((Table1[[#This Row],[deadline]]/60)/60)/24)+DATE(1970,1,1)</f>
        <v>41658.833680555559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s="8">
        <f>E812/D812</f>
        <v>1.05</v>
      </c>
      <c r="G812" s="10">
        <f>IFERROR(ROUND(E812/N812,2),0)</f>
        <v>58.33</v>
      </c>
      <c r="H812" t="s">
        <v>8218</v>
      </c>
      <c r="I812" t="s">
        <v>8223</v>
      </c>
      <c r="J812" t="s">
        <v>8245</v>
      </c>
      <c r="K812">
        <v>1346462462</v>
      </c>
      <c r="L812">
        <v>1343870462</v>
      </c>
      <c r="M812" t="b">
        <v>0</v>
      </c>
      <c r="N812">
        <v>27</v>
      </c>
      <c r="O812" t="b">
        <v>1</v>
      </c>
      <c r="P812" t="s">
        <v>8274</v>
      </c>
      <c r="Q812" s="12" t="s">
        <v>8323</v>
      </c>
      <c r="R812" t="s">
        <v>8324</v>
      </c>
      <c r="S812" s="21">
        <f>(((Table1[[#This Row],[launched_at]]/60)/60)/24)+DATE(1970,1,1)</f>
        <v>41123.056273148148</v>
      </c>
      <c r="T812" s="21">
        <f>(((Table1[[#This Row],[deadline]]/60)/60)/24)+DATE(1970,1,1)</f>
        <v>41153.056273148148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s="8">
        <f>E813/D813</f>
        <v>1.04</v>
      </c>
      <c r="G813" s="10">
        <f>IFERROR(ROUND(E813/N813,2),0)</f>
        <v>86.67</v>
      </c>
      <c r="H813" t="s">
        <v>8218</v>
      </c>
      <c r="I813" t="s">
        <v>8223</v>
      </c>
      <c r="J813" t="s">
        <v>8245</v>
      </c>
      <c r="K813">
        <v>1373475120</v>
      </c>
      <c r="L813">
        <v>1371569202</v>
      </c>
      <c r="M813" t="b">
        <v>0</v>
      </c>
      <c r="N813">
        <v>12</v>
      </c>
      <c r="O813" t="b">
        <v>1</v>
      </c>
      <c r="P813" t="s">
        <v>8274</v>
      </c>
      <c r="Q813" s="12" t="s">
        <v>8323</v>
      </c>
      <c r="R813" t="s">
        <v>8324</v>
      </c>
      <c r="S813" s="21">
        <f>(((Table1[[#This Row],[launched_at]]/60)/60)/24)+DATE(1970,1,1)</f>
        <v>41443.643541666665</v>
      </c>
      <c r="T813" s="21">
        <f>(((Table1[[#This Row],[deadline]]/60)/60)/24)+DATE(1970,1,1)</f>
        <v>41465.702777777777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s="8">
        <f>E814/D814</f>
        <v>1.5183333333333333</v>
      </c>
      <c r="G814" s="10">
        <f>IFERROR(ROUND(E814/N814,2),0)</f>
        <v>27.61</v>
      </c>
      <c r="H814" t="s">
        <v>8218</v>
      </c>
      <c r="I814" t="s">
        <v>8223</v>
      </c>
      <c r="J814" t="s">
        <v>8245</v>
      </c>
      <c r="K814">
        <v>1362146280</v>
      </c>
      <c r="L814">
        <v>1357604752</v>
      </c>
      <c r="M814" t="b">
        <v>0</v>
      </c>
      <c r="N814">
        <v>33</v>
      </c>
      <c r="O814" t="b">
        <v>1</v>
      </c>
      <c r="P814" t="s">
        <v>8274</v>
      </c>
      <c r="Q814" s="12" t="s">
        <v>8323</v>
      </c>
      <c r="R814" t="s">
        <v>8324</v>
      </c>
      <c r="S814" s="21">
        <f>(((Table1[[#This Row],[launched_at]]/60)/60)/24)+DATE(1970,1,1)</f>
        <v>41282.017962962964</v>
      </c>
      <c r="T814" s="21">
        <f>(((Table1[[#This Row],[deadline]]/60)/60)/24)+DATE(1970,1,1)</f>
        <v>41334.581944444442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s="8">
        <f>E815/D815</f>
        <v>1.59996</v>
      </c>
      <c r="G815" s="10">
        <f>IFERROR(ROUND(E815/N815,2),0)</f>
        <v>25</v>
      </c>
      <c r="H815" t="s">
        <v>8218</v>
      </c>
      <c r="I815" t="s">
        <v>8223</v>
      </c>
      <c r="J815" t="s">
        <v>8245</v>
      </c>
      <c r="K815">
        <v>1342825365</v>
      </c>
      <c r="L815">
        <v>1340233365</v>
      </c>
      <c r="M815" t="b">
        <v>0</v>
      </c>
      <c r="N815">
        <v>96</v>
      </c>
      <c r="O815" t="b">
        <v>1</v>
      </c>
      <c r="P815" t="s">
        <v>8274</v>
      </c>
      <c r="Q815" s="12" t="s">
        <v>8323</v>
      </c>
      <c r="R815" t="s">
        <v>8324</v>
      </c>
      <c r="S815" s="21">
        <f>(((Table1[[#This Row],[launched_at]]/60)/60)/24)+DATE(1970,1,1)</f>
        <v>41080.960243055553</v>
      </c>
      <c r="T815" s="21">
        <f>(((Table1[[#This Row],[deadline]]/60)/60)/24)+DATE(1970,1,1)</f>
        <v>41110.960243055553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s="8">
        <f>E816/D816</f>
        <v>1.2729999999999999</v>
      </c>
      <c r="G816" s="10">
        <f>IFERROR(ROUND(E816/N816,2),0)</f>
        <v>45.46</v>
      </c>
      <c r="H816" t="s">
        <v>8218</v>
      </c>
      <c r="I816" t="s">
        <v>8223</v>
      </c>
      <c r="J816" t="s">
        <v>8245</v>
      </c>
      <c r="K816">
        <v>1306865040</v>
      </c>
      <c r="L816">
        <v>1305568201</v>
      </c>
      <c r="M816" t="b">
        <v>0</v>
      </c>
      <c r="N816">
        <v>28</v>
      </c>
      <c r="O816" t="b">
        <v>1</v>
      </c>
      <c r="P816" t="s">
        <v>8274</v>
      </c>
      <c r="Q816" s="12" t="s">
        <v>8323</v>
      </c>
      <c r="R816" t="s">
        <v>8324</v>
      </c>
      <c r="S816" s="21">
        <f>(((Table1[[#This Row],[launched_at]]/60)/60)/24)+DATE(1970,1,1)</f>
        <v>40679.743067129632</v>
      </c>
      <c r="T816" s="21">
        <f>(((Table1[[#This Row],[deadline]]/60)/60)/24)+DATE(1970,1,1)</f>
        <v>40694.75277777778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s="8">
        <f>E817/D817</f>
        <v>1.07</v>
      </c>
      <c r="G817" s="10">
        <f>IFERROR(ROUND(E817/N817,2),0)</f>
        <v>99.53</v>
      </c>
      <c r="H817" t="s">
        <v>8218</v>
      </c>
      <c r="I817" t="s">
        <v>8223</v>
      </c>
      <c r="J817" t="s">
        <v>8245</v>
      </c>
      <c r="K817">
        <v>1414879303</v>
      </c>
      <c r="L817">
        <v>1412287303</v>
      </c>
      <c r="M817" t="b">
        <v>0</v>
      </c>
      <c r="N817">
        <v>43</v>
      </c>
      <c r="O817" t="b">
        <v>1</v>
      </c>
      <c r="P817" t="s">
        <v>8274</v>
      </c>
      <c r="Q817" s="12" t="s">
        <v>8323</v>
      </c>
      <c r="R817" t="s">
        <v>8324</v>
      </c>
      <c r="S817" s="21">
        <f>(((Table1[[#This Row],[launched_at]]/60)/60)/24)+DATE(1970,1,1)</f>
        <v>41914.917858796296</v>
      </c>
      <c r="T817" s="21">
        <f>(((Table1[[#This Row],[deadline]]/60)/60)/24)+DATE(1970,1,1)</f>
        <v>41944.917858796296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s="8">
        <f>E818/D818</f>
        <v>1.1512214285714286</v>
      </c>
      <c r="G818" s="10">
        <f>IFERROR(ROUND(E818/N818,2),0)</f>
        <v>39.31</v>
      </c>
      <c r="H818" t="s">
        <v>8218</v>
      </c>
      <c r="I818" t="s">
        <v>8223</v>
      </c>
      <c r="J818" t="s">
        <v>8245</v>
      </c>
      <c r="K818">
        <v>1365489000</v>
      </c>
      <c r="L818">
        <v>1362776043</v>
      </c>
      <c r="M818" t="b">
        <v>0</v>
      </c>
      <c r="N818">
        <v>205</v>
      </c>
      <c r="O818" t="b">
        <v>1</v>
      </c>
      <c r="P818" t="s">
        <v>8274</v>
      </c>
      <c r="Q818" s="12" t="s">
        <v>8323</v>
      </c>
      <c r="R818" t="s">
        <v>8324</v>
      </c>
      <c r="S818" s="21">
        <f>(((Table1[[#This Row],[launched_at]]/60)/60)/24)+DATE(1970,1,1)</f>
        <v>41341.870868055557</v>
      </c>
      <c r="T818" s="21">
        <f>(((Table1[[#This Row],[deadline]]/60)/60)/24)+DATE(1970,1,1)</f>
        <v>41373.270833333336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s="8">
        <f>E819/D819</f>
        <v>1.3711066666666665</v>
      </c>
      <c r="G819" s="10">
        <f>IFERROR(ROUND(E819/N819,2),0)</f>
        <v>89.42</v>
      </c>
      <c r="H819" t="s">
        <v>8218</v>
      </c>
      <c r="I819" t="s">
        <v>8223</v>
      </c>
      <c r="J819" t="s">
        <v>8245</v>
      </c>
      <c r="K819">
        <v>1331441940</v>
      </c>
      <c r="L819">
        <v>1326810211</v>
      </c>
      <c r="M819" t="b">
        <v>0</v>
      </c>
      <c r="N819">
        <v>23</v>
      </c>
      <c r="O819" t="b">
        <v>1</v>
      </c>
      <c r="P819" t="s">
        <v>8274</v>
      </c>
      <c r="Q819" s="12" t="s">
        <v>8323</v>
      </c>
      <c r="R819" t="s">
        <v>8324</v>
      </c>
      <c r="S819" s="21">
        <f>(((Table1[[#This Row],[launched_at]]/60)/60)/24)+DATE(1970,1,1)</f>
        <v>40925.599664351852</v>
      </c>
      <c r="T819" s="21">
        <f>(((Table1[[#This Row],[deadline]]/60)/60)/24)+DATE(1970,1,1)</f>
        <v>40979.207638888889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s="8">
        <f>E820/D820</f>
        <v>1.5571428571428572</v>
      </c>
      <c r="G820" s="10">
        <f>IFERROR(ROUND(E820/N820,2),0)</f>
        <v>28.68</v>
      </c>
      <c r="H820" t="s">
        <v>8218</v>
      </c>
      <c r="I820" t="s">
        <v>8223</v>
      </c>
      <c r="J820" t="s">
        <v>8245</v>
      </c>
      <c r="K820">
        <v>1344358860</v>
      </c>
      <c r="L820">
        <v>1343682681</v>
      </c>
      <c r="M820" t="b">
        <v>0</v>
      </c>
      <c r="N820">
        <v>19</v>
      </c>
      <c r="O820" t="b">
        <v>1</v>
      </c>
      <c r="P820" t="s">
        <v>8274</v>
      </c>
      <c r="Q820" s="12" t="s">
        <v>8323</v>
      </c>
      <c r="R820" t="s">
        <v>8324</v>
      </c>
      <c r="S820" s="21">
        <f>(((Table1[[#This Row],[launched_at]]/60)/60)/24)+DATE(1970,1,1)</f>
        <v>41120.882881944446</v>
      </c>
      <c r="T820" s="21">
        <f>(((Table1[[#This Row],[deadline]]/60)/60)/24)+DATE(1970,1,1)</f>
        <v>41128.709027777775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s="8">
        <f>E821/D821</f>
        <v>1.0874999999999999</v>
      </c>
      <c r="G821" s="10">
        <f>IFERROR(ROUND(E821/N821,2),0)</f>
        <v>31.07</v>
      </c>
      <c r="H821" t="s">
        <v>8218</v>
      </c>
      <c r="I821" t="s">
        <v>8223</v>
      </c>
      <c r="J821" t="s">
        <v>8245</v>
      </c>
      <c r="K821">
        <v>1387601040</v>
      </c>
      <c r="L821">
        <v>1386806254</v>
      </c>
      <c r="M821" t="b">
        <v>0</v>
      </c>
      <c r="N821">
        <v>14</v>
      </c>
      <c r="O821" t="b">
        <v>1</v>
      </c>
      <c r="P821" t="s">
        <v>8274</v>
      </c>
      <c r="Q821" s="12" t="s">
        <v>8323</v>
      </c>
      <c r="R821" t="s">
        <v>8324</v>
      </c>
      <c r="S821" s="21">
        <f>(((Table1[[#This Row],[launched_at]]/60)/60)/24)+DATE(1970,1,1)</f>
        <v>41619.998310185183</v>
      </c>
      <c r="T821" s="21">
        <f>(((Table1[[#This Row],[deadline]]/60)/60)/24)+DATE(1970,1,1)</f>
        <v>41629.197222222225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s="8">
        <f>E822/D822</f>
        <v>1.3405</v>
      </c>
      <c r="G822" s="10">
        <f>IFERROR(ROUND(E822/N822,2),0)</f>
        <v>70.55</v>
      </c>
      <c r="H822" t="s">
        <v>8218</v>
      </c>
      <c r="I822" t="s">
        <v>8223</v>
      </c>
      <c r="J822" t="s">
        <v>8245</v>
      </c>
      <c r="K822">
        <v>1402290000</v>
      </c>
      <c r="L822">
        <v>1399666342</v>
      </c>
      <c r="M822" t="b">
        <v>0</v>
      </c>
      <c r="N822">
        <v>38</v>
      </c>
      <c r="O822" t="b">
        <v>1</v>
      </c>
      <c r="P822" t="s">
        <v>8274</v>
      </c>
      <c r="Q822" s="12" t="s">
        <v>8323</v>
      </c>
      <c r="R822" t="s">
        <v>8324</v>
      </c>
      <c r="S822" s="21">
        <f>(((Table1[[#This Row],[launched_at]]/60)/60)/24)+DATE(1970,1,1)</f>
        <v>41768.841921296298</v>
      </c>
      <c r="T822" s="21">
        <f>(((Table1[[#This Row],[deadline]]/60)/60)/24)+DATE(1970,1,1)</f>
        <v>41799.208333333336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s="8">
        <f>E823/D823</f>
        <v>1</v>
      </c>
      <c r="G823" s="10">
        <f>IFERROR(ROUND(E823/N823,2),0)</f>
        <v>224.13</v>
      </c>
      <c r="H823" t="s">
        <v>8218</v>
      </c>
      <c r="I823" t="s">
        <v>8223</v>
      </c>
      <c r="J823" t="s">
        <v>8245</v>
      </c>
      <c r="K823">
        <v>1430712060</v>
      </c>
      <c r="L823">
        <v>1427753265</v>
      </c>
      <c r="M823" t="b">
        <v>0</v>
      </c>
      <c r="N823">
        <v>78</v>
      </c>
      <c r="O823" t="b">
        <v>1</v>
      </c>
      <c r="P823" t="s">
        <v>8274</v>
      </c>
      <c r="Q823" s="12" t="s">
        <v>8323</v>
      </c>
      <c r="R823" t="s">
        <v>8324</v>
      </c>
      <c r="S823" s="21">
        <f>(((Table1[[#This Row],[launched_at]]/60)/60)/24)+DATE(1970,1,1)</f>
        <v>42093.922048611115</v>
      </c>
      <c r="T823" s="21">
        <f>(((Table1[[#This Row],[deadline]]/60)/60)/24)+DATE(1970,1,1)</f>
        <v>42128.167361111111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s="8">
        <f>E824/D824</f>
        <v>1.1916666666666667</v>
      </c>
      <c r="G824" s="10">
        <f>IFERROR(ROUND(E824/N824,2),0)</f>
        <v>51.81</v>
      </c>
      <c r="H824" t="s">
        <v>8218</v>
      </c>
      <c r="I824" t="s">
        <v>8223</v>
      </c>
      <c r="J824" t="s">
        <v>8245</v>
      </c>
      <c r="K824">
        <v>1349477050</v>
      </c>
      <c r="L824">
        <v>1346885050</v>
      </c>
      <c r="M824" t="b">
        <v>0</v>
      </c>
      <c r="N824">
        <v>69</v>
      </c>
      <c r="O824" t="b">
        <v>1</v>
      </c>
      <c r="P824" t="s">
        <v>8274</v>
      </c>
      <c r="Q824" s="12" t="s">
        <v>8323</v>
      </c>
      <c r="R824" t="s">
        <v>8324</v>
      </c>
      <c r="S824" s="21">
        <f>(((Table1[[#This Row],[launched_at]]/60)/60)/24)+DATE(1970,1,1)</f>
        <v>41157.947337962964</v>
      </c>
      <c r="T824" s="21">
        <f>(((Table1[[#This Row],[deadline]]/60)/60)/24)+DATE(1970,1,1)</f>
        <v>41187.947337962964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s="8">
        <f>E825/D825</f>
        <v>1.7949999999999999</v>
      </c>
      <c r="G825" s="10">
        <f>IFERROR(ROUND(E825/N825,2),0)</f>
        <v>43.52</v>
      </c>
      <c r="H825" t="s">
        <v>8218</v>
      </c>
      <c r="I825" t="s">
        <v>8223</v>
      </c>
      <c r="J825" t="s">
        <v>8245</v>
      </c>
      <c r="K825">
        <v>1427062852</v>
      </c>
      <c r="L825">
        <v>1424474452</v>
      </c>
      <c r="M825" t="b">
        <v>0</v>
      </c>
      <c r="N825">
        <v>33</v>
      </c>
      <c r="O825" t="b">
        <v>1</v>
      </c>
      <c r="P825" t="s">
        <v>8274</v>
      </c>
      <c r="Q825" s="12" t="s">
        <v>8323</v>
      </c>
      <c r="R825" t="s">
        <v>8324</v>
      </c>
      <c r="S825" s="21">
        <f>(((Table1[[#This Row],[launched_at]]/60)/60)/24)+DATE(1970,1,1)</f>
        <v>42055.972824074073</v>
      </c>
      <c r="T825" s="21">
        <f>(((Table1[[#This Row],[deadline]]/60)/60)/24)+DATE(1970,1,1)</f>
        <v>42085.931157407409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s="8">
        <f>E826/D826</f>
        <v>1.3438124999999999</v>
      </c>
      <c r="G826" s="10">
        <f>IFERROR(ROUND(E826/N826,2),0)</f>
        <v>39.82</v>
      </c>
      <c r="H826" t="s">
        <v>8218</v>
      </c>
      <c r="I826" t="s">
        <v>8223</v>
      </c>
      <c r="J826" t="s">
        <v>8245</v>
      </c>
      <c r="K826">
        <v>1271573940</v>
      </c>
      <c r="L826">
        <v>1268459318</v>
      </c>
      <c r="M826" t="b">
        <v>0</v>
      </c>
      <c r="N826">
        <v>54</v>
      </c>
      <c r="O826" t="b">
        <v>1</v>
      </c>
      <c r="P826" t="s">
        <v>8274</v>
      </c>
      <c r="Q826" s="12" t="s">
        <v>8323</v>
      </c>
      <c r="R826" t="s">
        <v>8324</v>
      </c>
      <c r="S826" s="21">
        <f>(((Table1[[#This Row],[launched_at]]/60)/60)/24)+DATE(1970,1,1)</f>
        <v>40250.242106481484</v>
      </c>
      <c r="T826" s="21">
        <f>(((Table1[[#This Row],[deadline]]/60)/60)/24)+DATE(1970,1,1)</f>
        <v>40286.290972222225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s="8">
        <f>E827/D827</f>
        <v>1.0043200000000001</v>
      </c>
      <c r="G827" s="10">
        <f>IFERROR(ROUND(E827/N827,2),0)</f>
        <v>126.81</v>
      </c>
      <c r="H827" t="s">
        <v>8218</v>
      </c>
      <c r="I827" t="s">
        <v>8223</v>
      </c>
      <c r="J827" t="s">
        <v>8245</v>
      </c>
      <c r="K827">
        <v>1351495284</v>
      </c>
      <c r="L827">
        <v>1349335284</v>
      </c>
      <c r="M827" t="b">
        <v>0</v>
      </c>
      <c r="N827">
        <v>99</v>
      </c>
      <c r="O827" t="b">
        <v>1</v>
      </c>
      <c r="P827" t="s">
        <v>8274</v>
      </c>
      <c r="Q827" s="12" t="s">
        <v>8323</v>
      </c>
      <c r="R827" t="s">
        <v>8324</v>
      </c>
      <c r="S827" s="21">
        <f>(((Table1[[#This Row],[launched_at]]/60)/60)/24)+DATE(1970,1,1)</f>
        <v>41186.306527777779</v>
      </c>
      <c r="T827" s="21">
        <f>(((Table1[[#This Row],[deadline]]/60)/60)/24)+DATE(1970,1,1)</f>
        <v>41211.306527777779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s="8">
        <f>E828/D828</f>
        <v>1.0145454545454546</v>
      </c>
      <c r="G828" s="10">
        <f>IFERROR(ROUND(E828/N828,2),0)</f>
        <v>113.88</v>
      </c>
      <c r="H828" t="s">
        <v>8218</v>
      </c>
      <c r="I828" t="s">
        <v>8223</v>
      </c>
      <c r="J828" t="s">
        <v>8245</v>
      </c>
      <c r="K828">
        <v>1332719730</v>
      </c>
      <c r="L828">
        <v>1330908930</v>
      </c>
      <c r="M828" t="b">
        <v>0</v>
      </c>
      <c r="N828">
        <v>49</v>
      </c>
      <c r="O828" t="b">
        <v>1</v>
      </c>
      <c r="P828" t="s">
        <v>8274</v>
      </c>
      <c r="Q828" s="12" t="s">
        <v>8323</v>
      </c>
      <c r="R828" t="s">
        <v>8324</v>
      </c>
      <c r="S828" s="21">
        <f>(((Table1[[#This Row],[launched_at]]/60)/60)/24)+DATE(1970,1,1)</f>
        <v>40973.038541666669</v>
      </c>
      <c r="T828" s="21">
        <f>(((Table1[[#This Row],[deadline]]/60)/60)/24)+DATE(1970,1,1)</f>
        <v>40993.996874999997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s="8">
        <f>E829/D829</f>
        <v>1.0333333333333334</v>
      </c>
      <c r="G829" s="10">
        <f>IFERROR(ROUND(E829/N829,2),0)</f>
        <v>28.18</v>
      </c>
      <c r="H829" t="s">
        <v>8218</v>
      </c>
      <c r="I829" t="s">
        <v>8223</v>
      </c>
      <c r="J829" t="s">
        <v>8245</v>
      </c>
      <c r="K829">
        <v>1329248940</v>
      </c>
      <c r="L829">
        <v>1326972107</v>
      </c>
      <c r="M829" t="b">
        <v>0</v>
      </c>
      <c r="N829">
        <v>11</v>
      </c>
      <c r="O829" t="b">
        <v>1</v>
      </c>
      <c r="P829" t="s">
        <v>8274</v>
      </c>
      <c r="Q829" s="12" t="s">
        <v>8323</v>
      </c>
      <c r="R829" t="s">
        <v>8324</v>
      </c>
      <c r="S829" s="21">
        <f>(((Table1[[#This Row],[launched_at]]/60)/60)/24)+DATE(1970,1,1)</f>
        <v>40927.473460648151</v>
      </c>
      <c r="T829" s="21">
        <f>(((Table1[[#This Row],[deadline]]/60)/60)/24)+DATE(1970,1,1)</f>
        <v>40953.825694444444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s="8">
        <f>E830/D830</f>
        <v>1.07</v>
      </c>
      <c r="G830" s="10">
        <f>IFERROR(ROUND(E830/N830,2),0)</f>
        <v>36.61</v>
      </c>
      <c r="H830" t="s">
        <v>8218</v>
      </c>
      <c r="I830" t="s">
        <v>8223</v>
      </c>
      <c r="J830" t="s">
        <v>8245</v>
      </c>
      <c r="K830">
        <v>1340641440</v>
      </c>
      <c r="L830">
        <v>1339549982</v>
      </c>
      <c r="M830" t="b">
        <v>0</v>
      </c>
      <c r="N830">
        <v>38</v>
      </c>
      <c r="O830" t="b">
        <v>1</v>
      </c>
      <c r="P830" t="s">
        <v>8274</v>
      </c>
      <c r="Q830" s="12" t="s">
        <v>8323</v>
      </c>
      <c r="R830" t="s">
        <v>8324</v>
      </c>
      <c r="S830" s="21">
        <f>(((Table1[[#This Row],[launched_at]]/60)/60)/24)+DATE(1970,1,1)</f>
        <v>41073.050717592596</v>
      </c>
      <c r="T830" s="21">
        <f>(((Table1[[#This Row],[deadline]]/60)/60)/24)+DATE(1970,1,1)</f>
        <v>41085.683333333334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s="8">
        <f>E831/D831</f>
        <v>1.04</v>
      </c>
      <c r="G831" s="10">
        <f>IFERROR(ROUND(E831/N831,2),0)</f>
        <v>32.5</v>
      </c>
      <c r="H831" t="s">
        <v>8218</v>
      </c>
      <c r="I831" t="s">
        <v>8224</v>
      </c>
      <c r="J831" t="s">
        <v>8246</v>
      </c>
      <c r="K831">
        <v>1468437240</v>
      </c>
      <c r="L831">
        <v>1463253240</v>
      </c>
      <c r="M831" t="b">
        <v>0</v>
      </c>
      <c r="N831">
        <v>16</v>
      </c>
      <c r="O831" t="b">
        <v>1</v>
      </c>
      <c r="P831" t="s">
        <v>8274</v>
      </c>
      <c r="Q831" s="12" t="s">
        <v>8323</v>
      </c>
      <c r="R831" t="s">
        <v>8324</v>
      </c>
      <c r="S831" s="21">
        <f>(((Table1[[#This Row],[launched_at]]/60)/60)/24)+DATE(1970,1,1)</f>
        <v>42504.801388888889</v>
      </c>
      <c r="T831" s="21">
        <f>(((Table1[[#This Row],[deadline]]/60)/60)/24)+DATE(1970,1,1)</f>
        <v>42564.801388888889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s="8">
        <f>E832/D832</f>
        <v>1.0783333333333334</v>
      </c>
      <c r="G832" s="10">
        <f>IFERROR(ROUND(E832/N832,2),0)</f>
        <v>60.66</v>
      </c>
      <c r="H832" t="s">
        <v>8218</v>
      </c>
      <c r="I832" t="s">
        <v>8223</v>
      </c>
      <c r="J832" t="s">
        <v>8245</v>
      </c>
      <c r="K832">
        <v>1363952225</v>
      </c>
      <c r="L832">
        <v>1361363825</v>
      </c>
      <c r="M832" t="b">
        <v>0</v>
      </c>
      <c r="N832">
        <v>32</v>
      </c>
      <c r="O832" t="b">
        <v>1</v>
      </c>
      <c r="P832" t="s">
        <v>8274</v>
      </c>
      <c r="Q832" s="12" t="s">
        <v>8323</v>
      </c>
      <c r="R832" t="s">
        <v>8324</v>
      </c>
      <c r="S832" s="21">
        <f>(((Table1[[#This Row],[launched_at]]/60)/60)/24)+DATE(1970,1,1)</f>
        <v>41325.525752314818</v>
      </c>
      <c r="T832" s="21">
        <f>(((Table1[[#This Row],[deadline]]/60)/60)/24)+DATE(1970,1,1)</f>
        <v>41355.484085648146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s="8">
        <f>E833/D833</f>
        <v>2.3333333333333335</v>
      </c>
      <c r="G833" s="10">
        <f>IFERROR(ROUND(E833/N833,2),0)</f>
        <v>175</v>
      </c>
      <c r="H833" t="s">
        <v>8218</v>
      </c>
      <c r="I833" t="s">
        <v>8223</v>
      </c>
      <c r="J833" t="s">
        <v>8245</v>
      </c>
      <c r="K833">
        <v>1335540694</v>
      </c>
      <c r="L833">
        <v>1332948694</v>
      </c>
      <c r="M833" t="b">
        <v>0</v>
      </c>
      <c r="N833">
        <v>20</v>
      </c>
      <c r="O833" t="b">
        <v>1</v>
      </c>
      <c r="P833" t="s">
        <v>8274</v>
      </c>
      <c r="Q833" s="12" t="s">
        <v>8323</v>
      </c>
      <c r="R833" t="s">
        <v>8324</v>
      </c>
      <c r="S833" s="21">
        <f>(((Table1[[#This Row],[launched_at]]/60)/60)/24)+DATE(1970,1,1)</f>
        <v>40996.646921296298</v>
      </c>
      <c r="T833" s="21">
        <f>(((Table1[[#This Row],[deadline]]/60)/60)/24)+DATE(1970,1,1)</f>
        <v>41026.646921296298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s="8">
        <f>E834/D834</f>
        <v>1.0060706666666666</v>
      </c>
      <c r="G834" s="10">
        <f>IFERROR(ROUND(E834/N834,2),0)</f>
        <v>97.99</v>
      </c>
      <c r="H834" t="s">
        <v>8218</v>
      </c>
      <c r="I834" t="s">
        <v>8223</v>
      </c>
      <c r="J834" t="s">
        <v>8245</v>
      </c>
      <c r="K834">
        <v>1327133580</v>
      </c>
      <c r="L834">
        <v>1321978335</v>
      </c>
      <c r="M834" t="b">
        <v>0</v>
      </c>
      <c r="N834">
        <v>154</v>
      </c>
      <c r="O834" t="b">
        <v>1</v>
      </c>
      <c r="P834" t="s">
        <v>8274</v>
      </c>
      <c r="Q834" s="12" t="s">
        <v>8323</v>
      </c>
      <c r="R834" t="s">
        <v>8324</v>
      </c>
      <c r="S834" s="21">
        <f>(((Table1[[#This Row],[launched_at]]/60)/60)/24)+DATE(1970,1,1)</f>
        <v>40869.675173611111</v>
      </c>
      <c r="T834" s="21">
        <f>(((Table1[[#This Row],[deadline]]/60)/60)/24)+DATE(1970,1,1)</f>
        <v>40929.342361111114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s="8">
        <f>E835/D835</f>
        <v>1.0166666666666666</v>
      </c>
      <c r="G835" s="10">
        <f>IFERROR(ROUND(E835/N835,2),0)</f>
        <v>148.78</v>
      </c>
      <c r="H835" t="s">
        <v>8218</v>
      </c>
      <c r="I835" t="s">
        <v>8223</v>
      </c>
      <c r="J835" t="s">
        <v>8245</v>
      </c>
      <c r="K835">
        <v>1397941475</v>
      </c>
      <c r="L835">
        <v>1395349475</v>
      </c>
      <c r="M835" t="b">
        <v>0</v>
      </c>
      <c r="N835">
        <v>41</v>
      </c>
      <c r="O835" t="b">
        <v>1</v>
      </c>
      <c r="P835" t="s">
        <v>8274</v>
      </c>
      <c r="Q835" s="12" t="s">
        <v>8323</v>
      </c>
      <c r="R835" t="s">
        <v>8324</v>
      </c>
      <c r="S835" s="21">
        <f>(((Table1[[#This Row],[launched_at]]/60)/60)/24)+DATE(1970,1,1)</f>
        <v>41718.878182870372</v>
      </c>
      <c r="T835" s="21">
        <f>(((Table1[[#This Row],[deadline]]/60)/60)/24)+DATE(1970,1,1)</f>
        <v>41748.878182870372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s="8">
        <f>E836/D836</f>
        <v>1.3101818181818181</v>
      </c>
      <c r="G836" s="10">
        <f>IFERROR(ROUND(E836/N836,2),0)</f>
        <v>96.08</v>
      </c>
      <c r="H836" t="s">
        <v>8218</v>
      </c>
      <c r="I836" t="s">
        <v>8223</v>
      </c>
      <c r="J836" t="s">
        <v>8245</v>
      </c>
      <c r="K836">
        <v>1372651140</v>
      </c>
      <c r="L836">
        <v>1369770292</v>
      </c>
      <c r="M836" t="b">
        <v>0</v>
      </c>
      <c r="N836">
        <v>75</v>
      </c>
      <c r="O836" t="b">
        <v>1</v>
      </c>
      <c r="P836" t="s">
        <v>8274</v>
      </c>
      <c r="Q836" s="12" t="s">
        <v>8323</v>
      </c>
      <c r="R836" t="s">
        <v>8324</v>
      </c>
      <c r="S836" s="21">
        <f>(((Table1[[#This Row],[launched_at]]/60)/60)/24)+DATE(1970,1,1)</f>
        <v>41422.822824074072</v>
      </c>
      <c r="T836" s="21">
        <f>(((Table1[[#This Row],[deadline]]/60)/60)/24)+DATE(1970,1,1)</f>
        <v>41456.165972222225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s="8">
        <f>E837/D837</f>
        <v>1.1725000000000001</v>
      </c>
      <c r="G837" s="10">
        <f>IFERROR(ROUND(E837/N837,2),0)</f>
        <v>58.63</v>
      </c>
      <c r="H837" t="s">
        <v>8218</v>
      </c>
      <c r="I837" t="s">
        <v>8223</v>
      </c>
      <c r="J837" t="s">
        <v>8245</v>
      </c>
      <c r="K837">
        <v>1337396400</v>
      </c>
      <c r="L837">
        <v>1333709958</v>
      </c>
      <c r="M837" t="b">
        <v>0</v>
      </c>
      <c r="N837">
        <v>40</v>
      </c>
      <c r="O837" t="b">
        <v>1</v>
      </c>
      <c r="P837" t="s">
        <v>8274</v>
      </c>
      <c r="Q837" s="12" t="s">
        <v>8323</v>
      </c>
      <c r="R837" t="s">
        <v>8324</v>
      </c>
      <c r="S837" s="21">
        <f>(((Table1[[#This Row],[launched_at]]/60)/60)/24)+DATE(1970,1,1)</f>
        <v>41005.45784722222</v>
      </c>
      <c r="T837" s="21">
        <f>(((Table1[[#This Row],[deadline]]/60)/60)/24)+DATE(1970,1,1)</f>
        <v>41048.125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s="8">
        <f>E838/D838</f>
        <v>1.009304</v>
      </c>
      <c r="G838" s="10">
        <f>IFERROR(ROUND(E838/N838,2),0)</f>
        <v>109.71</v>
      </c>
      <c r="H838" t="s">
        <v>8218</v>
      </c>
      <c r="I838" t="s">
        <v>8223</v>
      </c>
      <c r="J838" t="s">
        <v>8245</v>
      </c>
      <c r="K838">
        <v>1381108918</v>
      </c>
      <c r="L838">
        <v>1378516918</v>
      </c>
      <c r="M838" t="b">
        <v>0</v>
      </c>
      <c r="N838">
        <v>46</v>
      </c>
      <c r="O838" t="b">
        <v>1</v>
      </c>
      <c r="P838" t="s">
        <v>8274</v>
      </c>
      <c r="Q838" s="12" t="s">
        <v>8323</v>
      </c>
      <c r="R838" t="s">
        <v>8324</v>
      </c>
      <c r="S838" s="21">
        <f>(((Table1[[#This Row],[launched_at]]/60)/60)/24)+DATE(1970,1,1)</f>
        <v>41524.056921296295</v>
      </c>
      <c r="T838" s="21">
        <f>(((Table1[[#This Row],[deadline]]/60)/60)/24)+DATE(1970,1,1)</f>
        <v>41554.056921296295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s="8">
        <f>E839/D839</f>
        <v>1.218</v>
      </c>
      <c r="G839" s="10">
        <f>IFERROR(ROUND(E839/N839,2),0)</f>
        <v>49.11</v>
      </c>
      <c r="H839" t="s">
        <v>8218</v>
      </c>
      <c r="I839" t="s">
        <v>8223</v>
      </c>
      <c r="J839" t="s">
        <v>8245</v>
      </c>
      <c r="K839">
        <v>1398988662</v>
      </c>
      <c r="L839">
        <v>1396396662</v>
      </c>
      <c r="M839" t="b">
        <v>0</v>
      </c>
      <c r="N839">
        <v>62</v>
      </c>
      <c r="O839" t="b">
        <v>1</v>
      </c>
      <c r="P839" t="s">
        <v>8274</v>
      </c>
      <c r="Q839" s="12" t="s">
        <v>8323</v>
      </c>
      <c r="R839" t="s">
        <v>8324</v>
      </c>
      <c r="S839" s="21">
        <f>(((Table1[[#This Row],[launched_at]]/60)/60)/24)+DATE(1970,1,1)</f>
        <v>41730.998402777775</v>
      </c>
      <c r="T839" s="21">
        <f>(((Table1[[#This Row],[deadline]]/60)/60)/24)+DATE(1970,1,1)</f>
        <v>41760.998402777775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s="8">
        <f>E840/D840</f>
        <v>1.454</v>
      </c>
      <c r="G840" s="10">
        <f>IFERROR(ROUND(E840/N840,2),0)</f>
        <v>47.67</v>
      </c>
      <c r="H840" t="s">
        <v>8218</v>
      </c>
      <c r="I840" t="s">
        <v>8223</v>
      </c>
      <c r="J840" t="s">
        <v>8245</v>
      </c>
      <c r="K840">
        <v>1326835985</v>
      </c>
      <c r="L840">
        <v>1324243985</v>
      </c>
      <c r="M840" t="b">
        <v>0</v>
      </c>
      <c r="N840">
        <v>61</v>
      </c>
      <c r="O840" t="b">
        <v>1</v>
      </c>
      <c r="P840" t="s">
        <v>8274</v>
      </c>
      <c r="Q840" s="12" t="s">
        <v>8323</v>
      </c>
      <c r="R840" t="s">
        <v>8324</v>
      </c>
      <c r="S840" s="21">
        <f>(((Table1[[#This Row],[launched_at]]/60)/60)/24)+DATE(1970,1,1)</f>
        <v>40895.897974537038</v>
      </c>
      <c r="T840" s="21">
        <f>(((Table1[[#This Row],[deadline]]/60)/60)/24)+DATE(1970,1,1)</f>
        <v>40925.897974537038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s="8">
        <f>E841/D841</f>
        <v>1.166166</v>
      </c>
      <c r="G841" s="10">
        <f>IFERROR(ROUND(E841/N841,2),0)</f>
        <v>60.74</v>
      </c>
      <c r="H841" t="s">
        <v>8218</v>
      </c>
      <c r="I841" t="s">
        <v>8223</v>
      </c>
      <c r="J841" t="s">
        <v>8245</v>
      </c>
      <c r="K841">
        <v>1348337956</v>
      </c>
      <c r="L841">
        <v>1345745956</v>
      </c>
      <c r="M841" t="b">
        <v>0</v>
      </c>
      <c r="N841">
        <v>96</v>
      </c>
      <c r="O841" t="b">
        <v>1</v>
      </c>
      <c r="P841" t="s">
        <v>8274</v>
      </c>
      <c r="Q841" s="12" t="s">
        <v>8323</v>
      </c>
      <c r="R841" t="s">
        <v>8324</v>
      </c>
      <c r="S841" s="21">
        <f>(((Table1[[#This Row],[launched_at]]/60)/60)/24)+DATE(1970,1,1)</f>
        <v>41144.763379629629</v>
      </c>
      <c r="T841" s="21">
        <f>(((Table1[[#This Row],[deadline]]/60)/60)/24)+DATE(1970,1,1)</f>
        <v>41174.763379629629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s="8">
        <f>E842/D842</f>
        <v>1.2041660000000001</v>
      </c>
      <c r="G842" s="10">
        <f>IFERROR(ROUND(E842/N842,2),0)</f>
        <v>63.38</v>
      </c>
      <c r="H842" t="s">
        <v>8218</v>
      </c>
      <c r="I842" t="s">
        <v>8223</v>
      </c>
      <c r="J842" t="s">
        <v>8245</v>
      </c>
      <c r="K842">
        <v>1474694787</v>
      </c>
      <c r="L842">
        <v>1472102787</v>
      </c>
      <c r="M842" t="b">
        <v>0</v>
      </c>
      <c r="N842">
        <v>190</v>
      </c>
      <c r="O842" t="b">
        <v>1</v>
      </c>
      <c r="P842" t="s">
        <v>8275</v>
      </c>
      <c r="Q842" s="12" t="s">
        <v>8323</v>
      </c>
      <c r="R842" t="s">
        <v>8325</v>
      </c>
      <c r="S842" s="21">
        <f>(((Table1[[#This Row],[launched_at]]/60)/60)/24)+DATE(1970,1,1)</f>
        <v>42607.226701388892</v>
      </c>
      <c r="T842" s="21">
        <f>(((Table1[[#This Row],[deadline]]/60)/60)/24)+DATE(1970,1,1)</f>
        <v>42637.226701388892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s="8">
        <f>E843/D843</f>
        <v>1.0132000000000001</v>
      </c>
      <c r="G843" s="10">
        <f>IFERROR(ROUND(E843/N843,2),0)</f>
        <v>53.89</v>
      </c>
      <c r="H843" t="s">
        <v>8218</v>
      </c>
      <c r="I843" t="s">
        <v>8223</v>
      </c>
      <c r="J843" t="s">
        <v>8245</v>
      </c>
      <c r="K843">
        <v>1415653663</v>
      </c>
      <c r="L843">
        <v>1413058063</v>
      </c>
      <c r="M843" t="b">
        <v>1</v>
      </c>
      <c r="N843">
        <v>94</v>
      </c>
      <c r="O843" t="b">
        <v>1</v>
      </c>
      <c r="P843" t="s">
        <v>8275</v>
      </c>
      <c r="Q843" s="12" t="s">
        <v>8323</v>
      </c>
      <c r="R843" t="s">
        <v>8325</v>
      </c>
      <c r="S843" s="21">
        <f>(((Table1[[#This Row],[launched_at]]/60)/60)/24)+DATE(1970,1,1)</f>
        <v>41923.838692129626</v>
      </c>
      <c r="T843" s="21">
        <f>(((Table1[[#This Row],[deadline]]/60)/60)/24)+DATE(1970,1,1)</f>
        <v>41953.88035879629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s="8">
        <f>E844/D844</f>
        <v>1.0431999999999999</v>
      </c>
      <c r="G844" s="10">
        <f>IFERROR(ROUND(E844/N844,2),0)</f>
        <v>66.87</v>
      </c>
      <c r="H844" t="s">
        <v>8218</v>
      </c>
      <c r="I844" t="s">
        <v>8228</v>
      </c>
      <c r="J844" t="s">
        <v>8250</v>
      </c>
      <c r="K844">
        <v>1381723140</v>
      </c>
      <c r="L844">
        <v>1378735983</v>
      </c>
      <c r="M844" t="b">
        <v>1</v>
      </c>
      <c r="N844">
        <v>39</v>
      </c>
      <c r="O844" t="b">
        <v>1</v>
      </c>
      <c r="P844" t="s">
        <v>8275</v>
      </c>
      <c r="Q844" s="12" t="s">
        <v>8323</v>
      </c>
      <c r="R844" t="s">
        <v>8325</v>
      </c>
      <c r="S844" s="21">
        <f>(((Table1[[#This Row],[launched_at]]/60)/60)/24)+DATE(1970,1,1)</f>
        <v>41526.592395833337</v>
      </c>
      <c r="T844" s="21">
        <f>(((Table1[[#This Row],[deadline]]/60)/60)/24)+DATE(1970,1,1)</f>
        <v>41561.165972222225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s="8">
        <f>E845/D845</f>
        <v>2.6713333333333331</v>
      </c>
      <c r="G845" s="10">
        <f>IFERROR(ROUND(E845/N845,2),0)</f>
        <v>63.1</v>
      </c>
      <c r="H845" t="s">
        <v>8218</v>
      </c>
      <c r="I845" t="s">
        <v>8223</v>
      </c>
      <c r="J845" t="s">
        <v>8245</v>
      </c>
      <c r="K845">
        <v>1481184000</v>
      </c>
      <c r="L845">
        <v>1479708680</v>
      </c>
      <c r="M845" t="b">
        <v>0</v>
      </c>
      <c r="N845">
        <v>127</v>
      </c>
      <c r="O845" t="b">
        <v>1</v>
      </c>
      <c r="P845" t="s">
        <v>8275</v>
      </c>
      <c r="Q845" s="12" t="s">
        <v>8323</v>
      </c>
      <c r="R845" t="s">
        <v>8325</v>
      </c>
      <c r="S845" s="21">
        <f>(((Table1[[#This Row],[launched_at]]/60)/60)/24)+DATE(1970,1,1)</f>
        <v>42695.257870370369</v>
      </c>
      <c r="T845" s="21">
        <f>(((Table1[[#This Row],[deadline]]/60)/60)/24)+DATE(1970,1,1)</f>
        <v>42712.333333333328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s="8">
        <f>E846/D846</f>
        <v>1.9413333333333334</v>
      </c>
      <c r="G846" s="10">
        <f>IFERROR(ROUND(E846/N846,2),0)</f>
        <v>36.630000000000003</v>
      </c>
      <c r="H846" t="s">
        <v>8218</v>
      </c>
      <c r="I846" t="s">
        <v>8223</v>
      </c>
      <c r="J846" t="s">
        <v>8245</v>
      </c>
      <c r="K846">
        <v>1414817940</v>
      </c>
      <c r="L846">
        <v>1411489552</v>
      </c>
      <c r="M846" t="b">
        <v>1</v>
      </c>
      <c r="N846">
        <v>159</v>
      </c>
      <c r="O846" t="b">
        <v>1</v>
      </c>
      <c r="P846" t="s">
        <v>8275</v>
      </c>
      <c r="Q846" s="12" t="s">
        <v>8323</v>
      </c>
      <c r="R846" t="s">
        <v>8325</v>
      </c>
      <c r="S846" s="21">
        <f>(((Table1[[#This Row],[launched_at]]/60)/60)/24)+DATE(1970,1,1)</f>
        <v>41905.684629629628</v>
      </c>
      <c r="T846" s="21">
        <f>(((Table1[[#This Row],[deadline]]/60)/60)/24)+DATE(1970,1,1)</f>
        <v>41944.207638888889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s="8">
        <f>E847/D847</f>
        <v>1.203802</v>
      </c>
      <c r="G847" s="10">
        <f>IFERROR(ROUND(E847/N847,2),0)</f>
        <v>34.01</v>
      </c>
      <c r="H847" t="s">
        <v>8218</v>
      </c>
      <c r="I847" t="s">
        <v>8223</v>
      </c>
      <c r="J847" t="s">
        <v>8245</v>
      </c>
      <c r="K847">
        <v>1473047940</v>
      </c>
      <c r="L847">
        <v>1469595396</v>
      </c>
      <c r="M847" t="b">
        <v>0</v>
      </c>
      <c r="N847">
        <v>177</v>
      </c>
      <c r="O847" t="b">
        <v>1</v>
      </c>
      <c r="P847" t="s">
        <v>8275</v>
      </c>
      <c r="Q847" s="12" t="s">
        <v>8323</v>
      </c>
      <c r="R847" t="s">
        <v>8325</v>
      </c>
      <c r="S847" s="21">
        <f>(((Table1[[#This Row],[launched_at]]/60)/60)/24)+DATE(1970,1,1)</f>
        <v>42578.205972222218</v>
      </c>
      <c r="T847" s="21">
        <f>(((Table1[[#This Row],[deadline]]/60)/60)/24)+DATE(1970,1,1)</f>
        <v>42618.165972222225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s="8">
        <f>E848/D848</f>
        <v>1.2200090909090908</v>
      </c>
      <c r="G848" s="10">
        <f>IFERROR(ROUND(E848/N848,2),0)</f>
        <v>28.55</v>
      </c>
      <c r="H848" t="s">
        <v>8218</v>
      </c>
      <c r="I848" t="s">
        <v>8224</v>
      </c>
      <c r="J848" t="s">
        <v>8246</v>
      </c>
      <c r="K848">
        <v>1394460000</v>
      </c>
      <c r="L848">
        <v>1393233855</v>
      </c>
      <c r="M848" t="b">
        <v>0</v>
      </c>
      <c r="N848">
        <v>47</v>
      </c>
      <c r="O848" t="b">
        <v>1</v>
      </c>
      <c r="P848" t="s">
        <v>8275</v>
      </c>
      <c r="Q848" s="12" t="s">
        <v>8323</v>
      </c>
      <c r="R848" t="s">
        <v>8325</v>
      </c>
      <c r="S848" s="21">
        <f>(((Table1[[#This Row],[launched_at]]/60)/60)/24)+DATE(1970,1,1)</f>
        <v>41694.391840277778</v>
      </c>
      <c r="T848" s="21">
        <f>(((Table1[[#This Row],[deadline]]/60)/60)/24)+DATE(1970,1,1)</f>
        <v>41708.583333333336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s="8">
        <f>E849/D849</f>
        <v>1</v>
      </c>
      <c r="G849" s="10">
        <f>IFERROR(ROUND(E849/N849,2),0)</f>
        <v>10</v>
      </c>
      <c r="H849" t="s">
        <v>8218</v>
      </c>
      <c r="I849" t="s">
        <v>8223</v>
      </c>
      <c r="J849" t="s">
        <v>8245</v>
      </c>
      <c r="K849">
        <v>1436555376</v>
      </c>
      <c r="L849">
        <v>1433963376</v>
      </c>
      <c r="M849" t="b">
        <v>0</v>
      </c>
      <c r="N849">
        <v>1</v>
      </c>
      <c r="O849" t="b">
        <v>1</v>
      </c>
      <c r="P849" t="s">
        <v>8275</v>
      </c>
      <c r="Q849" s="12" t="s">
        <v>8323</v>
      </c>
      <c r="R849" t="s">
        <v>8325</v>
      </c>
      <c r="S849" s="21">
        <f>(((Table1[[#This Row],[launched_at]]/60)/60)/24)+DATE(1970,1,1)</f>
        <v>42165.79833333334</v>
      </c>
      <c r="T849" s="21">
        <f>(((Table1[[#This Row],[deadline]]/60)/60)/24)+DATE(1970,1,1)</f>
        <v>42195.79833333334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s="8">
        <f>E850/D850</f>
        <v>1</v>
      </c>
      <c r="G850" s="10">
        <f>IFERROR(ROUND(E850/N850,2),0)</f>
        <v>18.75</v>
      </c>
      <c r="H850" t="s">
        <v>8218</v>
      </c>
      <c r="I850" t="s">
        <v>8223</v>
      </c>
      <c r="J850" t="s">
        <v>8245</v>
      </c>
      <c r="K850">
        <v>1429038033</v>
      </c>
      <c r="L850">
        <v>1426446033</v>
      </c>
      <c r="M850" t="b">
        <v>0</v>
      </c>
      <c r="N850">
        <v>16</v>
      </c>
      <c r="O850" t="b">
        <v>1</v>
      </c>
      <c r="P850" t="s">
        <v>8275</v>
      </c>
      <c r="Q850" s="12" t="s">
        <v>8323</v>
      </c>
      <c r="R850" t="s">
        <v>8325</v>
      </c>
      <c r="S850" s="21">
        <f>(((Table1[[#This Row],[launched_at]]/60)/60)/24)+DATE(1970,1,1)</f>
        <v>42078.792048611111</v>
      </c>
      <c r="T850" s="21">
        <f>(((Table1[[#This Row],[deadline]]/60)/60)/24)+DATE(1970,1,1)</f>
        <v>42108.792048611111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s="8">
        <f>E851/D851</f>
        <v>1.1990000000000001</v>
      </c>
      <c r="G851" s="10">
        <f>IFERROR(ROUND(E851/N851,2),0)</f>
        <v>41.7</v>
      </c>
      <c r="H851" t="s">
        <v>8218</v>
      </c>
      <c r="I851" t="s">
        <v>8223</v>
      </c>
      <c r="J851" t="s">
        <v>8245</v>
      </c>
      <c r="K851">
        <v>1426473264</v>
      </c>
      <c r="L851">
        <v>1424057664</v>
      </c>
      <c r="M851" t="b">
        <v>0</v>
      </c>
      <c r="N851">
        <v>115</v>
      </c>
      <c r="O851" t="b">
        <v>1</v>
      </c>
      <c r="P851" t="s">
        <v>8275</v>
      </c>
      <c r="Q851" s="12" t="s">
        <v>8323</v>
      </c>
      <c r="R851" t="s">
        <v>8325</v>
      </c>
      <c r="S851" s="21">
        <f>(((Table1[[#This Row],[launched_at]]/60)/60)/24)+DATE(1970,1,1)</f>
        <v>42051.148888888885</v>
      </c>
      <c r="T851" s="21">
        <f>(((Table1[[#This Row],[deadline]]/60)/60)/24)+DATE(1970,1,1)</f>
        <v>42079.107222222221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s="8">
        <f>E852/D852</f>
        <v>1.55175</v>
      </c>
      <c r="G852" s="10">
        <f>IFERROR(ROUND(E852/N852,2),0)</f>
        <v>46.67</v>
      </c>
      <c r="H852" t="s">
        <v>8218</v>
      </c>
      <c r="I852" t="s">
        <v>8223</v>
      </c>
      <c r="J852" t="s">
        <v>8245</v>
      </c>
      <c r="K852">
        <v>1461560340</v>
      </c>
      <c r="L852">
        <v>1458762717</v>
      </c>
      <c r="M852" t="b">
        <v>0</v>
      </c>
      <c r="N852">
        <v>133</v>
      </c>
      <c r="O852" t="b">
        <v>1</v>
      </c>
      <c r="P852" t="s">
        <v>8275</v>
      </c>
      <c r="Q852" s="12" t="s">
        <v>8323</v>
      </c>
      <c r="R852" t="s">
        <v>8325</v>
      </c>
      <c r="S852" s="21">
        <f>(((Table1[[#This Row],[launched_at]]/60)/60)/24)+DATE(1970,1,1)</f>
        <v>42452.827743055561</v>
      </c>
      <c r="T852" s="21">
        <f>(((Table1[[#This Row],[deadline]]/60)/60)/24)+DATE(1970,1,1)</f>
        <v>42485.207638888889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s="8">
        <f>E853/D853</f>
        <v>1.3045</v>
      </c>
      <c r="G853" s="10">
        <f>IFERROR(ROUND(E853/N853,2),0)</f>
        <v>37.270000000000003</v>
      </c>
      <c r="H853" t="s">
        <v>8218</v>
      </c>
      <c r="I853" t="s">
        <v>8229</v>
      </c>
      <c r="J853" t="s">
        <v>8248</v>
      </c>
      <c r="K853">
        <v>1469994300</v>
      </c>
      <c r="L853">
        <v>1464815253</v>
      </c>
      <c r="M853" t="b">
        <v>0</v>
      </c>
      <c r="N853">
        <v>70</v>
      </c>
      <c r="O853" t="b">
        <v>1</v>
      </c>
      <c r="P853" t="s">
        <v>8275</v>
      </c>
      <c r="Q853" s="12" t="s">
        <v>8323</v>
      </c>
      <c r="R853" t="s">
        <v>8325</v>
      </c>
      <c r="S853" s="21">
        <f>(((Table1[[#This Row],[launched_at]]/60)/60)/24)+DATE(1970,1,1)</f>
        <v>42522.880243055552</v>
      </c>
      <c r="T853" s="21">
        <f>(((Table1[[#This Row],[deadline]]/60)/60)/24)+DATE(1970,1,1)</f>
        <v>42582.822916666672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s="8">
        <f>E854/D854</f>
        <v>1.0497142857142858</v>
      </c>
      <c r="G854" s="10">
        <f>IFERROR(ROUND(E854/N854,2),0)</f>
        <v>59.26</v>
      </c>
      <c r="H854" t="s">
        <v>8218</v>
      </c>
      <c r="I854" t="s">
        <v>8223</v>
      </c>
      <c r="J854" t="s">
        <v>8245</v>
      </c>
      <c r="K854">
        <v>1477342800</v>
      </c>
      <c r="L854">
        <v>1476386395</v>
      </c>
      <c r="M854" t="b">
        <v>0</v>
      </c>
      <c r="N854">
        <v>62</v>
      </c>
      <c r="O854" t="b">
        <v>1</v>
      </c>
      <c r="P854" t="s">
        <v>8275</v>
      </c>
      <c r="Q854" s="12" t="s">
        <v>8323</v>
      </c>
      <c r="R854" t="s">
        <v>8325</v>
      </c>
      <c r="S854" s="21">
        <f>(((Table1[[#This Row],[launched_at]]/60)/60)/24)+DATE(1970,1,1)</f>
        <v>42656.805497685185</v>
      </c>
      <c r="T854" s="21">
        <f>(((Table1[[#This Row],[deadline]]/60)/60)/24)+DATE(1970,1,1)</f>
        <v>42667.875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s="8">
        <f>E855/D855</f>
        <v>1</v>
      </c>
      <c r="G855" s="10">
        <f>IFERROR(ROUND(E855/N855,2),0)</f>
        <v>30</v>
      </c>
      <c r="H855" t="s">
        <v>8218</v>
      </c>
      <c r="I855" t="s">
        <v>8223</v>
      </c>
      <c r="J855" t="s">
        <v>8245</v>
      </c>
      <c r="K855">
        <v>1424116709</v>
      </c>
      <c r="L855">
        <v>1421524709</v>
      </c>
      <c r="M855" t="b">
        <v>0</v>
      </c>
      <c r="N855">
        <v>10</v>
      </c>
      <c r="O855" t="b">
        <v>1</v>
      </c>
      <c r="P855" t="s">
        <v>8275</v>
      </c>
      <c r="Q855" s="12" t="s">
        <v>8323</v>
      </c>
      <c r="R855" t="s">
        <v>8325</v>
      </c>
      <c r="S855" s="21">
        <f>(((Table1[[#This Row],[launched_at]]/60)/60)/24)+DATE(1970,1,1)</f>
        <v>42021.832280092596</v>
      </c>
      <c r="T855" s="21">
        <f>(((Table1[[#This Row],[deadline]]/60)/60)/24)+DATE(1970,1,1)</f>
        <v>42051.832280092596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s="8">
        <f>E856/D856</f>
        <v>1.1822050359712231</v>
      </c>
      <c r="G856" s="10">
        <f>IFERROR(ROUND(E856/N856,2),0)</f>
        <v>65.86</v>
      </c>
      <c r="H856" t="s">
        <v>8218</v>
      </c>
      <c r="I856" t="s">
        <v>8223</v>
      </c>
      <c r="J856" t="s">
        <v>8245</v>
      </c>
      <c r="K856">
        <v>1482901546</v>
      </c>
      <c r="L856">
        <v>1480309546</v>
      </c>
      <c r="M856" t="b">
        <v>0</v>
      </c>
      <c r="N856">
        <v>499</v>
      </c>
      <c r="O856" t="b">
        <v>1</v>
      </c>
      <c r="P856" t="s">
        <v>8275</v>
      </c>
      <c r="Q856" s="12" t="s">
        <v>8323</v>
      </c>
      <c r="R856" t="s">
        <v>8325</v>
      </c>
      <c r="S856" s="21">
        <f>(((Table1[[#This Row],[launched_at]]/60)/60)/24)+DATE(1970,1,1)</f>
        <v>42702.212337962963</v>
      </c>
      <c r="T856" s="21">
        <f>(((Table1[[#This Row],[deadline]]/60)/60)/24)+DATE(1970,1,1)</f>
        <v>42732.212337962963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s="8">
        <f>E857/D857</f>
        <v>1.0344827586206897</v>
      </c>
      <c r="G857" s="10">
        <f>IFERROR(ROUND(E857/N857,2),0)</f>
        <v>31.91</v>
      </c>
      <c r="H857" t="s">
        <v>8218</v>
      </c>
      <c r="I857" t="s">
        <v>8223</v>
      </c>
      <c r="J857" t="s">
        <v>8245</v>
      </c>
      <c r="K857">
        <v>1469329217</v>
      </c>
      <c r="L857">
        <v>1466737217</v>
      </c>
      <c r="M857" t="b">
        <v>0</v>
      </c>
      <c r="N857">
        <v>47</v>
      </c>
      <c r="O857" t="b">
        <v>1</v>
      </c>
      <c r="P857" t="s">
        <v>8275</v>
      </c>
      <c r="Q857" s="12" t="s">
        <v>8323</v>
      </c>
      <c r="R857" t="s">
        <v>8325</v>
      </c>
      <c r="S857" s="21">
        <f>(((Table1[[#This Row],[launched_at]]/60)/60)/24)+DATE(1970,1,1)</f>
        <v>42545.125196759262</v>
      </c>
      <c r="T857" s="21">
        <f>(((Table1[[#This Row],[deadline]]/60)/60)/24)+DATE(1970,1,1)</f>
        <v>42575.125196759262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s="8">
        <f>E858/D858</f>
        <v>2.1800000000000002</v>
      </c>
      <c r="G858" s="10">
        <f>IFERROR(ROUND(E858/N858,2),0)</f>
        <v>19.46</v>
      </c>
      <c r="H858" t="s">
        <v>8218</v>
      </c>
      <c r="I858" t="s">
        <v>8235</v>
      </c>
      <c r="J858" t="s">
        <v>8248</v>
      </c>
      <c r="K858">
        <v>1477422000</v>
      </c>
      <c r="L858">
        <v>1472282956</v>
      </c>
      <c r="M858" t="b">
        <v>0</v>
      </c>
      <c r="N858">
        <v>28</v>
      </c>
      <c r="O858" t="b">
        <v>1</v>
      </c>
      <c r="P858" t="s">
        <v>8275</v>
      </c>
      <c r="Q858" s="12" t="s">
        <v>8323</v>
      </c>
      <c r="R858" t="s">
        <v>8325</v>
      </c>
      <c r="S858" s="21">
        <f>(((Table1[[#This Row],[launched_at]]/60)/60)/24)+DATE(1970,1,1)</f>
        <v>42609.311990740738</v>
      </c>
      <c r="T858" s="21">
        <f>(((Table1[[#This Row],[deadline]]/60)/60)/24)+DATE(1970,1,1)</f>
        <v>42668.791666666672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s="8">
        <f>E859/D859</f>
        <v>1</v>
      </c>
      <c r="G859" s="10">
        <f>IFERROR(ROUND(E859/N859,2),0)</f>
        <v>50</v>
      </c>
      <c r="H859" t="s">
        <v>8218</v>
      </c>
      <c r="I859" t="s">
        <v>8226</v>
      </c>
      <c r="J859" t="s">
        <v>8248</v>
      </c>
      <c r="K859">
        <v>1448463431</v>
      </c>
      <c r="L859">
        <v>1444831031</v>
      </c>
      <c r="M859" t="b">
        <v>0</v>
      </c>
      <c r="N859">
        <v>24</v>
      </c>
      <c r="O859" t="b">
        <v>1</v>
      </c>
      <c r="P859" t="s">
        <v>8275</v>
      </c>
      <c r="Q859" s="12" t="s">
        <v>8323</v>
      </c>
      <c r="R859" t="s">
        <v>8325</v>
      </c>
      <c r="S859" s="21">
        <f>(((Table1[[#This Row],[launched_at]]/60)/60)/24)+DATE(1970,1,1)</f>
        <v>42291.581377314811</v>
      </c>
      <c r="T859" s="21">
        <f>(((Table1[[#This Row],[deadline]]/60)/60)/24)+DATE(1970,1,1)</f>
        <v>42333.623043981483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s="8">
        <f>E860/D860</f>
        <v>1.4400583333333332</v>
      </c>
      <c r="G860" s="10">
        <f>IFERROR(ROUND(E860/N860,2),0)</f>
        <v>22.74</v>
      </c>
      <c r="H860" t="s">
        <v>8218</v>
      </c>
      <c r="I860" t="s">
        <v>8224</v>
      </c>
      <c r="J860" t="s">
        <v>8246</v>
      </c>
      <c r="K860">
        <v>1429138740</v>
      </c>
      <c r="L860">
        <v>1426528418</v>
      </c>
      <c r="M860" t="b">
        <v>0</v>
      </c>
      <c r="N860">
        <v>76</v>
      </c>
      <c r="O860" t="b">
        <v>1</v>
      </c>
      <c r="P860" t="s">
        <v>8275</v>
      </c>
      <c r="Q860" s="12" t="s">
        <v>8323</v>
      </c>
      <c r="R860" t="s">
        <v>8325</v>
      </c>
      <c r="S860" s="21">
        <f>(((Table1[[#This Row],[launched_at]]/60)/60)/24)+DATE(1970,1,1)</f>
        <v>42079.745578703703</v>
      </c>
      <c r="T860" s="21">
        <f>(((Table1[[#This Row],[deadline]]/60)/60)/24)+DATE(1970,1,1)</f>
        <v>42109.957638888889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s="8">
        <f>E861/D861</f>
        <v>1.0467500000000001</v>
      </c>
      <c r="G861" s="10">
        <f>IFERROR(ROUND(E861/N861,2),0)</f>
        <v>42.72</v>
      </c>
      <c r="H861" t="s">
        <v>8218</v>
      </c>
      <c r="I861" t="s">
        <v>8223</v>
      </c>
      <c r="J861" t="s">
        <v>8245</v>
      </c>
      <c r="K861">
        <v>1433376000</v>
      </c>
      <c r="L861">
        <v>1430768468</v>
      </c>
      <c r="M861" t="b">
        <v>0</v>
      </c>
      <c r="N861">
        <v>98</v>
      </c>
      <c r="O861" t="b">
        <v>1</v>
      </c>
      <c r="P861" t="s">
        <v>8275</v>
      </c>
      <c r="Q861" s="12" t="s">
        <v>8323</v>
      </c>
      <c r="R861" t="s">
        <v>8325</v>
      </c>
      <c r="S861" s="21">
        <f>(((Table1[[#This Row],[launched_at]]/60)/60)/24)+DATE(1970,1,1)</f>
        <v>42128.820231481484</v>
      </c>
      <c r="T861" s="21">
        <f>(((Table1[[#This Row],[deadline]]/60)/60)/24)+DATE(1970,1,1)</f>
        <v>42159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s="8">
        <f>E862/D862</f>
        <v>0.18142857142857144</v>
      </c>
      <c r="G862" s="10">
        <f>IFERROR(ROUND(E862/N862,2),0)</f>
        <v>52.92</v>
      </c>
      <c r="H862" t="s">
        <v>8220</v>
      </c>
      <c r="I862" t="s">
        <v>8223</v>
      </c>
      <c r="J862" t="s">
        <v>8245</v>
      </c>
      <c r="K862">
        <v>1385123713</v>
      </c>
      <c r="L862">
        <v>1382528113</v>
      </c>
      <c r="M862" t="b">
        <v>0</v>
      </c>
      <c r="N862">
        <v>48</v>
      </c>
      <c r="O862" t="b">
        <v>0</v>
      </c>
      <c r="P862" t="s">
        <v>8276</v>
      </c>
      <c r="Q862" s="12" t="s">
        <v>8323</v>
      </c>
      <c r="R862" t="s">
        <v>8326</v>
      </c>
      <c r="S862" s="21">
        <f>(((Table1[[#This Row],[launched_at]]/60)/60)/24)+DATE(1970,1,1)</f>
        <v>41570.482789351852</v>
      </c>
      <c r="T862" s="21">
        <f>(((Table1[[#This Row],[deadline]]/60)/60)/24)+DATE(1970,1,1)</f>
        <v>41600.524456018517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s="8">
        <f>E863/D863</f>
        <v>2.2444444444444444E-2</v>
      </c>
      <c r="G863" s="10">
        <f>IFERROR(ROUND(E863/N863,2),0)</f>
        <v>50.5</v>
      </c>
      <c r="H863" t="s">
        <v>8220</v>
      </c>
      <c r="I863" t="s">
        <v>8223</v>
      </c>
      <c r="J863" t="s">
        <v>8245</v>
      </c>
      <c r="K863">
        <v>1474067404</v>
      </c>
      <c r="L863">
        <v>1471475404</v>
      </c>
      <c r="M863" t="b">
        <v>0</v>
      </c>
      <c r="N863">
        <v>2</v>
      </c>
      <c r="O863" t="b">
        <v>0</v>
      </c>
      <c r="P863" t="s">
        <v>8276</v>
      </c>
      <c r="Q863" s="12" t="s">
        <v>8323</v>
      </c>
      <c r="R863" t="s">
        <v>8326</v>
      </c>
      <c r="S863" s="21">
        <f>(((Table1[[#This Row],[launched_at]]/60)/60)/24)+DATE(1970,1,1)</f>
        <v>42599.965324074074</v>
      </c>
      <c r="T863" s="21">
        <f>(((Table1[[#This Row],[deadline]]/60)/60)/24)+DATE(1970,1,1)</f>
        <v>42629.965324074074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s="8">
        <f>E864/D864</f>
        <v>3.3999999999999998E-3</v>
      </c>
      <c r="G864" s="10">
        <f>IFERROR(ROUND(E864/N864,2),0)</f>
        <v>42.5</v>
      </c>
      <c r="H864" t="s">
        <v>8220</v>
      </c>
      <c r="I864" t="s">
        <v>8224</v>
      </c>
      <c r="J864" t="s">
        <v>8246</v>
      </c>
      <c r="K864">
        <v>1384179548</v>
      </c>
      <c r="L864">
        <v>1381583948</v>
      </c>
      <c r="M864" t="b">
        <v>0</v>
      </c>
      <c r="N864">
        <v>4</v>
      </c>
      <c r="O864" t="b">
        <v>0</v>
      </c>
      <c r="P864" t="s">
        <v>8276</v>
      </c>
      <c r="Q864" s="12" t="s">
        <v>8323</v>
      </c>
      <c r="R864" t="s">
        <v>8326</v>
      </c>
      <c r="S864" s="21">
        <f>(((Table1[[#This Row],[launched_at]]/60)/60)/24)+DATE(1970,1,1)</f>
        <v>41559.5549537037</v>
      </c>
      <c r="T864" s="21">
        <f>(((Table1[[#This Row],[deadline]]/60)/60)/24)+DATE(1970,1,1)</f>
        <v>41589.596620370372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s="8">
        <f>E865/D865</f>
        <v>4.4999999999999998E-2</v>
      </c>
      <c r="G865" s="10">
        <f>IFERROR(ROUND(E865/N865,2),0)</f>
        <v>18</v>
      </c>
      <c r="H865" t="s">
        <v>8220</v>
      </c>
      <c r="I865" t="s">
        <v>8223</v>
      </c>
      <c r="J865" t="s">
        <v>8245</v>
      </c>
      <c r="K865">
        <v>1329014966</v>
      </c>
      <c r="L865">
        <v>1326422966</v>
      </c>
      <c r="M865" t="b">
        <v>0</v>
      </c>
      <c r="N865">
        <v>5</v>
      </c>
      <c r="O865" t="b">
        <v>0</v>
      </c>
      <c r="P865" t="s">
        <v>8276</v>
      </c>
      <c r="Q865" s="12" t="s">
        <v>8323</v>
      </c>
      <c r="R865" t="s">
        <v>8326</v>
      </c>
      <c r="S865" s="21">
        <f>(((Table1[[#This Row],[launched_at]]/60)/60)/24)+DATE(1970,1,1)</f>
        <v>40921.117662037039</v>
      </c>
      <c r="T865" s="21">
        <f>(((Table1[[#This Row],[deadline]]/60)/60)/24)+DATE(1970,1,1)</f>
        <v>40951.117662037039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s="8">
        <f>E866/D866</f>
        <v>0.41538461538461541</v>
      </c>
      <c r="G866" s="10">
        <f>IFERROR(ROUND(E866/N866,2),0)</f>
        <v>34.18</v>
      </c>
      <c r="H866" t="s">
        <v>8220</v>
      </c>
      <c r="I866" t="s">
        <v>8223</v>
      </c>
      <c r="J866" t="s">
        <v>8245</v>
      </c>
      <c r="K866">
        <v>1381917540</v>
      </c>
      <c r="L866">
        <v>1379990038</v>
      </c>
      <c r="M866" t="b">
        <v>0</v>
      </c>
      <c r="N866">
        <v>79</v>
      </c>
      <c r="O866" t="b">
        <v>0</v>
      </c>
      <c r="P866" t="s">
        <v>8276</v>
      </c>
      <c r="Q866" s="12" t="s">
        <v>8323</v>
      </c>
      <c r="R866" t="s">
        <v>8326</v>
      </c>
      <c r="S866" s="21">
        <f>(((Table1[[#This Row],[launched_at]]/60)/60)/24)+DATE(1970,1,1)</f>
        <v>41541.106921296298</v>
      </c>
      <c r="T866" s="21">
        <f>(((Table1[[#This Row],[deadline]]/60)/60)/24)+DATE(1970,1,1)</f>
        <v>41563.415972222225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s="8">
        <f>E867/D867</f>
        <v>2.0454545454545454E-2</v>
      </c>
      <c r="G867" s="10">
        <f>IFERROR(ROUND(E867/N867,2),0)</f>
        <v>22.5</v>
      </c>
      <c r="H867" t="s">
        <v>8220</v>
      </c>
      <c r="I867" t="s">
        <v>8223</v>
      </c>
      <c r="J867" t="s">
        <v>8245</v>
      </c>
      <c r="K867">
        <v>1358361197</v>
      </c>
      <c r="L867">
        <v>1353177197</v>
      </c>
      <c r="M867" t="b">
        <v>0</v>
      </c>
      <c r="N867">
        <v>2</v>
      </c>
      <c r="O867" t="b">
        <v>0</v>
      </c>
      <c r="P867" t="s">
        <v>8276</v>
      </c>
      <c r="Q867" s="12" t="s">
        <v>8323</v>
      </c>
      <c r="R867" t="s">
        <v>8326</v>
      </c>
      <c r="S867" s="21">
        <f>(((Table1[[#This Row],[launched_at]]/60)/60)/24)+DATE(1970,1,1)</f>
        <v>41230.77311342593</v>
      </c>
      <c r="T867" s="21">
        <f>(((Table1[[#This Row],[deadline]]/60)/60)/24)+DATE(1970,1,1)</f>
        <v>41290.77311342593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s="8">
        <f>E868/D868</f>
        <v>0.18285714285714286</v>
      </c>
      <c r="G868" s="10">
        <f>IFERROR(ROUND(E868/N868,2),0)</f>
        <v>58.18</v>
      </c>
      <c r="H868" t="s">
        <v>8220</v>
      </c>
      <c r="I868" t="s">
        <v>8223</v>
      </c>
      <c r="J868" t="s">
        <v>8245</v>
      </c>
      <c r="K868">
        <v>1425136200</v>
      </c>
      <c r="L868">
        <v>1421853518</v>
      </c>
      <c r="M868" t="b">
        <v>0</v>
      </c>
      <c r="N868">
        <v>11</v>
      </c>
      <c r="O868" t="b">
        <v>0</v>
      </c>
      <c r="P868" t="s">
        <v>8276</v>
      </c>
      <c r="Q868" s="12" t="s">
        <v>8323</v>
      </c>
      <c r="R868" t="s">
        <v>8326</v>
      </c>
      <c r="S868" s="21">
        <f>(((Table1[[#This Row],[launched_at]]/60)/60)/24)+DATE(1970,1,1)</f>
        <v>42025.637939814813</v>
      </c>
      <c r="T868" s="21">
        <f>(((Table1[[#This Row],[deadline]]/60)/60)/24)+DATE(1970,1,1)</f>
        <v>42063.631944444445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s="8">
        <f>E869/D869</f>
        <v>0.2402</v>
      </c>
      <c r="G869" s="10">
        <f>IFERROR(ROUND(E869/N869,2),0)</f>
        <v>109.18</v>
      </c>
      <c r="H869" t="s">
        <v>8220</v>
      </c>
      <c r="I869" t="s">
        <v>8223</v>
      </c>
      <c r="J869" t="s">
        <v>8245</v>
      </c>
      <c r="K869">
        <v>1259643540</v>
      </c>
      <c r="L869">
        <v>1254450706</v>
      </c>
      <c r="M869" t="b">
        <v>0</v>
      </c>
      <c r="N869">
        <v>11</v>
      </c>
      <c r="O869" t="b">
        <v>0</v>
      </c>
      <c r="P869" t="s">
        <v>8276</v>
      </c>
      <c r="Q869" s="12" t="s">
        <v>8323</v>
      </c>
      <c r="R869" t="s">
        <v>8326</v>
      </c>
      <c r="S869" s="21">
        <f>(((Table1[[#This Row],[launched_at]]/60)/60)/24)+DATE(1970,1,1)</f>
        <v>40088.105393518519</v>
      </c>
      <c r="T869" s="21">
        <f>(((Table1[[#This Row],[deadline]]/60)/60)/24)+DATE(1970,1,1)</f>
        <v>40148.207638888889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s="8">
        <f>E870/D870</f>
        <v>1.1111111111111111E-3</v>
      </c>
      <c r="G870" s="10">
        <f>IFERROR(ROUND(E870/N870,2),0)</f>
        <v>50</v>
      </c>
      <c r="H870" t="s">
        <v>8220</v>
      </c>
      <c r="I870" t="s">
        <v>8223</v>
      </c>
      <c r="J870" t="s">
        <v>8245</v>
      </c>
      <c r="K870">
        <v>1389055198</v>
      </c>
      <c r="L870">
        <v>1386463198</v>
      </c>
      <c r="M870" t="b">
        <v>0</v>
      </c>
      <c r="N870">
        <v>1</v>
      </c>
      <c r="O870" t="b">
        <v>0</v>
      </c>
      <c r="P870" t="s">
        <v>8276</v>
      </c>
      <c r="Q870" s="12" t="s">
        <v>8323</v>
      </c>
      <c r="R870" t="s">
        <v>8326</v>
      </c>
      <c r="S870" s="21">
        <f>(((Table1[[#This Row],[launched_at]]/60)/60)/24)+DATE(1970,1,1)</f>
        <v>41616.027754629627</v>
      </c>
      <c r="T870" s="21">
        <f>(((Table1[[#This Row],[deadline]]/60)/60)/24)+DATE(1970,1,1)</f>
        <v>41646.027754629627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s="8">
        <f>E871/D871</f>
        <v>0.11818181818181818</v>
      </c>
      <c r="G871" s="10">
        <f>IFERROR(ROUND(E871/N871,2),0)</f>
        <v>346.67</v>
      </c>
      <c r="H871" t="s">
        <v>8220</v>
      </c>
      <c r="I871" t="s">
        <v>8223</v>
      </c>
      <c r="J871" t="s">
        <v>8245</v>
      </c>
      <c r="K871">
        <v>1365448657</v>
      </c>
      <c r="L871">
        <v>1362860257</v>
      </c>
      <c r="M871" t="b">
        <v>0</v>
      </c>
      <c r="N871">
        <v>3</v>
      </c>
      <c r="O871" t="b">
        <v>0</v>
      </c>
      <c r="P871" t="s">
        <v>8276</v>
      </c>
      <c r="Q871" s="12" t="s">
        <v>8323</v>
      </c>
      <c r="R871" t="s">
        <v>8326</v>
      </c>
      <c r="S871" s="21">
        <f>(((Table1[[#This Row],[launched_at]]/60)/60)/24)+DATE(1970,1,1)</f>
        <v>41342.845567129632</v>
      </c>
      <c r="T871" s="21">
        <f>(((Table1[[#This Row],[deadline]]/60)/60)/24)+DATE(1970,1,1)</f>
        <v>41372.803900462961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s="8">
        <f>E872/D872</f>
        <v>3.0999999999999999E-3</v>
      </c>
      <c r="G872" s="10">
        <f>IFERROR(ROUND(E872/N872,2),0)</f>
        <v>12.4</v>
      </c>
      <c r="H872" t="s">
        <v>8220</v>
      </c>
      <c r="I872" t="s">
        <v>8224</v>
      </c>
      <c r="J872" t="s">
        <v>8246</v>
      </c>
      <c r="K872">
        <v>1377995523</v>
      </c>
      <c r="L872">
        <v>1375403523</v>
      </c>
      <c r="M872" t="b">
        <v>0</v>
      </c>
      <c r="N872">
        <v>5</v>
      </c>
      <c r="O872" t="b">
        <v>0</v>
      </c>
      <c r="P872" t="s">
        <v>8276</v>
      </c>
      <c r="Q872" s="12" t="s">
        <v>8323</v>
      </c>
      <c r="R872" t="s">
        <v>8326</v>
      </c>
      <c r="S872" s="21">
        <f>(((Table1[[#This Row],[launched_at]]/60)/60)/24)+DATE(1970,1,1)</f>
        <v>41488.022256944445</v>
      </c>
      <c r="T872" s="21">
        <f>(((Table1[[#This Row],[deadline]]/60)/60)/24)+DATE(1970,1,1)</f>
        <v>41518.022256944445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s="8">
        <f>E873/D873</f>
        <v>5.4166666666666669E-2</v>
      </c>
      <c r="G873" s="10">
        <f>IFERROR(ROUND(E873/N873,2),0)</f>
        <v>27.08</v>
      </c>
      <c r="H873" t="s">
        <v>8220</v>
      </c>
      <c r="I873" t="s">
        <v>8223</v>
      </c>
      <c r="J873" t="s">
        <v>8245</v>
      </c>
      <c r="K873">
        <v>1385735295</v>
      </c>
      <c r="L873">
        <v>1383139695</v>
      </c>
      <c r="M873" t="b">
        <v>0</v>
      </c>
      <c r="N873">
        <v>12</v>
      </c>
      <c r="O873" t="b">
        <v>0</v>
      </c>
      <c r="P873" t="s">
        <v>8276</v>
      </c>
      <c r="Q873" s="12" t="s">
        <v>8323</v>
      </c>
      <c r="R873" t="s">
        <v>8326</v>
      </c>
      <c r="S873" s="21">
        <f>(((Table1[[#This Row],[launched_at]]/60)/60)/24)+DATE(1970,1,1)</f>
        <v>41577.561284722222</v>
      </c>
      <c r="T873" s="21">
        <f>(((Table1[[#This Row],[deadline]]/60)/60)/24)+DATE(1970,1,1)</f>
        <v>41607.602951388886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s="8">
        <f>E874/D874</f>
        <v>8.1250000000000003E-3</v>
      </c>
      <c r="G874" s="10">
        <f>IFERROR(ROUND(E874/N874,2),0)</f>
        <v>32.5</v>
      </c>
      <c r="H874" t="s">
        <v>8220</v>
      </c>
      <c r="I874" t="s">
        <v>8223</v>
      </c>
      <c r="J874" t="s">
        <v>8245</v>
      </c>
      <c r="K874">
        <v>1299786527</v>
      </c>
      <c r="L874">
        <v>1295898527</v>
      </c>
      <c r="M874" t="b">
        <v>0</v>
      </c>
      <c r="N874">
        <v>2</v>
      </c>
      <c r="O874" t="b">
        <v>0</v>
      </c>
      <c r="P874" t="s">
        <v>8276</v>
      </c>
      <c r="Q874" s="12" t="s">
        <v>8323</v>
      </c>
      <c r="R874" t="s">
        <v>8326</v>
      </c>
      <c r="S874" s="21">
        <f>(((Table1[[#This Row],[launched_at]]/60)/60)/24)+DATE(1970,1,1)</f>
        <v>40567.825543981482</v>
      </c>
      <c r="T874" s="21">
        <f>(((Table1[[#This Row],[deadline]]/60)/60)/24)+DATE(1970,1,1)</f>
        <v>40612.825543981482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s="8">
        <f>E875/D875</f>
        <v>1.2857142857142857E-2</v>
      </c>
      <c r="G875" s="10">
        <f>IFERROR(ROUND(E875/N875,2),0)</f>
        <v>9</v>
      </c>
      <c r="H875" t="s">
        <v>8220</v>
      </c>
      <c r="I875" t="s">
        <v>8223</v>
      </c>
      <c r="J875" t="s">
        <v>8245</v>
      </c>
      <c r="K875">
        <v>1352610040</v>
      </c>
      <c r="L875">
        <v>1349150440</v>
      </c>
      <c r="M875" t="b">
        <v>0</v>
      </c>
      <c r="N875">
        <v>5</v>
      </c>
      <c r="O875" t="b">
        <v>0</v>
      </c>
      <c r="P875" t="s">
        <v>8276</v>
      </c>
      <c r="Q875" s="12" t="s">
        <v>8323</v>
      </c>
      <c r="R875" t="s">
        <v>8326</v>
      </c>
      <c r="S875" s="21">
        <f>(((Table1[[#This Row],[launched_at]]/60)/60)/24)+DATE(1970,1,1)</f>
        <v>41184.167129629634</v>
      </c>
      <c r="T875" s="21">
        <f>(((Table1[[#This Row],[deadline]]/60)/60)/24)+DATE(1970,1,1)</f>
        <v>41224.208796296298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s="8">
        <f>E876/D876</f>
        <v>0.24333333333333335</v>
      </c>
      <c r="G876" s="10">
        <f>IFERROR(ROUND(E876/N876,2),0)</f>
        <v>34.76</v>
      </c>
      <c r="H876" t="s">
        <v>8220</v>
      </c>
      <c r="I876" t="s">
        <v>8223</v>
      </c>
      <c r="J876" t="s">
        <v>8245</v>
      </c>
      <c r="K876">
        <v>1367676034</v>
      </c>
      <c r="L876">
        <v>1365084034</v>
      </c>
      <c r="M876" t="b">
        <v>0</v>
      </c>
      <c r="N876">
        <v>21</v>
      </c>
      <c r="O876" t="b">
        <v>0</v>
      </c>
      <c r="P876" t="s">
        <v>8276</v>
      </c>
      <c r="Q876" s="12" t="s">
        <v>8323</v>
      </c>
      <c r="R876" t="s">
        <v>8326</v>
      </c>
      <c r="S876" s="21">
        <f>(((Table1[[#This Row],[launched_at]]/60)/60)/24)+DATE(1970,1,1)</f>
        <v>41368.583726851852</v>
      </c>
      <c r="T876" s="21">
        <f>(((Table1[[#This Row],[deadline]]/60)/60)/24)+DATE(1970,1,1)</f>
        <v>41398.583726851852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s="8">
        <f>E877/D877</f>
        <v>0</v>
      </c>
      <c r="G877" s="10" t="str">
        <f>IFERROR(ROUND(E877/N877,2),"N/A")</f>
        <v>N/A</v>
      </c>
      <c r="H877" t="s">
        <v>8220</v>
      </c>
      <c r="I877" t="s">
        <v>8223</v>
      </c>
      <c r="J877" t="s">
        <v>8245</v>
      </c>
      <c r="K877">
        <v>1442856131</v>
      </c>
      <c r="L877">
        <v>1441128131</v>
      </c>
      <c r="M877" t="b">
        <v>0</v>
      </c>
      <c r="N877">
        <v>0</v>
      </c>
      <c r="O877" t="b">
        <v>0</v>
      </c>
      <c r="P877" t="s">
        <v>8276</v>
      </c>
      <c r="Q877" s="12" t="s">
        <v>8323</v>
      </c>
      <c r="R877" t="s">
        <v>8326</v>
      </c>
      <c r="S877" s="21">
        <f>(((Table1[[#This Row],[launched_at]]/60)/60)/24)+DATE(1970,1,1)</f>
        <v>42248.723738425921</v>
      </c>
      <c r="T877" s="21">
        <f>(((Table1[[#This Row],[deadline]]/60)/60)/24)+DATE(1970,1,1)</f>
        <v>42268.723738425921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s="8">
        <f>E878/D878</f>
        <v>0.40799492385786801</v>
      </c>
      <c r="G878" s="10">
        <f>IFERROR(ROUND(E878/N878,2),0)</f>
        <v>28.58</v>
      </c>
      <c r="H878" t="s">
        <v>8220</v>
      </c>
      <c r="I878" t="s">
        <v>8224</v>
      </c>
      <c r="J878" t="s">
        <v>8246</v>
      </c>
      <c r="K878">
        <v>1359978927</v>
      </c>
      <c r="L878">
        <v>1357127727</v>
      </c>
      <c r="M878" t="b">
        <v>0</v>
      </c>
      <c r="N878">
        <v>45</v>
      </c>
      <c r="O878" t="b">
        <v>0</v>
      </c>
      <c r="P878" t="s">
        <v>8276</v>
      </c>
      <c r="Q878" s="12" t="s">
        <v>8323</v>
      </c>
      <c r="R878" t="s">
        <v>8326</v>
      </c>
      <c r="S878" s="21">
        <f>(((Table1[[#This Row],[launched_at]]/60)/60)/24)+DATE(1970,1,1)</f>
        <v>41276.496840277774</v>
      </c>
      <c r="T878" s="21">
        <f>(((Table1[[#This Row],[deadline]]/60)/60)/24)+DATE(1970,1,1)</f>
        <v>41309.496840277774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s="8">
        <f>E879/D879</f>
        <v>0.67549999999999999</v>
      </c>
      <c r="G879" s="10">
        <f>IFERROR(ROUND(E879/N879,2),0)</f>
        <v>46.59</v>
      </c>
      <c r="H879" t="s">
        <v>8220</v>
      </c>
      <c r="I879" t="s">
        <v>8223</v>
      </c>
      <c r="J879" t="s">
        <v>8245</v>
      </c>
      <c r="K879">
        <v>1387479360</v>
      </c>
      <c r="L879">
        <v>1384887360</v>
      </c>
      <c r="M879" t="b">
        <v>0</v>
      </c>
      <c r="N879">
        <v>29</v>
      </c>
      <c r="O879" t="b">
        <v>0</v>
      </c>
      <c r="P879" t="s">
        <v>8276</v>
      </c>
      <c r="Q879" s="12" t="s">
        <v>8323</v>
      </c>
      <c r="R879" t="s">
        <v>8326</v>
      </c>
      <c r="S879" s="21">
        <f>(((Table1[[#This Row],[launched_at]]/60)/60)/24)+DATE(1970,1,1)</f>
        <v>41597.788888888892</v>
      </c>
      <c r="T879" s="21">
        <f>(((Table1[[#This Row],[deadline]]/60)/60)/24)+DATE(1970,1,1)</f>
        <v>41627.788888888892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s="8">
        <f>E880/D880</f>
        <v>1.2999999999999999E-2</v>
      </c>
      <c r="G880" s="10">
        <f>IFERROR(ROUND(E880/N880,2),0)</f>
        <v>32.5</v>
      </c>
      <c r="H880" t="s">
        <v>8220</v>
      </c>
      <c r="I880" t="s">
        <v>8223</v>
      </c>
      <c r="J880" t="s">
        <v>8245</v>
      </c>
      <c r="K880">
        <v>1293082524</v>
      </c>
      <c r="L880">
        <v>1290490524</v>
      </c>
      <c r="M880" t="b">
        <v>0</v>
      </c>
      <c r="N880">
        <v>2</v>
      </c>
      <c r="O880" t="b">
        <v>0</v>
      </c>
      <c r="P880" t="s">
        <v>8276</v>
      </c>
      <c r="Q880" s="12" t="s">
        <v>8323</v>
      </c>
      <c r="R880" t="s">
        <v>8326</v>
      </c>
      <c r="S880" s="21">
        <f>(((Table1[[#This Row],[launched_at]]/60)/60)/24)+DATE(1970,1,1)</f>
        <v>40505.232916666668</v>
      </c>
      <c r="T880" s="21">
        <f>(((Table1[[#This Row],[deadline]]/60)/60)/24)+DATE(1970,1,1)</f>
        <v>40535.232916666668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s="8">
        <f>E881/D881</f>
        <v>0.30666666666666664</v>
      </c>
      <c r="G881" s="10">
        <f>IFERROR(ROUND(E881/N881,2),0)</f>
        <v>21.47</v>
      </c>
      <c r="H881" t="s">
        <v>8220</v>
      </c>
      <c r="I881" t="s">
        <v>8223</v>
      </c>
      <c r="J881" t="s">
        <v>8245</v>
      </c>
      <c r="K881">
        <v>1338321305</v>
      </c>
      <c r="L881">
        <v>1336506905</v>
      </c>
      <c r="M881" t="b">
        <v>0</v>
      </c>
      <c r="N881">
        <v>30</v>
      </c>
      <c r="O881" t="b">
        <v>0</v>
      </c>
      <c r="P881" t="s">
        <v>8276</v>
      </c>
      <c r="Q881" s="12" t="s">
        <v>8323</v>
      </c>
      <c r="R881" t="s">
        <v>8326</v>
      </c>
      <c r="S881" s="21">
        <f>(((Table1[[#This Row],[launched_at]]/60)/60)/24)+DATE(1970,1,1)</f>
        <v>41037.829918981479</v>
      </c>
      <c r="T881" s="21">
        <f>(((Table1[[#This Row],[deadline]]/60)/60)/24)+DATE(1970,1,1)</f>
        <v>41058.829918981479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s="8">
        <f>E882/D882</f>
        <v>2.9894179894179893E-2</v>
      </c>
      <c r="G882" s="10">
        <f>IFERROR(ROUND(E882/N882,2),0)</f>
        <v>14.13</v>
      </c>
      <c r="H882" t="s">
        <v>8220</v>
      </c>
      <c r="I882" t="s">
        <v>8223</v>
      </c>
      <c r="J882" t="s">
        <v>8245</v>
      </c>
      <c r="K882">
        <v>1351582938</v>
      </c>
      <c r="L882">
        <v>1348731738</v>
      </c>
      <c r="M882" t="b">
        <v>0</v>
      </c>
      <c r="N882">
        <v>8</v>
      </c>
      <c r="O882" t="b">
        <v>0</v>
      </c>
      <c r="P882" t="s">
        <v>8277</v>
      </c>
      <c r="Q882" s="12" t="s">
        <v>8323</v>
      </c>
      <c r="R882" t="s">
        <v>8327</v>
      </c>
      <c r="S882" s="21">
        <f>(((Table1[[#This Row],[launched_at]]/60)/60)/24)+DATE(1970,1,1)</f>
        <v>41179.32104166667</v>
      </c>
      <c r="T882" s="21">
        <f>(((Table1[[#This Row],[deadline]]/60)/60)/24)+DATE(1970,1,1)</f>
        <v>41212.32104166667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s="8">
        <f>E883/D883</f>
        <v>8.0000000000000002E-3</v>
      </c>
      <c r="G883" s="10">
        <f>IFERROR(ROUND(E883/N883,2),0)</f>
        <v>30</v>
      </c>
      <c r="H883" t="s">
        <v>8220</v>
      </c>
      <c r="I883" t="s">
        <v>8223</v>
      </c>
      <c r="J883" t="s">
        <v>8245</v>
      </c>
      <c r="K883">
        <v>1326520886</v>
      </c>
      <c r="L883">
        <v>1322632886</v>
      </c>
      <c r="M883" t="b">
        <v>0</v>
      </c>
      <c r="N883">
        <v>1</v>
      </c>
      <c r="O883" t="b">
        <v>0</v>
      </c>
      <c r="P883" t="s">
        <v>8277</v>
      </c>
      <c r="Q883" s="12" t="s">
        <v>8323</v>
      </c>
      <c r="R883" t="s">
        <v>8327</v>
      </c>
      <c r="S883" s="21">
        <f>(((Table1[[#This Row],[launched_at]]/60)/60)/24)+DATE(1970,1,1)</f>
        <v>40877.25099537037</v>
      </c>
      <c r="T883" s="21">
        <f>(((Table1[[#This Row],[deadline]]/60)/60)/24)+DATE(1970,1,1)</f>
        <v>40922.25099537037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s="8">
        <f>E884/D884</f>
        <v>0.20133333333333334</v>
      </c>
      <c r="G884" s="10">
        <f>IFERROR(ROUND(E884/N884,2),0)</f>
        <v>21.57</v>
      </c>
      <c r="H884" t="s">
        <v>8220</v>
      </c>
      <c r="I884" t="s">
        <v>8223</v>
      </c>
      <c r="J884" t="s">
        <v>8245</v>
      </c>
      <c r="K884">
        <v>1315341550</v>
      </c>
      <c r="L884">
        <v>1312490350</v>
      </c>
      <c r="M884" t="b">
        <v>0</v>
      </c>
      <c r="N884">
        <v>14</v>
      </c>
      <c r="O884" t="b">
        <v>0</v>
      </c>
      <c r="P884" t="s">
        <v>8277</v>
      </c>
      <c r="Q884" s="12" t="s">
        <v>8323</v>
      </c>
      <c r="R884" t="s">
        <v>8327</v>
      </c>
      <c r="S884" s="21">
        <f>(((Table1[[#This Row],[launched_at]]/60)/60)/24)+DATE(1970,1,1)</f>
        <v>40759.860532407409</v>
      </c>
      <c r="T884" s="21">
        <f>(((Table1[[#This Row],[deadline]]/60)/60)/24)+DATE(1970,1,1)</f>
        <v>40792.860532407409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s="8">
        <f>E885/D885</f>
        <v>0.4002</v>
      </c>
      <c r="G885" s="10">
        <f>IFERROR(ROUND(E885/N885,2),0)</f>
        <v>83.38</v>
      </c>
      <c r="H885" t="s">
        <v>8220</v>
      </c>
      <c r="I885" t="s">
        <v>8223</v>
      </c>
      <c r="J885" t="s">
        <v>8245</v>
      </c>
      <c r="K885">
        <v>1456957635</v>
      </c>
      <c r="L885">
        <v>1451773635</v>
      </c>
      <c r="M885" t="b">
        <v>0</v>
      </c>
      <c r="N885">
        <v>24</v>
      </c>
      <c r="O885" t="b">
        <v>0</v>
      </c>
      <c r="P885" t="s">
        <v>8277</v>
      </c>
      <c r="Q885" s="12" t="s">
        <v>8323</v>
      </c>
      <c r="R885" t="s">
        <v>8327</v>
      </c>
      <c r="S885" s="21">
        <f>(((Table1[[#This Row],[launched_at]]/60)/60)/24)+DATE(1970,1,1)</f>
        <v>42371.935590277775</v>
      </c>
      <c r="T885" s="21">
        <f>(((Table1[[#This Row],[deadline]]/60)/60)/24)+DATE(1970,1,1)</f>
        <v>42431.935590277775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s="8">
        <f>E886/D886</f>
        <v>0.01</v>
      </c>
      <c r="G886" s="10">
        <f>IFERROR(ROUND(E886/N886,2),0)</f>
        <v>10</v>
      </c>
      <c r="H886" t="s">
        <v>8220</v>
      </c>
      <c r="I886" t="s">
        <v>8223</v>
      </c>
      <c r="J886" t="s">
        <v>8245</v>
      </c>
      <c r="K886">
        <v>1336789860</v>
      </c>
      <c r="L886">
        <v>1331666146</v>
      </c>
      <c r="M886" t="b">
        <v>0</v>
      </c>
      <c r="N886">
        <v>2</v>
      </c>
      <c r="O886" t="b">
        <v>0</v>
      </c>
      <c r="P886" t="s">
        <v>8277</v>
      </c>
      <c r="Q886" s="12" t="s">
        <v>8323</v>
      </c>
      <c r="R886" t="s">
        <v>8327</v>
      </c>
      <c r="S886" s="21">
        <f>(((Table1[[#This Row],[launched_at]]/60)/60)/24)+DATE(1970,1,1)</f>
        <v>40981.802615740737</v>
      </c>
      <c r="T886" s="21">
        <f>(((Table1[[#This Row],[deadline]]/60)/60)/24)+DATE(1970,1,1)</f>
        <v>41041.104861111111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s="8">
        <f>E887/D887</f>
        <v>0.75</v>
      </c>
      <c r="G887" s="10">
        <f>IFERROR(ROUND(E887/N887,2),0)</f>
        <v>35.71</v>
      </c>
      <c r="H887" t="s">
        <v>8220</v>
      </c>
      <c r="I887" t="s">
        <v>8223</v>
      </c>
      <c r="J887" t="s">
        <v>8245</v>
      </c>
      <c r="K887">
        <v>1483137311</v>
      </c>
      <c r="L887">
        <v>1481322911</v>
      </c>
      <c r="M887" t="b">
        <v>0</v>
      </c>
      <c r="N887">
        <v>21</v>
      </c>
      <c r="O887" t="b">
        <v>0</v>
      </c>
      <c r="P887" t="s">
        <v>8277</v>
      </c>
      <c r="Q887" s="12" t="s">
        <v>8323</v>
      </c>
      <c r="R887" t="s">
        <v>8327</v>
      </c>
      <c r="S887" s="21">
        <f>(((Table1[[#This Row],[launched_at]]/60)/60)/24)+DATE(1970,1,1)</f>
        <v>42713.941099537042</v>
      </c>
      <c r="T887" s="21">
        <f>(((Table1[[#This Row],[deadline]]/60)/60)/24)+DATE(1970,1,1)</f>
        <v>42734.941099537042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s="8">
        <f>E888/D888</f>
        <v>0.41</v>
      </c>
      <c r="G888" s="10">
        <f>IFERROR(ROUND(E888/N888,2),0)</f>
        <v>29.29</v>
      </c>
      <c r="H888" t="s">
        <v>8220</v>
      </c>
      <c r="I888" t="s">
        <v>8223</v>
      </c>
      <c r="J888" t="s">
        <v>8245</v>
      </c>
      <c r="K888">
        <v>1473972813</v>
      </c>
      <c r="L888">
        <v>1471812813</v>
      </c>
      <c r="M888" t="b">
        <v>0</v>
      </c>
      <c r="N888">
        <v>7</v>
      </c>
      <c r="O888" t="b">
        <v>0</v>
      </c>
      <c r="P888" t="s">
        <v>8277</v>
      </c>
      <c r="Q888" s="12" t="s">
        <v>8323</v>
      </c>
      <c r="R888" t="s">
        <v>8327</v>
      </c>
      <c r="S888" s="21">
        <f>(((Table1[[#This Row],[launched_at]]/60)/60)/24)+DATE(1970,1,1)</f>
        <v>42603.870520833334</v>
      </c>
      <c r="T888" s="21">
        <f>(((Table1[[#This Row],[deadline]]/60)/60)/24)+DATE(1970,1,1)</f>
        <v>42628.870520833334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s="8">
        <f>E889/D889</f>
        <v>0</v>
      </c>
      <c r="G889" s="10" t="str">
        <f>IFERROR(ROUND(E889/N889,2),"N/A")</f>
        <v>N/A</v>
      </c>
      <c r="H889" t="s">
        <v>8220</v>
      </c>
      <c r="I889" t="s">
        <v>8223</v>
      </c>
      <c r="J889" t="s">
        <v>8245</v>
      </c>
      <c r="K889">
        <v>1338159655</v>
      </c>
      <c r="L889">
        <v>1335567655</v>
      </c>
      <c r="M889" t="b">
        <v>0</v>
      </c>
      <c r="N889">
        <v>0</v>
      </c>
      <c r="O889" t="b">
        <v>0</v>
      </c>
      <c r="P889" t="s">
        <v>8277</v>
      </c>
      <c r="Q889" s="12" t="s">
        <v>8323</v>
      </c>
      <c r="R889" t="s">
        <v>8327</v>
      </c>
      <c r="S889" s="21">
        <f>(((Table1[[#This Row],[launched_at]]/60)/60)/24)+DATE(1970,1,1)</f>
        <v>41026.958969907406</v>
      </c>
      <c r="T889" s="21">
        <f>(((Table1[[#This Row],[deadline]]/60)/60)/24)+DATE(1970,1,1)</f>
        <v>41056.958969907406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s="8">
        <f>E890/D890</f>
        <v>7.1999999999999995E-2</v>
      </c>
      <c r="G890" s="10">
        <f>IFERROR(ROUND(E890/N890,2),0)</f>
        <v>18</v>
      </c>
      <c r="H890" t="s">
        <v>8220</v>
      </c>
      <c r="I890" t="s">
        <v>8223</v>
      </c>
      <c r="J890" t="s">
        <v>8245</v>
      </c>
      <c r="K890">
        <v>1314856800</v>
      </c>
      <c r="L890">
        <v>1311789885</v>
      </c>
      <c r="M890" t="b">
        <v>0</v>
      </c>
      <c r="N890">
        <v>4</v>
      </c>
      <c r="O890" t="b">
        <v>0</v>
      </c>
      <c r="P890" t="s">
        <v>8277</v>
      </c>
      <c r="Q890" s="12" t="s">
        <v>8323</v>
      </c>
      <c r="R890" t="s">
        <v>8327</v>
      </c>
      <c r="S890" s="21">
        <f>(((Table1[[#This Row],[launched_at]]/60)/60)/24)+DATE(1970,1,1)</f>
        <v>40751.753298611111</v>
      </c>
      <c r="T890" s="21">
        <f>(((Table1[[#This Row],[deadline]]/60)/60)/24)+DATE(1970,1,1)</f>
        <v>40787.25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s="8">
        <f>E891/D891</f>
        <v>9.4412800000000005E-2</v>
      </c>
      <c r="G891" s="10">
        <f>IFERROR(ROUND(E891/N891,2),0)</f>
        <v>73.760000000000005</v>
      </c>
      <c r="H891" t="s">
        <v>8220</v>
      </c>
      <c r="I891" t="s">
        <v>8223</v>
      </c>
      <c r="J891" t="s">
        <v>8245</v>
      </c>
      <c r="K891">
        <v>1412534943</v>
      </c>
      <c r="L891">
        <v>1409942943</v>
      </c>
      <c r="M891" t="b">
        <v>0</v>
      </c>
      <c r="N891">
        <v>32</v>
      </c>
      <c r="O891" t="b">
        <v>0</v>
      </c>
      <c r="P891" t="s">
        <v>8277</v>
      </c>
      <c r="Q891" s="12" t="s">
        <v>8323</v>
      </c>
      <c r="R891" t="s">
        <v>8327</v>
      </c>
      <c r="S891" s="21">
        <f>(((Table1[[#This Row],[launched_at]]/60)/60)/24)+DATE(1970,1,1)</f>
        <v>41887.784062500003</v>
      </c>
      <c r="T891" s="21">
        <f>(((Table1[[#This Row],[deadline]]/60)/60)/24)+DATE(1970,1,1)</f>
        <v>41917.784062500003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s="8">
        <f>E892/D892</f>
        <v>4.1666666666666664E-2</v>
      </c>
      <c r="G892" s="10">
        <f>IFERROR(ROUND(E892/N892,2),0)</f>
        <v>31.25</v>
      </c>
      <c r="H892" t="s">
        <v>8220</v>
      </c>
      <c r="I892" t="s">
        <v>8223</v>
      </c>
      <c r="J892" t="s">
        <v>8245</v>
      </c>
      <c r="K892">
        <v>1385055979</v>
      </c>
      <c r="L892">
        <v>1382460379</v>
      </c>
      <c r="M892" t="b">
        <v>0</v>
      </c>
      <c r="N892">
        <v>4</v>
      </c>
      <c r="O892" t="b">
        <v>0</v>
      </c>
      <c r="P892" t="s">
        <v>8277</v>
      </c>
      <c r="Q892" s="12" t="s">
        <v>8323</v>
      </c>
      <c r="R892" t="s">
        <v>8327</v>
      </c>
      <c r="S892" s="21">
        <f>(((Table1[[#This Row],[launched_at]]/60)/60)/24)+DATE(1970,1,1)</f>
        <v>41569.698831018519</v>
      </c>
      <c r="T892" s="21">
        <f>(((Table1[[#This Row],[deadline]]/60)/60)/24)+DATE(1970,1,1)</f>
        <v>41599.740497685183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s="8">
        <f>E893/D893</f>
        <v>3.2500000000000001E-2</v>
      </c>
      <c r="G893" s="10">
        <f>IFERROR(ROUND(E893/N893,2),0)</f>
        <v>28.89</v>
      </c>
      <c r="H893" t="s">
        <v>8220</v>
      </c>
      <c r="I893" t="s">
        <v>8223</v>
      </c>
      <c r="J893" t="s">
        <v>8245</v>
      </c>
      <c r="K893">
        <v>1408581930</v>
      </c>
      <c r="L893">
        <v>1405989930</v>
      </c>
      <c r="M893" t="b">
        <v>0</v>
      </c>
      <c r="N893">
        <v>9</v>
      </c>
      <c r="O893" t="b">
        <v>0</v>
      </c>
      <c r="P893" t="s">
        <v>8277</v>
      </c>
      <c r="Q893" s="12" t="s">
        <v>8323</v>
      </c>
      <c r="R893" t="s">
        <v>8327</v>
      </c>
      <c r="S893" s="21">
        <f>(((Table1[[#This Row],[launched_at]]/60)/60)/24)+DATE(1970,1,1)</f>
        <v>41842.031597222223</v>
      </c>
      <c r="T893" s="21">
        <f>(((Table1[[#This Row],[deadline]]/60)/60)/24)+DATE(1970,1,1)</f>
        <v>41872.031597222223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s="8">
        <f>E894/D894</f>
        <v>0.40749999999999997</v>
      </c>
      <c r="G894" s="10">
        <f>IFERROR(ROUND(E894/N894,2),0)</f>
        <v>143.82</v>
      </c>
      <c r="H894" t="s">
        <v>8220</v>
      </c>
      <c r="I894" t="s">
        <v>8223</v>
      </c>
      <c r="J894" t="s">
        <v>8245</v>
      </c>
      <c r="K894">
        <v>1280635200</v>
      </c>
      <c r="L894">
        <v>1273121283</v>
      </c>
      <c r="M894" t="b">
        <v>0</v>
      </c>
      <c r="N894">
        <v>17</v>
      </c>
      <c r="O894" t="b">
        <v>0</v>
      </c>
      <c r="P894" t="s">
        <v>8277</v>
      </c>
      <c r="Q894" s="12" t="s">
        <v>8323</v>
      </c>
      <c r="R894" t="s">
        <v>8327</v>
      </c>
      <c r="S894" s="21">
        <f>(((Table1[[#This Row],[launched_at]]/60)/60)/24)+DATE(1970,1,1)</f>
        <v>40304.20003472222</v>
      </c>
      <c r="T894" s="21">
        <f>(((Table1[[#This Row],[deadline]]/60)/60)/24)+DATE(1970,1,1)</f>
        <v>40391.166666666664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s="8">
        <f>E895/D895</f>
        <v>0.1</v>
      </c>
      <c r="G895" s="10">
        <f>IFERROR(ROUND(E895/N895,2),0)</f>
        <v>40</v>
      </c>
      <c r="H895" t="s">
        <v>8220</v>
      </c>
      <c r="I895" t="s">
        <v>8223</v>
      </c>
      <c r="J895" t="s">
        <v>8245</v>
      </c>
      <c r="K895">
        <v>1427920363</v>
      </c>
      <c r="L895">
        <v>1425331963</v>
      </c>
      <c r="M895" t="b">
        <v>0</v>
      </c>
      <c r="N895">
        <v>5</v>
      </c>
      <c r="O895" t="b">
        <v>0</v>
      </c>
      <c r="P895" t="s">
        <v>8277</v>
      </c>
      <c r="Q895" s="12" t="s">
        <v>8323</v>
      </c>
      <c r="R895" t="s">
        <v>8327</v>
      </c>
      <c r="S895" s="21">
        <f>(((Table1[[#This Row],[launched_at]]/60)/60)/24)+DATE(1970,1,1)</f>
        <v>42065.897719907407</v>
      </c>
      <c r="T895" s="21">
        <f>(((Table1[[#This Row],[deadline]]/60)/60)/24)+DATE(1970,1,1)</f>
        <v>42095.856053240743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s="8">
        <f>E896/D896</f>
        <v>0.39169999999999999</v>
      </c>
      <c r="G896" s="10">
        <f>IFERROR(ROUND(E896/N896,2),0)</f>
        <v>147.81</v>
      </c>
      <c r="H896" t="s">
        <v>8220</v>
      </c>
      <c r="I896" t="s">
        <v>8223</v>
      </c>
      <c r="J896" t="s">
        <v>8245</v>
      </c>
      <c r="K896">
        <v>1465169610</v>
      </c>
      <c r="L896">
        <v>1462577610</v>
      </c>
      <c r="M896" t="b">
        <v>0</v>
      </c>
      <c r="N896">
        <v>53</v>
      </c>
      <c r="O896" t="b">
        <v>0</v>
      </c>
      <c r="P896" t="s">
        <v>8277</v>
      </c>
      <c r="Q896" s="12" t="s">
        <v>8323</v>
      </c>
      <c r="R896" t="s">
        <v>8327</v>
      </c>
      <c r="S896" s="21">
        <f>(((Table1[[#This Row],[launched_at]]/60)/60)/24)+DATE(1970,1,1)</f>
        <v>42496.981597222228</v>
      </c>
      <c r="T896" s="21">
        <f>(((Table1[[#This Row],[deadline]]/60)/60)/24)+DATE(1970,1,1)</f>
        <v>42526.981597222228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s="8">
        <f>E897/D897</f>
        <v>2.4375000000000001E-2</v>
      </c>
      <c r="G897" s="10">
        <f>IFERROR(ROUND(E897/N897,2),0)</f>
        <v>27.86</v>
      </c>
      <c r="H897" t="s">
        <v>8220</v>
      </c>
      <c r="I897" t="s">
        <v>8223</v>
      </c>
      <c r="J897" t="s">
        <v>8245</v>
      </c>
      <c r="K897">
        <v>1287975829</v>
      </c>
      <c r="L897">
        <v>1284087829</v>
      </c>
      <c r="M897" t="b">
        <v>0</v>
      </c>
      <c r="N897">
        <v>7</v>
      </c>
      <c r="O897" t="b">
        <v>0</v>
      </c>
      <c r="P897" t="s">
        <v>8277</v>
      </c>
      <c r="Q897" s="12" t="s">
        <v>8323</v>
      </c>
      <c r="R897" t="s">
        <v>8327</v>
      </c>
      <c r="S897" s="21">
        <f>(((Table1[[#This Row],[launched_at]]/60)/60)/24)+DATE(1970,1,1)</f>
        <v>40431.127650462964</v>
      </c>
      <c r="T897" s="21">
        <f>(((Table1[[#This Row],[deadline]]/60)/60)/24)+DATE(1970,1,1)</f>
        <v>40476.127650462964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s="8">
        <f>E898/D898</f>
        <v>0.4</v>
      </c>
      <c r="G898" s="10">
        <f>IFERROR(ROUND(E898/N898,2),0)</f>
        <v>44.44</v>
      </c>
      <c r="H898" t="s">
        <v>8220</v>
      </c>
      <c r="I898" t="s">
        <v>8223</v>
      </c>
      <c r="J898" t="s">
        <v>8245</v>
      </c>
      <c r="K898">
        <v>1440734400</v>
      </c>
      <c r="L898">
        <v>1438549026</v>
      </c>
      <c r="M898" t="b">
        <v>0</v>
      </c>
      <c r="N898">
        <v>72</v>
      </c>
      <c r="O898" t="b">
        <v>0</v>
      </c>
      <c r="P898" t="s">
        <v>8277</v>
      </c>
      <c r="Q898" s="12" t="s">
        <v>8323</v>
      </c>
      <c r="R898" t="s">
        <v>8327</v>
      </c>
      <c r="S898" s="21">
        <f>(((Table1[[#This Row],[launched_at]]/60)/60)/24)+DATE(1970,1,1)</f>
        <v>42218.872986111113</v>
      </c>
      <c r="T898" s="21">
        <f>(((Table1[[#This Row],[deadline]]/60)/60)/24)+DATE(1970,1,1)</f>
        <v>42244.166666666672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s="8">
        <f>E899/D899</f>
        <v>0</v>
      </c>
      <c r="G899" s="10" t="str">
        <f>IFERROR(ROUND(E899/N899,2),"N/A")</f>
        <v>N/A</v>
      </c>
      <c r="H899" t="s">
        <v>8220</v>
      </c>
      <c r="I899" t="s">
        <v>8223</v>
      </c>
      <c r="J899" t="s">
        <v>8245</v>
      </c>
      <c r="K899">
        <v>1354123908</v>
      </c>
      <c r="L899">
        <v>1351528308</v>
      </c>
      <c r="M899" t="b">
        <v>0</v>
      </c>
      <c r="N899">
        <v>0</v>
      </c>
      <c r="O899" t="b">
        <v>0</v>
      </c>
      <c r="P899" t="s">
        <v>8277</v>
      </c>
      <c r="Q899" s="12" t="s">
        <v>8323</v>
      </c>
      <c r="R899" t="s">
        <v>8327</v>
      </c>
      <c r="S899" s="21">
        <f>(((Table1[[#This Row],[launched_at]]/60)/60)/24)+DATE(1970,1,1)</f>
        <v>41211.688750000001</v>
      </c>
      <c r="T899" s="21">
        <f>(((Table1[[#This Row],[deadline]]/60)/60)/24)+DATE(1970,1,1)</f>
        <v>41241.730416666665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s="8">
        <f>E900/D900</f>
        <v>2.8000000000000001E-2</v>
      </c>
      <c r="G900" s="10">
        <f>IFERROR(ROUND(E900/N900,2),0)</f>
        <v>35</v>
      </c>
      <c r="H900" t="s">
        <v>8220</v>
      </c>
      <c r="I900" t="s">
        <v>8223</v>
      </c>
      <c r="J900" t="s">
        <v>8245</v>
      </c>
      <c r="K900">
        <v>1326651110</v>
      </c>
      <c r="L900">
        <v>1322763110</v>
      </c>
      <c r="M900" t="b">
        <v>0</v>
      </c>
      <c r="N900">
        <v>2</v>
      </c>
      <c r="O900" t="b">
        <v>0</v>
      </c>
      <c r="P900" t="s">
        <v>8277</v>
      </c>
      <c r="Q900" s="12" t="s">
        <v>8323</v>
      </c>
      <c r="R900" t="s">
        <v>8327</v>
      </c>
      <c r="S900" s="21">
        <f>(((Table1[[#This Row],[launched_at]]/60)/60)/24)+DATE(1970,1,1)</f>
        <v>40878.758217592593</v>
      </c>
      <c r="T900" s="21">
        <f>(((Table1[[#This Row],[deadline]]/60)/60)/24)+DATE(1970,1,1)</f>
        <v>40923.758217592593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s="8">
        <f>E901/D901</f>
        <v>0.37333333333333335</v>
      </c>
      <c r="G901" s="10">
        <f>IFERROR(ROUND(E901/N901,2),0)</f>
        <v>35</v>
      </c>
      <c r="H901" t="s">
        <v>8220</v>
      </c>
      <c r="I901" t="s">
        <v>8223</v>
      </c>
      <c r="J901" t="s">
        <v>8245</v>
      </c>
      <c r="K901">
        <v>1306549362</v>
      </c>
      <c r="L901">
        <v>1302661362</v>
      </c>
      <c r="M901" t="b">
        <v>0</v>
      </c>
      <c r="N901">
        <v>8</v>
      </c>
      <c r="O901" t="b">
        <v>0</v>
      </c>
      <c r="P901" t="s">
        <v>8277</v>
      </c>
      <c r="Q901" s="12" t="s">
        <v>8323</v>
      </c>
      <c r="R901" t="s">
        <v>8327</v>
      </c>
      <c r="S901" s="21">
        <f>(((Table1[[#This Row],[launched_at]]/60)/60)/24)+DATE(1970,1,1)</f>
        <v>40646.099097222221</v>
      </c>
      <c r="T901" s="21">
        <f>(((Table1[[#This Row],[deadline]]/60)/60)/24)+DATE(1970,1,1)</f>
        <v>40691.099097222221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s="8">
        <f>E902/D902</f>
        <v>4.1999999999999997E-3</v>
      </c>
      <c r="G902" s="10">
        <f>IFERROR(ROUND(E902/N902,2),0)</f>
        <v>10.5</v>
      </c>
      <c r="H902" t="s">
        <v>8220</v>
      </c>
      <c r="I902" t="s">
        <v>8223</v>
      </c>
      <c r="J902" t="s">
        <v>8245</v>
      </c>
      <c r="K902">
        <v>1459365802</v>
      </c>
      <c r="L902">
        <v>1456777402</v>
      </c>
      <c r="M902" t="b">
        <v>0</v>
      </c>
      <c r="N902">
        <v>2</v>
      </c>
      <c r="O902" t="b">
        <v>0</v>
      </c>
      <c r="P902" t="s">
        <v>8276</v>
      </c>
      <c r="Q902" s="12" t="s">
        <v>8323</v>
      </c>
      <c r="R902" t="s">
        <v>8326</v>
      </c>
      <c r="S902" s="21">
        <f>(((Table1[[#This Row],[launched_at]]/60)/60)/24)+DATE(1970,1,1)</f>
        <v>42429.84956018519</v>
      </c>
      <c r="T902" s="21">
        <f>(((Table1[[#This Row],[deadline]]/60)/60)/24)+DATE(1970,1,1)</f>
        <v>42459.807893518519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s="8">
        <f>E903/D903</f>
        <v>0</v>
      </c>
      <c r="G903" s="10" t="str">
        <f>IFERROR(ROUND(E903/N903,2),"N/A")</f>
        <v>N/A</v>
      </c>
      <c r="H903" t="s">
        <v>8220</v>
      </c>
      <c r="I903" t="s">
        <v>8223</v>
      </c>
      <c r="J903" t="s">
        <v>8245</v>
      </c>
      <c r="K903">
        <v>1276024260</v>
      </c>
      <c r="L903">
        <v>1272050914</v>
      </c>
      <c r="M903" t="b">
        <v>0</v>
      </c>
      <c r="N903">
        <v>0</v>
      </c>
      <c r="O903" t="b">
        <v>0</v>
      </c>
      <c r="P903" t="s">
        <v>8276</v>
      </c>
      <c r="Q903" s="12" t="s">
        <v>8323</v>
      </c>
      <c r="R903" t="s">
        <v>8326</v>
      </c>
      <c r="S903" s="21">
        <f>(((Table1[[#This Row],[launched_at]]/60)/60)/24)+DATE(1970,1,1)</f>
        <v>40291.81150462963</v>
      </c>
      <c r="T903" s="21">
        <f>(((Table1[[#This Row],[deadline]]/60)/60)/24)+DATE(1970,1,1)</f>
        <v>40337.799305555556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s="8">
        <f>E904/D904</f>
        <v>3.0000000000000001E-3</v>
      </c>
      <c r="G904" s="10">
        <f>IFERROR(ROUND(E904/N904,2),0)</f>
        <v>30</v>
      </c>
      <c r="H904" t="s">
        <v>8220</v>
      </c>
      <c r="I904" t="s">
        <v>8223</v>
      </c>
      <c r="J904" t="s">
        <v>8245</v>
      </c>
      <c r="K904">
        <v>1409412600</v>
      </c>
      <c r="L904">
        <v>1404947422</v>
      </c>
      <c r="M904" t="b">
        <v>0</v>
      </c>
      <c r="N904">
        <v>3</v>
      </c>
      <c r="O904" t="b">
        <v>0</v>
      </c>
      <c r="P904" t="s">
        <v>8276</v>
      </c>
      <c r="Q904" s="12" t="s">
        <v>8323</v>
      </c>
      <c r="R904" t="s">
        <v>8326</v>
      </c>
      <c r="S904" s="21">
        <f>(((Table1[[#This Row],[launched_at]]/60)/60)/24)+DATE(1970,1,1)</f>
        <v>41829.965532407405</v>
      </c>
      <c r="T904" s="21">
        <f>(((Table1[[#This Row],[deadline]]/60)/60)/24)+DATE(1970,1,1)</f>
        <v>41881.645833333336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s="8">
        <f>E905/D905</f>
        <v>3.2000000000000001E-2</v>
      </c>
      <c r="G905" s="10">
        <f>IFERROR(ROUND(E905/N905,2),0)</f>
        <v>40</v>
      </c>
      <c r="H905" t="s">
        <v>8220</v>
      </c>
      <c r="I905" t="s">
        <v>8223</v>
      </c>
      <c r="J905" t="s">
        <v>8245</v>
      </c>
      <c r="K905">
        <v>1348367100</v>
      </c>
      <c r="L905">
        <v>1346180780</v>
      </c>
      <c r="M905" t="b">
        <v>0</v>
      </c>
      <c r="N905">
        <v>4</v>
      </c>
      <c r="O905" t="b">
        <v>0</v>
      </c>
      <c r="P905" t="s">
        <v>8276</v>
      </c>
      <c r="Q905" s="12" t="s">
        <v>8323</v>
      </c>
      <c r="R905" t="s">
        <v>8326</v>
      </c>
      <c r="S905" s="21">
        <f>(((Table1[[#This Row],[launched_at]]/60)/60)/24)+DATE(1970,1,1)</f>
        <v>41149.796064814815</v>
      </c>
      <c r="T905" s="21">
        <f>(((Table1[[#This Row],[deadline]]/60)/60)/24)+DATE(1970,1,1)</f>
        <v>41175.100694444445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s="8">
        <f>E906/D906</f>
        <v>3.0200000000000001E-3</v>
      </c>
      <c r="G906" s="10">
        <f>IFERROR(ROUND(E906/N906,2),0)</f>
        <v>50.33</v>
      </c>
      <c r="H906" t="s">
        <v>8220</v>
      </c>
      <c r="I906" t="s">
        <v>8223</v>
      </c>
      <c r="J906" t="s">
        <v>8245</v>
      </c>
      <c r="K906">
        <v>1451786137</v>
      </c>
      <c r="L906">
        <v>1449194137</v>
      </c>
      <c r="M906" t="b">
        <v>0</v>
      </c>
      <c r="N906">
        <v>3</v>
      </c>
      <c r="O906" t="b">
        <v>0</v>
      </c>
      <c r="P906" t="s">
        <v>8276</v>
      </c>
      <c r="Q906" s="12" t="s">
        <v>8323</v>
      </c>
      <c r="R906" t="s">
        <v>8326</v>
      </c>
      <c r="S906" s="21">
        <f>(((Table1[[#This Row],[launched_at]]/60)/60)/24)+DATE(1970,1,1)</f>
        <v>42342.080289351856</v>
      </c>
      <c r="T906" s="21">
        <f>(((Table1[[#This Row],[deadline]]/60)/60)/24)+DATE(1970,1,1)</f>
        <v>42372.080289351856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s="8">
        <f>E907/D907</f>
        <v>3.0153846153846153E-2</v>
      </c>
      <c r="G907" s="10">
        <f>IFERROR(ROUND(E907/N907,2),0)</f>
        <v>32.67</v>
      </c>
      <c r="H907" t="s">
        <v>8220</v>
      </c>
      <c r="I907" t="s">
        <v>8223</v>
      </c>
      <c r="J907" t="s">
        <v>8245</v>
      </c>
      <c r="K907">
        <v>1295847926</v>
      </c>
      <c r="L907">
        <v>1290663926</v>
      </c>
      <c r="M907" t="b">
        <v>0</v>
      </c>
      <c r="N907">
        <v>6</v>
      </c>
      <c r="O907" t="b">
        <v>0</v>
      </c>
      <c r="P907" t="s">
        <v>8276</v>
      </c>
      <c r="Q907" s="12" t="s">
        <v>8323</v>
      </c>
      <c r="R907" t="s">
        <v>8326</v>
      </c>
      <c r="S907" s="21">
        <f>(((Table1[[#This Row],[launched_at]]/60)/60)/24)+DATE(1970,1,1)</f>
        <v>40507.239884259259</v>
      </c>
      <c r="T907" s="21">
        <f>(((Table1[[#This Row],[deadline]]/60)/60)/24)+DATE(1970,1,1)</f>
        <v>40567.239884259259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s="8">
        <f>E908/D908</f>
        <v>0</v>
      </c>
      <c r="G908" s="10" t="str">
        <f>IFERROR(ROUND(E908/N908,2),"N/A")</f>
        <v>N/A</v>
      </c>
      <c r="H908" t="s">
        <v>8220</v>
      </c>
      <c r="I908" t="s">
        <v>8223</v>
      </c>
      <c r="J908" t="s">
        <v>8245</v>
      </c>
      <c r="K908">
        <v>1394681590</v>
      </c>
      <c r="L908">
        <v>1392093190</v>
      </c>
      <c r="M908" t="b">
        <v>0</v>
      </c>
      <c r="N908">
        <v>0</v>
      </c>
      <c r="O908" t="b">
        <v>0</v>
      </c>
      <c r="P908" t="s">
        <v>8276</v>
      </c>
      <c r="Q908" s="12" t="s">
        <v>8323</v>
      </c>
      <c r="R908" t="s">
        <v>8326</v>
      </c>
      <c r="S908" s="21">
        <f>(((Table1[[#This Row],[launched_at]]/60)/60)/24)+DATE(1970,1,1)</f>
        <v>41681.189699074072</v>
      </c>
      <c r="T908" s="21">
        <f>(((Table1[[#This Row],[deadline]]/60)/60)/24)+DATE(1970,1,1)</f>
        <v>41711.148032407407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s="8">
        <f>E909/D909</f>
        <v>0</v>
      </c>
      <c r="G909" s="10" t="str">
        <f>IFERROR(ROUND(E909/N909,2),"N/A")</f>
        <v>N/A</v>
      </c>
      <c r="H909" t="s">
        <v>8220</v>
      </c>
      <c r="I909" t="s">
        <v>8223</v>
      </c>
      <c r="J909" t="s">
        <v>8245</v>
      </c>
      <c r="K909">
        <v>1315715823</v>
      </c>
      <c r="L909">
        <v>1313123823</v>
      </c>
      <c r="M909" t="b">
        <v>0</v>
      </c>
      <c r="N909">
        <v>0</v>
      </c>
      <c r="O909" t="b">
        <v>0</v>
      </c>
      <c r="P909" t="s">
        <v>8276</v>
      </c>
      <c r="Q909" s="12" t="s">
        <v>8323</v>
      </c>
      <c r="R909" t="s">
        <v>8326</v>
      </c>
      <c r="S909" s="21">
        <f>(((Table1[[#This Row],[launched_at]]/60)/60)/24)+DATE(1970,1,1)</f>
        <v>40767.192395833335</v>
      </c>
      <c r="T909" s="21">
        <f>(((Table1[[#This Row],[deadline]]/60)/60)/24)+DATE(1970,1,1)</f>
        <v>40797.192395833335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s="8">
        <f>E910/D910</f>
        <v>0</v>
      </c>
      <c r="G910" s="10" t="str">
        <f>IFERROR(ROUND(E910/N910,2),"N/A")</f>
        <v>N/A</v>
      </c>
      <c r="H910" t="s">
        <v>8220</v>
      </c>
      <c r="I910" t="s">
        <v>8223</v>
      </c>
      <c r="J910" t="s">
        <v>8245</v>
      </c>
      <c r="K910">
        <v>1280206740</v>
      </c>
      <c r="L910">
        <v>1276283655</v>
      </c>
      <c r="M910" t="b">
        <v>0</v>
      </c>
      <c r="N910">
        <v>0</v>
      </c>
      <c r="O910" t="b">
        <v>0</v>
      </c>
      <c r="P910" t="s">
        <v>8276</v>
      </c>
      <c r="Q910" s="12" t="s">
        <v>8323</v>
      </c>
      <c r="R910" t="s">
        <v>8326</v>
      </c>
      <c r="S910" s="21">
        <f>(((Table1[[#This Row],[launched_at]]/60)/60)/24)+DATE(1970,1,1)</f>
        <v>40340.801562499997</v>
      </c>
      <c r="T910" s="21">
        <f>(((Table1[[#This Row],[deadline]]/60)/60)/24)+DATE(1970,1,1)</f>
        <v>40386.207638888889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s="8">
        <f>E911/D911</f>
        <v>3.2500000000000001E-2</v>
      </c>
      <c r="G911" s="10">
        <f>IFERROR(ROUND(E911/N911,2),0)</f>
        <v>65</v>
      </c>
      <c r="H911" t="s">
        <v>8220</v>
      </c>
      <c r="I911" t="s">
        <v>8223</v>
      </c>
      <c r="J911" t="s">
        <v>8245</v>
      </c>
      <c r="K911">
        <v>1343016000</v>
      </c>
      <c r="L911">
        <v>1340296440</v>
      </c>
      <c r="M911" t="b">
        <v>0</v>
      </c>
      <c r="N911">
        <v>8</v>
      </c>
      <c r="O911" t="b">
        <v>0</v>
      </c>
      <c r="P911" t="s">
        <v>8276</v>
      </c>
      <c r="Q911" s="12" t="s">
        <v>8323</v>
      </c>
      <c r="R911" t="s">
        <v>8326</v>
      </c>
      <c r="S911" s="21">
        <f>(((Table1[[#This Row],[launched_at]]/60)/60)/24)+DATE(1970,1,1)</f>
        <v>41081.69027777778</v>
      </c>
      <c r="T911" s="21">
        <f>(((Table1[[#This Row],[deadline]]/60)/60)/24)+DATE(1970,1,1)</f>
        <v>41113.166666666664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s="8">
        <f>E912/D912</f>
        <v>0.22363636363636363</v>
      </c>
      <c r="G912" s="10">
        <f>IFERROR(ROUND(E912/N912,2),0)</f>
        <v>24.6</v>
      </c>
      <c r="H912" t="s">
        <v>8220</v>
      </c>
      <c r="I912" t="s">
        <v>8224</v>
      </c>
      <c r="J912" t="s">
        <v>8246</v>
      </c>
      <c r="K912">
        <v>1488546319</v>
      </c>
      <c r="L912">
        <v>1483362319</v>
      </c>
      <c r="M912" t="b">
        <v>0</v>
      </c>
      <c r="N912">
        <v>5</v>
      </c>
      <c r="O912" t="b">
        <v>0</v>
      </c>
      <c r="P912" t="s">
        <v>8276</v>
      </c>
      <c r="Q912" s="12" t="s">
        <v>8323</v>
      </c>
      <c r="R912" t="s">
        <v>8326</v>
      </c>
      <c r="S912" s="21">
        <f>(((Table1[[#This Row],[launched_at]]/60)/60)/24)+DATE(1970,1,1)</f>
        <v>42737.545358796298</v>
      </c>
      <c r="T912" s="21">
        <f>(((Table1[[#This Row],[deadline]]/60)/60)/24)+DATE(1970,1,1)</f>
        <v>42797.545358796298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s="8">
        <f>E913/D913</f>
        <v>0</v>
      </c>
      <c r="G913" s="10" t="str">
        <f>IFERROR(ROUND(E913/N913,2),"N/A")</f>
        <v>N/A</v>
      </c>
      <c r="H913" t="s">
        <v>8220</v>
      </c>
      <c r="I913" t="s">
        <v>8223</v>
      </c>
      <c r="J913" t="s">
        <v>8245</v>
      </c>
      <c r="K913">
        <v>1390522045</v>
      </c>
      <c r="L913">
        <v>1388707645</v>
      </c>
      <c r="M913" t="b">
        <v>0</v>
      </c>
      <c r="N913">
        <v>0</v>
      </c>
      <c r="O913" t="b">
        <v>0</v>
      </c>
      <c r="P913" t="s">
        <v>8276</v>
      </c>
      <c r="Q913" s="12" t="s">
        <v>8323</v>
      </c>
      <c r="R913" t="s">
        <v>8326</v>
      </c>
      <c r="S913" s="21">
        <f>(((Table1[[#This Row],[launched_at]]/60)/60)/24)+DATE(1970,1,1)</f>
        <v>41642.005150462966</v>
      </c>
      <c r="T913" s="21">
        <f>(((Table1[[#This Row],[deadline]]/60)/60)/24)+DATE(1970,1,1)</f>
        <v>41663.005150462966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s="8">
        <f>E914/D914</f>
        <v>8.5714285714285719E-3</v>
      </c>
      <c r="G914" s="10">
        <f>IFERROR(ROUND(E914/N914,2),0)</f>
        <v>15</v>
      </c>
      <c r="H914" t="s">
        <v>8220</v>
      </c>
      <c r="I914" t="s">
        <v>8223</v>
      </c>
      <c r="J914" t="s">
        <v>8245</v>
      </c>
      <c r="K914">
        <v>1355197047</v>
      </c>
      <c r="L914">
        <v>1350009447</v>
      </c>
      <c r="M914" t="b">
        <v>0</v>
      </c>
      <c r="N914">
        <v>2</v>
      </c>
      <c r="O914" t="b">
        <v>0</v>
      </c>
      <c r="P914" t="s">
        <v>8276</v>
      </c>
      <c r="Q914" s="12" t="s">
        <v>8323</v>
      </c>
      <c r="R914" t="s">
        <v>8326</v>
      </c>
      <c r="S914" s="21">
        <f>(((Table1[[#This Row],[launched_at]]/60)/60)/24)+DATE(1970,1,1)</f>
        <v>41194.109340277777</v>
      </c>
      <c r="T914" s="21">
        <f>(((Table1[[#This Row],[deadline]]/60)/60)/24)+DATE(1970,1,1)</f>
        <v>41254.151006944441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s="8">
        <f>E915/D915</f>
        <v>6.6066666666666662E-2</v>
      </c>
      <c r="G915" s="10">
        <f>IFERROR(ROUND(E915/N915,2),0)</f>
        <v>82.58</v>
      </c>
      <c r="H915" t="s">
        <v>8220</v>
      </c>
      <c r="I915" t="s">
        <v>8223</v>
      </c>
      <c r="J915" t="s">
        <v>8245</v>
      </c>
      <c r="K915">
        <v>1336188019</v>
      </c>
      <c r="L915">
        <v>1333596019</v>
      </c>
      <c r="M915" t="b">
        <v>0</v>
      </c>
      <c r="N915">
        <v>24</v>
      </c>
      <c r="O915" t="b">
        <v>0</v>
      </c>
      <c r="P915" t="s">
        <v>8276</v>
      </c>
      <c r="Q915" s="12" t="s">
        <v>8323</v>
      </c>
      <c r="R915" t="s">
        <v>8326</v>
      </c>
      <c r="S915" s="21">
        <f>(((Table1[[#This Row],[launched_at]]/60)/60)/24)+DATE(1970,1,1)</f>
        <v>41004.139108796298</v>
      </c>
      <c r="T915" s="21">
        <f>(((Table1[[#This Row],[deadline]]/60)/60)/24)+DATE(1970,1,1)</f>
        <v>41034.139108796298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s="8">
        <f>E916/D916</f>
        <v>0</v>
      </c>
      <c r="G916" s="10" t="str">
        <f>IFERROR(ROUND(E916/N916,2),"N/A")</f>
        <v>N/A</v>
      </c>
      <c r="H916" t="s">
        <v>8220</v>
      </c>
      <c r="I916" t="s">
        <v>8223</v>
      </c>
      <c r="J916" t="s">
        <v>8245</v>
      </c>
      <c r="K916">
        <v>1345918747</v>
      </c>
      <c r="L916">
        <v>1343326747</v>
      </c>
      <c r="M916" t="b">
        <v>0</v>
      </c>
      <c r="N916">
        <v>0</v>
      </c>
      <c r="O916" t="b">
        <v>0</v>
      </c>
      <c r="P916" t="s">
        <v>8276</v>
      </c>
      <c r="Q916" s="12" t="s">
        <v>8323</v>
      </c>
      <c r="R916" t="s">
        <v>8326</v>
      </c>
      <c r="S916" s="21">
        <f>(((Table1[[#This Row],[launched_at]]/60)/60)/24)+DATE(1970,1,1)</f>
        <v>41116.763275462967</v>
      </c>
      <c r="T916" s="21">
        <f>(((Table1[[#This Row],[deadline]]/60)/60)/24)+DATE(1970,1,1)</f>
        <v>41146.763275462967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s="8">
        <f>E917/D917</f>
        <v>5.7692307692307696E-2</v>
      </c>
      <c r="G917" s="10">
        <f>IFERROR(ROUND(E917/N917,2),0)</f>
        <v>41.67</v>
      </c>
      <c r="H917" t="s">
        <v>8220</v>
      </c>
      <c r="I917" t="s">
        <v>8223</v>
      </c>
      <c r="J917" t="s">
        <v>8245</v>
      </c>
      <c r="K917">
        <v>1330577940</v>
      </c>
      <c r="L917">
        <v>1327853914</v>
      </c>
      <c r="M917" t="b">
        <v>0</v>
      </c>
      <c r="N917">
        <v>9</v>
      </c>
      <c r="O917" t="b">
        <v>0</v>
      </c>
      <c r="P917" t="s">
        <v>8276</v>
      </c>
      <c r="Q917" s="12" t="s">
        <v>8323</v>
      </c>
      <c r="R917" t="s">
        <v>8326</v>
      </c>
      <c r="S917" s="21">
        <f>(((Table1[[#This Row],[launched_at]]/60)/60)/24)+DATE(1970,1,1)</f>
        <v>40937.679560185185</v>
      </c>
      <c r="T917" s="21">
        <f>(((Table1[[#This Row],[deadline]]/60)/60)/24)+DATE(1970,1,1)</f>
        <v>40969.207638888889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s="8">
        <f>E918/D918</f>
        <v>0</v>
      </c>
      <c r="G918" s="10" t="str">
        <f>IFERROR(ROUND(E918/N918,2),"N/A")</f>
        <v>N/A</v>
      </c>
      <c r="H918" t="s">
        <v>8220</v>
      </c>
      <c r="I918" t="s">
        <v>8223</v>
      </c>
      <c r="J918" t="s">
        <v>8245</v>
      </c>
      <c r="K918">
        <v>1287723600</v>
      </c>
      <c r="L918">
        <v>1284409734</v>
      </c>
      <c r="M918" t="b">
        <v>0</v>
      </c>
      <c r="N918">
        <v>0</v>
      </c>
      <c r="O918" t="b">
        <v>0</v>
      </c>
      <c r="P918" t="s">
        <v>8276</v>
      </c>
      <c r="Q918" s="12" t="s">
        <v>8323</v>
      </c>
      <c r="R918" t="s">
        <v>8326</v>
      </c>
      <c r="S918" s="21">
        <f>(((Table1[[#This Row],[launched_at]]/60)/60)/24)+DATE(1970,1,1)</f>
        <v>40434.853402777779</v>
      </c>
      <c r="T918" s="21">
        <f>(((Table1[[#This Row],[deadline]]/60)/60)/24)+DATE(1970,1,1)</f>
        <v>40473.208333333336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s="8">
        <f>E919/D919</f>
        <v>6.0000000000000001E-3</v>
      </c>
      <c r="G919" s="10">
        <f>IFERROR(ROUND(E919/N919,2),0)</f>
        <v>30</v>
      </c>
      <c r="H919" t="s">
        <v>8220</v>
      </c>
      <c r="I919" t="s">
        <v>8223</v>
      </c>
      <c r="J919" t="s">
        <v>8245</v>
      </c>
      <c r="K919">
        <v>1405305000</v>
      </c>
      <c r="L919">
        <v>1402612730</v>
      </c>
      <c r="M919" t="b">
        <v>0</v>
      </c>
      <c r="N919">
        <v>1</v>
      </c>
      <c r="O919" t="b">
        <v>0</v>
      </c>
      <c r="P919" t="s">
        <v>8276</v>
      </c>
      <c r="Q919" s="12" t="s">
        <v>8323</v>
      </c>
      <c r="R919" t="s">
        <v>8326</v>
      </c>
      <c r="S919" s="21">
        <f>(((Table1[[#This Row],[launched_at]]/60)/60)/24)+DATE(1970,1,1)</f>
        <v>41802.94363425926</v>
      </c>
      <c r="T919" s="21">
        <f>(((Table1[[#This Row],[deadline]]/60)/60)/24)+DATE(1970,1,1)</f>
        <v>41834.104166666664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s="8">
        <f>E920/D920</f>
        <v>5.0256410256410255E-2</v>
      </c>
      <c r="G920" s="10">
        <f>IFERROR(ROUND(E920/N920,2),0)</f>
        <v>19.600000000000001</v>
      </c>
      <c r="H920" t="s">
        <v>8220</v>
      </c>
      <c r="I920" t="s">
        <v>8224</v>
      </c>
      <c r="J920" t="s">
        <v>8246</v>
      </c>
      <c r="K920">
        <v>1417474761</v>
      </c>
      <c r="L920">
        <v>1414879161</v>
      </c>
      <c r="M920" t="b">
        <v>0</v>
      </c>
      <c r="N920">
        <v>10</v>
      </c>
      <c r="O920" t="b">
        <v>0</v>
      </c>
      <c r="P920" t="s">
        <v>8276</v>
      </c>
      <c r="Q920" s="12" t="s">
        <v>8323</v>
      </c>
      <c r="R920" t="s">
        <v>8326</v>
      </c>
      <c r="S920" s="21">
        <f>(((Table1[[#This Row],[launched_at]]/60)/60)/24)+DATE(1970,1,1)</f>
        <v>41944.916215277779</v>
      </c>
      <c r="T920" s="21">
        <f>(((Table1[[#This Row],[deadline]]/60)/60)/24)+DATE(1970,1,1)</f>
        <v>41974.957881944443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s="8">
        <f>E921/D921</f>
        <v>5.0000000000000001E-3</v>
      </c>
      <c r="G921" s="10">
        <f>IFERROR(ROUND(E921/N921,2),0)</f>
        <v>100</v>
      </c>
      <c r="H921" t="s">
        <v>8220</v>
      </c>
      <c r="I921" t="s">
        <v>8223</v>
      </c>
      <c r="J921" t="s">
        <v>8245</v>
      </c>
      <c r="K921">
        <v>1355930645</v>
      </c>
      <c r="L921">
        <v>1352906645</v>
      </c>
      <c r="M921" t="b">
        <v>0</v>
      </c>
      <c r="N921">
        <v>1</v>
      </c>
      <c r="O921" t="b">
        <v>0</v>
      </c>
      <c r="P921" t="s">
        <v>8276</v>
      </c>
      <c r="Q921" s="12" t="s">
        <v>8323</v>
      </c>
      <c r="R921" t="s">
        <v>8326</v>
      </c>
      <c r="S921" s="21">
        <f>(((Table1[[#This Row],[launched_at]]/60)/60)/24)+DATE(1970,1,1)</f>
        <v>41227.641724537039</v>
      </c>
      <c r="T921" s="21">
        <f>(((Table1[[#This Row],[deadline]]/60)/60)/24)+DATE(1970,1,1)</f>
        <v>41262.641724537039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s="8">
        <f>E922/D922</f>
        <v>0</v>
      </c>
      <c r="G922" s="10" t="str">
        <f>IFERROR(ROUND(E922/N922,2),"N/A")</f>
        <v>N/A</v>
      </c>
      <c r="H922" t="s">
        <v>8220</v>
      </c>
      <c r="I922" t="s">
        <v>8223</v>
      </c>
      <c r="J922" t="s">
        <v>8245</v>
      </c>
      <c r="K922">
        <v>1384448822</v>
      </c>
      <c r="L922">
        <v>1381853222</v>
      </c>
      <c r="M922" t="b">
        <v>0</v>
      </c>
      <c r="N922">
        <v>0</v>
      </c>
      <c r="O922" t="b">
        <v>0</v>
      </c>
      <c r="P922" t="s">
        <v>8276</v>
      </c>
      <c r="Q922" s="12" t="s">
        <v>8323</v>
      </c>
      <c r="R922" t="s">
        <v>8326</v>
      </c>
      <c r="S922" s="21">
        <f>(((Table1[[#This Row],[launched_at]]/60)/60)/24)+DATE(1970,1,1)</f>
        <v>41562.67155092593</v>
      </c>
      <c r="T922" s="21">
        <f>(((Table1[[#This Row],[deadline]]/60)/60)/24)+DATE(1970,1,1)</f>
        <v>41592.713217592594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s="8">
        <f>E923/D923</f>
        <v>0.309</v>
      </c>
      <c r="G923" s="10">
        <f>IFERROR(ROUND(E923/N923,2),0)</f>
        <v>231.75</v>
      </c>
      <c r="H923" t="s">
        <v>8220</v>
      </c>
      <c r="I923" t="s">
        <v>8223</v>
      </c>
      <c r="J923" t="s">
        <v>8245</v>
      </c>
      <c r="K923">
        <v>1323666376</v>
      </c>
      <c r="L923">
        <v>1320033976</v>
      </c>
      <c r="M923" t="b">
        <v>0</v>
      </c>
      <c r="N923">
        <v>20</v>
      </c>
      <c r="O923" t="b">
        <v>0</v>
      </c>
      <c r="P923" t="s">
        <v>8276</v>
      </c>
      <c r="Q923" s="12" t="s">
        <v>8323</v>
      </c>
      <c r="R923" t="s">
        <v>8326</v>
      </c>
      <c r="S923" s="21">
        <f>(((Table1[[#This Row],[launched_at]]/60)/60)/24)+DATE(1970,1,1)</f>
        <v>40847.171018518515</v>
      </c>
      <c r="T923" s="21">
        <f>(((Table1[[#This Row],[deadline]]/60)/60)/24)+DATE(1970,1,1)</f>
        <v>40889.212685185186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s="8">
        <f>E924/D924</f>
        <v>0.21037037037037037</v>
      </c>
      <c r="G924" s="10">
        <f>IFERROR(ROUND(E924/N924,2),0)</f>
        <v>189.33</v>
      </c>
      <c r="H924" t="s">
        <v>8220</v>
      </c>
      <c r="I924" t="s">
        <v>8223</v>
      </c>
      <c r="J924" t="s">
        <v>8245</v>
      </c>
      <c r="K924">
        <v>1412167393</v>
      </c>
      <c r="L924">
        <v>1409143393</v>
      </c>
      <c r="M924" t="b">
        <v>0</v>
      </c>
      <c r="N924">
        <v>30</v>
      </c>
      <c r="O924" t="b">
        <v>0</v>
      </c>
      <c r="P924" t="s">
        <v>8276</v>
      </c>
      <c r="Q924" s="12" t="s">
        <v>8323</v>
      </c>
      <c r="R924" t="s">
        <v>8326</v>
      </c>
      <c r="S924" s="21">
        <f>(((Table1[[#This Row],[launched_at]]/60)/60)/24)+DATE(1970,1,1)</f>
        <v>41878.530011574076</v>
      </c>
      <c r="T924" s="21">
        <f>(((Table1[[#This Row],[deadline]]/60)/60)/24)+DATE(1970,1,1)</f>
        <v>41913.530011574076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s="8">
        <f>E925/D925</f>
        <v>2.1999999999999999E-2</v>
      </c>
      <c r="G925" s="10">
        <f>IFERROR(ROUND(E925/N925,2),0)</f>
        <v>55</v>
      </c>
      <c r="H925" t="s">
        <v>8220</v>
      </c>
      <c r="I925" t="s">
        <v>8223</v>
      </c>
      <c r="J925" t="s">
        <v>8245</v>
      </c>
      <c r="K925">
        <v>1416614523</v>
      </c>
      <c r="L925">
        <v>1414018923</v>
      </c>
      <c r="M925" t="b">
        <v>0</v>
      </c>
      <c r="N925">
        <v>6</v>
      </c>
      <c r="O925" t="b">
        <v>0</v>
      </c>
      <c r="P925" t="s">
        <v>8276</v>
      </c>
      <c r="Q925" s="12" t="s">
        <v>8323</v>
      </c>
      <c r="R925" t="s">
        <v>8326</v>
      </c>
      <c r="S925" s="21">
        <f>(((Table1[[#This Row],[launched_at]]/60)/60)/24)+DATE(1970,1,1)</f>
        <v>41934.959756944445</v>
      </c>
      <c r="T925" s="21">
        <f>(((Table1[[#This Row],[deadline]]/60)/60)/24)+DATE(1970,1,1)</f>
        <v>41965.001423611116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s="8">
        <f>E926/D926</f>
        <v>0.109</v>
      </c>
      <c r="G926" s="10">
        <f>IFERROR(ROUND(E926/N926,2),0)</f>
        <v>21.8</v>
      </c>
      <c r="H926" t="s">
        <v>8220</v>
      </c>
      <c r="I926" t="s">
        <v>8223</v>
      </c>
      <c r="J926" t="s">
        <v>8245</v>
      </c>
      <c r="K926">
        <v>1360795069</v>
      </c>
      <c r="L926">
        <v>1358203069</v>
      </c>
      <c r="M926" t="b">
        <v>0</v>
      </c>
      <c r="N926">
        <v>15</v>
      </c>
      <c r="O926" t="b">
        <v>0</v>
      </c>
      <c r="P926" t="s">
        <v>8276</v>
      </c>
      <c r="Q926" s="12" t="s">
        <v>8323</v>
      </c>
      <c r="R926" t="s">
        <v>8326</v>
      </c>
      <c r="S926" s="21">
        <f>(((Table1[[#This Row],[launched_at]]/60)/60)/24)+DATE(1970,1,1)</f>
        <v>41288.942928240744</v>
      </c>
      <c r="T926" s="21">
        <f>(((Table1[[#This Row],[deadline]]/60)/60)/24)+DATE(1970,1,1)</f>
        <v>41318.942928240744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s="8">
        <f>E927/D927</f>
        <v>2.6666666666666668E-2</v>
      </c>
      <c r="G927" s="10">
        <f>IFERROR(ROUND(E927/N927,2),0)</f>
        <v>32</v>
      </c>
      <c r="H927" t="s">
        <v>8220</v>
      </c>
      <c r="I927" t="s">
        <v>8223</v>
      </c>
      <c r="J927" t="s">
        <v>8245</v>
      </c>
      <c r="K927">
        <v>1385590111</v>
      </c>
      <c r="L927">
        <v>1382994511</v>
      </c>
      <c r="M927" t="b">
        <v>0</v>
      </c>
      <c r="N927">
        <v>5</v>
      </c>
      <c r="O927" t="b">
        <v>0</v>
      </c>
      <c r="P927" t="s">
        <v>8276</v>
      </c>
      <c r="Q927" s="12" t="s">
        <v>8323</v>
      </c>
      <c r="R927" t="s">
        <v>8326</v>
      </c>
      <c r="S927" s="21">
        <f>(((Table1[[#This Row],[launched_at]]/60)/60)/24)+DATE(1970,1,1)</f>
        <v>41575.880914351852</v>
      </c>
      <c r="T927" s="21">
        <f>(((Table1[[#This Row],[deadline]]/60)/60)/24)+DATE(1970,1,1)</f>
        <v>41605.922581018516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s="8">
        <f>E928/D928</f>
        <v>0</v>
      </c>
      <c r="G928" s="10" t="str">
        <f>IFERROR(ROUND(E928/N928,2),"N/A")</f>
        <v>N/A</v>
      </c>
      <c r="H928" t="s">
        <v>8220</v>
      </c>
      <c r="I928" t="s">
        <v>8223</v>
      </c>
      <c r="J928" t="s">
        <v>8245</v>
      </c>
      <c r="K928">
        <v>1278628800</v>
      </c>
      <c r="L928">
        <v>1276043330</v>
      </c>
      <c r="M928" t="b">
        <v>0</v>
      </c>
      <c r="N928">
        <v>0</v>
      </c>
      <c r="O928" t="b">
        <v>0</v>
      </c>
      <c r="P928" t="s">
        <v>8276</v>
      </c>
      <c r="Q928" s="12" t="s">
        <v>8323</v>
      </c>
      <c r="R928" t="s">
        <v>8326</v>
      </c>
      <c r="S928" s="21">
        <f>(((Table1[[#This Row],[launched_at]]/60)/60)/24)+DATE(1970,1,1)</f>
        <v>40338.02002314815</v>
      </c>
      <c r="T928" s="21">
        <f>(((Table1[[#This Row],[deadline]]/60)/60)/24)+DATE(1970,1,1)</f>
        <v>40367.944444444445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s="8">
        <f>E929/D929</f>
        <v>0</v>
      </c>
      <c r="G929" s="10" t="str">
        <f>IFERROR(ROUND(E929/N929,2),"N/A")</f>
        <v>N/A</v>
      </c>
      <c r="H929" t="s">
        <v>8220</v>
      </c>
      <c r="I929" t="s">
        <v>8223</v>
      </c>
      <c r="J929" t="s">
        <v>8245</v>
      </c>
      <c r="K929">
        <v>1337024695</v>
      </c>
      <c r="L929">
        <v>1334432695</v>
      </c>
      <c r="M929" t="b">
        <v>0</v>
      </c>
      <c r="N929">
        <v>0</v>
      </c>
      <c r="O929" t="b">
        <v>0</v>
      </c>
      <c r="P929" t="s">
        <v>8276</v>
      </c>
      <c r="Q929" s="12" t="s">
        <v>8323</v>
      </c>
      <c r="R929" t="s">
        <v>8326</v>
      </c>
      <c r="S929" s="21">
        <f>(((Table1[[#This Row],[launched_at]]/60)/60)/24)+DATE(1970,1,1)</f>
        <v>41013.822858796295</v>
      </c>
      <c r="T929" s="21">
        <f>(((Table1[[#This Row],[deadline]]/60)/60)/24)+DATE(1970,1,1)</f>
        <v>41043.822858796295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s="8">
        <f>E930/D930</f>
        <v>0.10862068965517241</v>
      </c>
      <c r="G930" s="10">
        <f>IFERROR(ROUND(E930/N930,2),0)</f>
        <v>56.25</v>
      </c>
      <c r="H930" t="s">
        <v>8220</v>
      </c>
      <c r="I930" t="s">
        <v>8223</v>
      </c>
      <c r="J930" t="s">
        <v>8245</v>
      </c>
      <c r="K930">
        <v>1353196800</v>
      </c>
      <c r="L930">
        <v>1348864913</v>
      </c>
      <c r="M930" t="b">
        <v>0</v>
      </c>
      <c r="N930">
        <v>28</v>
      </c>
      <c r="O930" t="b">
        <v>0</v>
      </c>
      <c r="P930" t="s">
        <v>8276</v>
      </c>
      <c r="Q930" s="12" t="s">
        <v>8323</v>
      </c>
      <c r="R930" t="s">
        <v>8326</v>
      </c>
      <c r="S930" s="21">
        <f>(((Table1[[#This Row],[launched_at]]/60)/60)/24)+DATE(1970,1,1)</f>
        <v>41180.86241898148</v>
      </c>
      <c r="T930" s="21">
        <f>(((Table1[[#This Row],[deadline]]/60)/60)/24)+DATE(1970,1,1)</f>
        <v>41231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s="8">
        <f>E931/D931</f>
        <v>0</v>
      </c>
      <c r="G931" s="10" t="str">
        <f>IFERROR(ROUND(E931/N931,2),"N/A")</f>
        <v>N/A</v>
      </c>
      <c r="H931" t="s">
        <v>8220</v>
      </c>
      <c r="I931" t="s">
        <v>8223</v>
      </c>
      <c r="J931" t="s">
        <v>8245</v>
      </c>
      <c r="K931">
        <v>1333946569</v>
      </c>
      <c r="L931">
        <v>1331358169</v>
      </c>
      <c r="M931" t="b">
        <v>0</v>
      </c>
      <c r="N931">
        <v>0</v>
      </c>
      <c r="O931" t="b">
        <v>0</v>
      </c>
      <c r="P931" t="s">
        <v>8276</v>
      </c>
      <c r="Q931" s="12" t="s">
        <v>8323</v>
      </c>
      <c r="R931" t="s">
        <v>8326</v>
      </c>
      <c r="S931" s="21">
        <f>(((Table1[[#This Row],[launched_at]]/60)/60)/24)+DATE(1970,1,1)</f>
        <v>40978.238067129627</v>
      </c>
      <c r="T931" s="21">
        <f>(((Table1[[#This Row],[deadline]]/60)/60)/24)+DATE(1970,1,1)</f>
        <v>41008.196400462963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s="8">
        <f>E932/D932</f>
        <v>0.38333333333333336</v>
      </c>
      <c r="G932" s="10">
        <f>IFERROR(ROUND(E932/N932,2),0)</f>
        <v>69</v>
      </c>
      <c r="H932" t="s">
        <v>8220</v>
      </c>
      <c r="I932" t="s">
        <v>8223</v>
      </c>
      <c r="J932" t="s">
        <v>8245</v>
      </c>
      <c r="K932">
        <v>1277501520</v>
      </c>
      <c r="L932">
        <v>1273874306</v>
      </c>
      <c r="M932" t="b">
        <v>0</v>
      </c>
      <c r="N932">
        <v>5</v>
      </c>
      <c r="O932" t="b">
        <v>0</v>
      </c>
      <c r="P932" t="s">
        <v>8276</v>
      </c>
      <c r="Q932" s="12" t="s">
        <v>8323</v>
      </c>
      <c r="R932" t="s">
        <v>8326</v>
      </c>
      <c r="S932" s="21">
        <f>(((Table1[[#This Row],[launched_at]]/60)/60)/24)+DATE(1970,1,1)</f>
        <v>40312.915578703702</v>
      </c>
      <c r="T932" s="21">
        <f>(((Table1[[#This Row],[deadline]]/60)/60)/24)+DATE(1970,1,1)</f>
        <v>40354.897222222222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s="8">
        <f>E933/D933</f>
        <v>6.5500000000000003E-2</v>
      </c>
      <c r="G933" s="10">
        <f>IFERROR(ROUND(E933/N933,2),0)</f>
        <v>18.71</v>
      </c>
      <c r="H933" t="s">
        <v>8220</v>
      </c>
      <c r="I933" t="s">
        <v>8224</v>
      </c>
      <c r="J933" t="s">
        <v>8246</v>
      </c>
      <c r="K933">
        <v>1395007200</v>
      </c>
      <c r="L933">
        <v>1392021502</v>
      </c>
      <c r="M933" t="b">
        <v>0</v>
      </c>
      <c r="N933">
        <v>7</v>
      </c>
      <c r="O933" t="b">
        <v>0</v>
      </c>
      <c r="P933" t="s">
        <v>8276</v>
      </c>
      <c r="Q933" s="12" t="s">
        <v>8323</v>
      </c>
      <c r="R933" t="s">
        <v>8326</v>
      </c>
      <c r="S933" s="21">
        <f>(((Table1[[#This Row],[launched_at]]/60)/60)/24)+DATE(1970,1,1)</f>
        <v>41680.359976851854</v>
      </c>
      <c r="T933" s="21">
        <f>(((Table1[[#This Row],[deadline]]/60)/60)/24)+DATE(1970,1,1)</f>
        <v>41714.916666666664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s="8">
        <f>E934/D934</f>
        <v>0.14536842105263159</v>
      </c>
      <c r="G934" s="10">
        <f>IFERROR(ROUND(E934/N934,2),0)</f>
        <v>46.03</v>
      </c>
      <c r="H934" t="s">
        <v>8220</v>
      </c>
      <c r="I934" t="s">
        <v>8223</v>
      </c>
      <c r="J934" t="s">
        <v>8245</v>
      </c>
      <c r="K934">
        <v>1363990545</v>
      </c>
      <c r="L934">
        <v>1360106145</v>
      </c>
      <c r="M934" t="b">
        <v>0</v>
      </c>
      <c r="N934">
        <v>30</v>
      </c>
      <c r="O934" t="b">
        <v>0</v>
      </c>
      <c r="P934" t="s">
        <v>8276</v>
      </c>
      <c r="Q934" s="12" t="s">
        <v>8323</v>
      </c>
      <c r="R934" t="s">
        <v>8326</v>
      </c>
      <c r="S934" s="21">
        <f>(((Table1[[#This Row],[launched_at]]/60)/60)/24)+DATE(1970,1,1)</f>
        <v>41310.969270833331</v>
      </c>
      <c r="T934" s="21">
        <f>(((Table1[[#This Row],[deadline]]/60)/60)/24)+DATE(1970,1,1)</f>
        <v>41355.927604166667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s="8">
        <f>E935/D935</f>
        <v>0.06</v>
      </c>
      <c r="G935" s="10">
        <f>IFERROR(ROUND(E935/N935,2),0)</f>
        <v>60</v>
      </c>
      <c r="H935" t="s">
        <v>8220</v>
      </c>
      <c r="I935" t="s">
        <v>8223</v>
      </c>
      <c r="J935" t="s">
        <v>8245</v>
      </c>
      <c r="K935">
        <v>1399867409</v>
      </c>
      <c r="L935">
        <v>1394683409</v>
      </c>
      <c r="M935" t="b">
        <v>0</v>
      </c>
      <c r="N935">
        <v>2</v>
      </c>
      <c r="O935" t="b">
        <v>0</v>
      </c>
      <c r="P935" t="s">
        <v>8276</v>
      </c>
      <c r="Q935" s="12" t="s">
        <v>8323</v>
      </c>
      <c r="R935" t="s">
        <v>8326</v>
      </c>
      <c r="S935" s="21">
        <f>(((Table1[[#This Row],[launched_at]]/60)/60)/24)+DATE(1970,1,1)</f>
        <v>41711.169085648151</v>
      </c>
      <c r="T935" s="21">
        <f>(((Table1[[#This Row],[deadline]]/60)/60)/24)+DATE(1970,1,1)</f>
        <v>41771.169085648151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s="8">
        <f>E936/D936</f>
        <v>0.30399999999999999</v>
      </c>
      <c r="G936" s="10">
        <f>IFERROR(ROUND(E936/N936,2),0)</f>
        <v>50.67</v>
      </c>
      <c r="H936" t="s">
        <v>8220</v>
      </c>
      <c r="I936" t="s">
        <v>8228</v>
      </c>
      <c r="J936" t="s">
        <v>8250</v>
      </c>
      <c r="K936">
        <v>1399183200</v>
      </c>
      <c r="L936">
        <v>1396633284</v>
      </c>
      <c r="M936" t="b">
        <v>0</v>
      </c>
      <c r="N936">
        <v>30</v>
      </c>
      <c r="O936" t="b">
        <v>0</v>
      </c>
      <c r="P936" t="s">
        <v>8276</v>
      </c>
      <c r="Q936" s="12" t="s">
        <v>8323</v>
      </c>
      <c r="R936" t="s">
        <v>8326</v>
      </c>
      <c r="S936" s="21">
        <f>(((Table1[[#This Row],[launched_at]]/60)/60)/24)+DATE(1970,1,1)</f>
        <v>41733.737083333333</v>
      </c>
      <c r="T936" s="21">
        <f>(((Table1[[#This Row],[deadline]]/60)/60)/24)+DATE(1970,1,1)</f>
        <v>41763.25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s="8">
        <f>E937/D937</f>
        <v>1.4285714285714285E-2</v>
      </c>
      <c r="G937" s="10">
        <f>IFERROR(ROUND(E937/N937,2),0)</f>
        <v>25</v>
      </c>
      <c r="H937" t="s">
        <v>8220</v>
      </c>
      <c r="I937" t="s">
        <v>8223</v>
      </c>
      <c r="J937" t="s">
        <v>8245</v>
      </c>
      <c r="K937">
        <v>1454054429</v>
      </c>
      <c r="L937">
        <v>1451462429</v>
      </c>
      <c r="M937" t="b">
        <v>0</v>
      </c>
      <c r="N937">
        <v>2</v>
      </c>
      <c r="O937" t="b">
        <v>0</v>
      </c>
      <c r="P937" t="s">
        <v>8276</v>
      </c>
      <c r="Q937" s="12" t="s">
        <v>8323</v>
      </c>
      <c r="R937" t="s">
        <v>8326</v>
      </c>
      <c r="S937" s="21">
        <f>(((Table1[[#This Row],[launched_at]]/60)/60)/24)+DATE(1970,1,1)</f>
        <v>42368.333668981482</v>
      </c>
      <c r="T937" s="21">
        <f>(((Table1[[#This Row],[deadline]]/60)/60)/24)+DATE(1970,1,1)</f>
        <v>42398.333668981482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s="8">
        <f>E938/D938</f>
        <v>0</v>
      </c>
      <c r="G938" s="10" t="str">
        <f>IFERROR(ROUND(E938/N938,2),"N/A")</f>
        <v>N/A</v>
      </c>
      <c r="H938" t="s">
        <v>8220</v>
      </c>
      <c r="I938" t="s">
        <v>8223</v>
      </c>
      <c r="J938" t="s">
        <v>8245</v>
      </c>
      <c r="K938">
        <v>1326916800</v>
      </c>
      <c r="L938">
        <v>1323131689</v>
      </c>
      <c r="M938" t="b">
        <v>0</v>
      </c>
      <c r="N938">
        <v>0</v>
      </c>
      <c r="O938" t="b">
        <v>0</v>
      </c>
      <c r="P938" t="s">
        <v>8276</v>
      </c>
      <c r="Q938" s="12" t="s">
        <v>8323</v>
      </c>
      <c r="R938" t="s">
        <v>8326</v>
      </c>
      <c r="S938" s="21">
        <f>(((Table1[[#This Row],[launched_at]]/60)/60)/24)+DATE(1970,1,1)</f>
        <v>40883.024178240739</v>
      </c>
      <c r="T938" s="21">
        <f>(((Table1[[#This Row],[deadline]]/60)/60)/24)+DATE(1970,1,1)</f>
        <v>40926.833333333336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s="8">
        <f>E939/D939</f>
        <v>1.1428571428571429E-2</v>
      </c>
      <c r="G939" s="10">
        <f>IFERROR(ROUND(E939/N939,2),0)</f>
        <v>20</v>
      </c>
      <c r="H939" t="s">
        <v>8220</v>
      </c>
      <c r="I939" t="s">
        <v>8223</v>
      </c>
      <c r="J939" t="s">
        <v>8245</v>
      </c>
      <c r="K939">
        <v>1383509357</v>
      </c>
      <c r="L939">
        <v>1380913757</v>
      </c>
      <c r="M939" t="b">
        <v>0</v>
      </c>
      <c r="N939">
        <v>2</v>
      </c>
      <c r="O939" t="b">
        <v>0</v>
      </c>
      <c r="P939" t="s">
        <v>8276</v>
      </c>
      <c r="Q939" s="12" t="s">
        <v>8323</v>
      </c>
      <c r="R939" t="s">
        <v>8326</v>
      </c>
      <c r="S939" s="21">
        <f>(((Table1[[#This Row],[launched_at]]/60)/60)/24)+DATE(1970,1,1)</f>
        <v>41551.798113425924</v>
      </c>
      <c r="T939" s="21">
        <f>(((Table1[[#This Row],[deadline]]/60)/60)/24)+DATE(1970,1,1)</f>
        <v>41581.839780092596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s="8">
        <f>E940/D940</f>
        <v>3.5714285714285713E-3</v>
      </c>
      <c r="G940" s="10">
        <f>IFERROR(ROUND(E940/N940,2),0)</f>
        <v>25</v>
      </c>
      <c r="H940" t="s">
        <v>8220</v>
      </c>
      <c r="I940" t="s">
        <v>8223</v>
      </c>
      <c r="J940" t="s">
        <v>8245</v>
      </c>
      <c r="K940">
        <v>1346585448</v>
      </c>
      <c r="L940">
        <v>1343993448</v>
      </c>
      <c r="M940" t="b">
        <v>0</v>
      </c>
      <c r="N940">
        <v>1</v>
      </c>
      <c r="O940" t="b">
        <v>0</v>
      </c>
      <c r="P940" t="s">
        <v>8276</v>
      </c>
      <c r="Q940" s="12" t="s">
        <v>8323</v>
      </c>
      <c r="R940" t="s">
        <v>8326</v>
      </c>
      <c r="S940" s="21">
        <f>(((Table1[[#This Row],[launched_at]]/60)/60)/24)+DATE(1970,1,1)</f>
        <v>41124.479722222226</v>
      </c>
      <c r="T940" s="21">
        <f>(((Table1[[#This Row],[deadline]]/60)/60)/24)+DATE(1970,1,1)</f>
        <v>41154.479722222226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s="8">
        <f>E941/D941</f>
        <v>1.4545454545454545E-2</v>
      </c>
      <c r="G941" s="10">
        <f>IFERROR(ROUND(E941/N941,2),0)</f>
        <v>20</v>
      </c>
      <c r="H941" t="s">
        <v>8220</v>
      </c>
      <c r="I941" t="s">
        <v>8223</v>
      </c>
      <c r="J941" t="s">
        <v>8245</v>
      </c>
      <c r="K941">
        <v>1372622280</v>
      </c>
      <c r="L941">
        <v>1369246738</v>
      </c>
      <c r="M941" t="b">
        <v>0</v>
      </c>
      <c r="N941">
        <v>2</v>
      </c>
      <c r="O941" t="b">
        <v>0</v>
      </c>
      <c r="P941" t="s">
        <v>8276</v>
      </c>
      <c r="Q941" s="12" t="s">
        <v>8323</v>
      </c>
      <c r="R941" t="s">
        <v>8326</v>
      </c>
      <c r="S941" s="21">
        <f>(((Table1[[#This Row],[launched_at]]/60)/60)/24)+DATE(1970,1,1)</f>
        <v>41416.763171296298</v>
      </c>
      <c r="T941" s="21">
        <f>(((Table1[[#This Row],[deadline]]/60)/60)/24)+DATE(1970,1,1)</f>
        <v>41455.831944444442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s="8">
        <f>E942/D942</f>
        <v>0.17155555555555554</v>
      </c>
      <c r="G942" s="10">
        <f>IFERROR(ROUND(E942/N942,2),0)</f>
        <v>110.29</v>
      </c>
      <c r="H942" t="s">
        <v>8220</v>
      </c>
      <c r="I942" t="s">
        <v>8223</v>
      </c>
      <c r="J942" t="s">
        <v>8245</v>
      </c>
      <c r="K942">
        <v>1439251926</v>
      </c>
      <c r="L942">
        <v>1435363926</v>
      </c>
      <c r="M942" t="b">
        <v>0</v>
      </c>
      <c r="N942">
        <v>14</v>
      </c>
      <c r="O942" t="b">
        <v>0</v>
      </c>
      <c r="P942" t="s">
        <v>8271</v>
      </c>
      <c r="Q942" s="12" t="s">
        <v>8317</v>
      </c>
      <c r="R942" t="s">
        <v>8319</v>
      </c>
      <c r="S942" s="21">
        <f>(((Table1[[#This Row],[launched_at]]/60)/60)/24)+DATE(1970,1,1)</f>
        <v>42182.008402777778</v>
      </c>
      <c r="T942" s="21">
        <f>(((Table1[[#This Row],[deadline]]/60)/60)/24)+DATE(1970,1,1)</f>
        <v>42227.008402777778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s="8">
        <f>E943/D943</f>
        <v>2.3220000000000001E-2</v>
      </c>
      <c r="G943" s="10">
        <f>IFERROR(ROUND(E943/N943,2),0)</f>
        <v>37.450000000000003</v>
      </c>
      <c r="H943" t="s">
        <v>8220</v>
      </c>
      <c r="I943" t="s">
        <v>8223</v>
      </c>
      <c r="J943" t="s">
        <v>8245</v>
      </c>
      <c r="K943">
        <v>1486693145</v>
      </c>
      <c r="L943">
        <v>1484101145</v>
      </c>
      <c r="M943" t="b">
        <v>0</v>
      </c>
      <c r="N943">
        <v>31</v>
      </c>
      <c r="O943" t="b">
        <v>0</v>
      </c>
      <c r="P943" t="s">
        <v>8271</v>
      </c>
      <c r="Q943" s="12" t="s">
        <v>8317</v>
      </c>
      <c r="R943" t="s">
        <v>8319</v>
      </c>
      <c r="S943" s="21">
        <f>(((Table1[[#This Row],[launched_at]]/60)/60)/24)+DATE(1970,1,1)</f>
        <v>42746.096585648149</v>
      </c>
      <c r="T943" s="21">
        <f>(((Table1[[#This Row],[deadline]]/60)/60)/24)+DATE(1970,1,1)</f>
        <v>42776.096585648149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s="8">
        <f>E944/D944</f>
        <v>8.9066666666666669E-2</v>
      </c>
      <c r="G944" s="10">
        <f>IFERROR(ROUND(E944/N944,2),0)</f>
        <v>41.75</v>
      </c>
      <c r="H944" t="s">
        <v>8220</v>
      </c>
      <c r="I944" t="s">
        <v>8223</v>
      </c>
      <c r="J944" t="s">
        <v>8245</v>
      </c>
      <c r="K944">
        <v>1455826460</v>
      </c>
      <c r="L944">
        <v>1452716060</v>
      </c>
      <c r="M944" t="b">
        <v>0</v>
      </c>
      <c r="N944">
        <v>16</v>
      </c>
      <c r="O944" t="b">
        <v>0</v>
      </c>
      <c r="P944" t="s">
        <v>8271</v>
      </c>
      <c r="Q944" s="12" t="s">
        <v>8317</v>
      </c>
      <c r="R944" t="s">
        <v>8319</v>
      </c>
      <c r="S944" s="21">
        <f>(((Table1[[#This Row],[launched_at]]/60)/60)/24)+DATE(1970,1,1)</f>
        <v>42382.843287037031</v>
      </c>
      <c r="T944" s="21">
        <f>(((Table1[[#This Row],[deadline]]/60)/60)/24)+DATE(1970,1,1)</f>
        <v>42418.843287037031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s="8">
        <f>E945/D945</f>
        <v>9.633333333333334E-2</v>
      </c>
      <c r="G945" s="10">
        <f>IFERROR(ROUND(E945/N945,2),0)</f>
        <v>24.08</v>
      </c>
      <c r="H945" t="s">
        <v>8220</v>
      </c>
      <c r="I945" t="s">
        <v>8223</v>
      </c>
      <c r="J945" t="s">
        <v>8245</v>
      </c>
      <c r="K945">
        <v>1480438905</v>
      </c>
      <c r="L945">
        <v>1477843305</v>
      </c>
      <c r="M945" t="b">
        <v>0</v>
      </c>
      <c r="N945">
        <v>12</v>
      </c>
      <c r="O945" t="b">
        <v>0</v>
      </c>
      <c r="P945" t="s">
        <v>8271</v>
      </c>
      <c r="Q945" s="12" t="s">
        <v>8317</v>
      </c>
      <c r="R945" t="s">
        <v>8319</v>
      </c>
      <c r="S945" s="21">
        <f>(((Table1[[#This Row],[launched_at]]/60)/60)/24)+DATE(1970,1,1)</f>
        <v>42673.66788194445</v>
      </c>
      <c r="T945" s="21">
        <f>(((Table1[[#This Row],[deadline]]/60)/60)/24)+DATE(1970,1,1)</f>
        <v>42703.709548611107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s="8">
        <f>E946/D946</f>
        <v>0.13325999999999999</v>
      </c>
      <c r="G946" s="10">
        <f>IFERROR(ROUND(E946/N946,2),0)</f>
        <v>69.41</v>
      </c>
      <c r="H946" t="s">
        <v>8220</v>
      </c>
      <c r="I946" t="s">
        <v>8223</v>
      </c>
      <c r="J946" t="s">
        <v>8245</v>
      </c>
      <c r="K946">
        <v>1460988000</v>
      </c>
      <c r="L946">
        <v>1458050450</v>
      </c>
      <c r="M946" t="b">
        <v>0</v>
      </c>
      <c r="N946">
        <v>96</v>
      </c>
      <c r="O946" t="b">
        <v>0</v>
      </c>
      <c r="P946" t="s">
        <v>8271</v>
      </c>
      <c r="Q946" s="12" t="s">
        <v>8317</v>
      </c>
      <c r="R946" t="s">
        <v>8319</v>
      </c>
      <c r="S946" s="21">
        <f>(((Table1[[#This Row],[launched_at]]/60)/60)/24)+DATE(1970,1,1)</f>
        <v>42444.583912037036</v>
      </c>
      <c r="T946" s="21">
        <f>(((Table1[[#This Row],[deadline]]/60)/60)/24)+DATE(1970,1,1)</f>
        <v>42478.583333333328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s="8">
        <f>E947/D947</f>
        <v>2.4840000000000001E-2</v>
      </c>
      <c r="G947" s="10">
        <f>IFERROR(ROUND(E947/N947,2),0)</f>
        <v>155.25</v>
      </c>
      <c r="H947" t="s">
        <v>8220</v>
      </c>
      <c r="I947" t="s">
        <v>8229</v>
      </c>
      <c r="J947" t="s">
        <v>8248</v>
      </c>
      <c r="K947">
        <v>1487462340</v>
      </c>
      <c r="L947">
        <v>1482958626</v>
      </c>
      <c r="M947" t="b">
        <v>0</v>
      </c>
      <c r="N947">
        <v>16</v>
      </c>
      <c r="O947" t="b">
        <v>0</v>
      </c>
      <c r="P947" t="s">
        <v>8271</v>
      </c>
      <c r="Q947" s="12" t="s">
        <v>8317</v>
      </c>
      <c r="R947" t="s">
        <v>8319</v>
      </c>
      <c r="S947" s="21">
        <f>(((Table1[[#This Row],[launched_at]]/60)/60)/24)+DATE(1970,1,1)</f>
        <v>42732.872986111113</v>
      </c>
      <c r="T947" s="21">
        <f>(((Table1[[#This Row],[deadline]]/60)/60)/24)+DATE(1970,1,1)</f>
        <v>42784.999305555553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s="8">
        <f>E948/D948</f>
        <v>1.9066666666666666E-2</v>
      </c>
      <c r="G948" s="10">
        <f>IFERROR(ROUND(E948/N948,2),0)</f>
        <v>57.2</v>
      </c>
      <c r="H948" t="s">
        <v>8220</v>
      </c>
      <c r="I948" t="s">
        <v>8223</v>
      </c>
      <c r="J948" t="s">
        <v>8245</v>
      </c>
      <c r="K948">
        <v>1473444048</v>
      </c>
      <c r="L948">
        <v>1470852048</v>
      </c>
      <c r="M948" t="b">
        <v>0</v>
      </c>
      <c r="N948">
        <v>5</v>
      </c>
      <c r="O948" t="b">
        <v>0</v>
      </c>
      <c r="P948" t="s">
        <v>8271</v>
      </c>
      <c r="Q948" s="12" t="s">
        <v>8317</v>
      </c>
      <c r="R948" t="s">
        <v>8319</v>
      </c>
      <c r="S948" s="21">
        <f>(((Table1[[#This Row],[launched_at]]/60)/60)/24)+DATE(1970,1,1)</f>
        <v>42592.750555555554</v>
      </c>
      <c r="T948" s="21">
        <f>(((Table1[[#This Row],[deadline]]/60)/60)/24)+DATE(1970,1,1)</f>
        <v>42622.750555555554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s="8">
        <f>E949/D949</f>
        <v>0</v>
      </c>
      <c r="G949" s="10" t="str">
        <f>IFERROR(ROUND(E949/N949,2),"N/A")</f>
        <v>N/A</v>
      </c>
      <c r="H949" t="s">
        <v>8220</v>
      </c>
      <c r="I949" t="s">
        <v>8223</v>
      </c>
      <c r="J949" t="s">
        <v>8245</v>
      </c>
      <c r="K949">
        <v>1467312306</v>
      </c>
      <c r="L949">
        <v>1462128306</v>
      </c>
      <c r="M949" t="b">
        <v>0</v>
      </c>
      <c r="N949">
        <v>0</v>
      </c>
      <c r="O949" t="b">
        <v>0</v>
      </c>
      <c r="P949" t="s">
        <v>8271</v>
      </c>
      <c r="Q949" s="12" t="s">
        <v>8317</v>
      </c>
      <c r="R949" t="s">
        <v>8319</v>
      </c>
      <c r="S949" s="21">
        <f>(((Table1[[#This Row],[launched_at]]/60)/60)/24)+DATE(1970,1,1)</f>
        <v>42491.781319444446</v>
      </c>
      <c r="T949" s="21">
        <f>(((Table1[[#This Row],[deadline]]/60)/60)/24)+DATE(1970,1,1)</f>
        <v>42551.781319444446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s="8">
        <f>E950/D950</f>
        <v>0.12</v>
      </c>
      <c r="G950" s="10">
        <f>IFERROR(ROUND(E950/N950,2),0)</f>
        <v>60</v>
      </c>
      <c r="H950" t="s">
        <v>8220</v>
      </c>
      <c r="I950" t="s">
        <v>8232</v>
      </c>
      <c r="J950" t="s">
        <v>8248</v>
      </c>
      <c r="K950">
        <v>1457812364</v>
      </c>
      <c r="L950">
        <v>1455220364</v>
      </c>
      <c r="M950" t="b">
        <v>0</v>
      </c>
      <c r="N950">
        <v>8</v>
      </c>
      <c r="O950" t="b">
        <v>0</v>
      </c>
      <c r="P950" t="s">
        <v>8271</v>
      </c>
      <c r="Q950" s="12" t="s">
        <v>8317</v>
      </c>
      <c r="R950" t="s">
        <v>8319</v>
      </c>
      <c r="S950" s="21">
        <f>(((Table1[[#This Row],[launched_at]]/60)/60)/24)+DATE(1970,1,1)</f>
        <v>42411.828287037039</v>
      </c>
      <c r="T950" s="21">
        <f>(((Table1[[#This Row],[deadline]]/60)/60)/24)+DATE(1970,1,1)</f>
        <v>42441.828287037039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s="8">
        <f>E951/D951</f>
        <v>1.3650000000000001E-2</v>
      </c>
      <c r="G951" s="10">
        <f>IFERROR(ROUND(E951/N951,2),0)</f>
        <v>39</v>
      </c>
      <c r="H951" t="s">
        <v>8220</v>
      </c>
      <c r="I951" t="s">
        <v>8235</v>
      </c>
      <c r="J951" t="s">
        <v>8248</v>
      </c>
      <c r="K951">
        <v>1456016576</v>
      </c>
      <c r="L951">
        <v>1450832576</v>
      </c>
      <c r="M951" t="b">
        <v>0</v>
      </c>
      <c r="N951">
        <v>7</v>
      </c>
      <c r="O951" t="b">
        <v>0</v>
      </c>
      <c r="P951" t="s">
        <v>8271</v>
      </c>
      <c r="Q951" s="12" t="s">
        <v>8317</v>
      </c>
      <c r="R951" t="s">
        <v>8319</v>
      </c>
      <c r="S951" s="21">
        <f>(((Table1[[#This Row],[launched_at]]/60)/60)/24)+DATE(1970,1,1)</f>
        <v>42361.043703703705</v>
      </c>
      <c r="T951" s="21">
        <f>(((Table1[[#This Row],[deadline]]/60)/60)/24)+DATE(1970,1,1)</f>
        <v>42421.043703703705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s="8">
        <f>E952/D952</f>
        <v>0.28039999999999998</v>
      </c>
      <c r="G952" s="10">
        <f>IFERROR(ROUND(E952/N952,2),0)</f>
        <v>58.42</v>
      </c>
      <c r="H952" t="s">
        <v>8220</v>
      </c>
      <c r="I952" t="s">
        <v>8228</v>
      </c>
      <c r="J952" t="s">
        <v>8250</v>
      </c>
      <c r="K952">
        <v>1453053661</v>
      </c>
      <c r="L952">
        <v>1450461661</v>
      </c>
      <c r="M952" t="b">
        <v>0</v>
      </c>
      <c r="N952">
        <v>24</v>
      </c>
      <c r="O952" t="b">
        <v>0</v>
      </c>
      <c r="P952" t="s">
        <v>8271</v>
      </c>
      <c r="Q952" s="12" t="s">
        <v>8317</v>
      </c>
      <c r="R952" t="s">
        <v>8319</v>
      </c>
      <c r="S952" s="21">
        <f>(((Table1[[#This Row],[launched_at]]/60)/60)/24)+DATE(1970,1,1)</f>
        <v>42356.750706018516</v>
      </c>
      <c r="T952" s="21">
        <f>(((Table1[[#This Row],[deadline]]/60)/60)/24)+DATE(1970,1,1)</f>
        <v>42386.750706018516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s="8">
        <f>E953/D953</f>
        <v>0.38390000000000002</v>
      </c>
      <c r="G953" s="10">
        <f>IFERROR(ROUND(E953/N953,2),0)</f>
        <v>158.63999999999999</v>
      </c>
      <c r="H953" t="s">
        <v>8220</v>
      </c>
      <c r="I953" t="s">
        <v>8223</v>
      </c>
      <c r="J953" t="s">
        <v>8245</v>
      </c>
      <c r="K953">
        <v>1465054872</v>
      </c>
      <c r="L953">
        <v>1461166872</v>
      </c>
      <c r="M953" t="b">
        <v>0</v>
      </c>
      <c r="N953">
        <v>121</v>
      </c>
      <c r="O953" t="b">
        <v>0</v>
      </c>
      <c r="P953" t="s">
        <v>8271</v>
      </c>
      <c r="Q953" s="12" t="s">
        <v>8317</v>
      </c>
      <c r="R953" t="s">
        <v>8319</v>
      </c>
      <c r="S953" s="21">
        <f>(((Table1[[#This Row],[launched_at]]/60)/60)/24)+DATE(1970,1,1)</f>
        <v>42480.653611111105</v>
      </c>
      <c r="T953" s="21">
        <f>(((Table1[[#This Row],[deadline]]/60)/60)/24)+DATE(1970,1,1)</f>
        <v>42525.653611111105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s="8">
        <f>E954/D954</f>
        <v>0.39942857142857141</v>
      </c>
      <c r="G954" s="10">
        <f>IFERROR(ROUND(E954/N954,2),0)</f>
        <v>99.86</v>
      </c>
      <c r="H954" t="s">
        <v>8220</v>
      </c>
      <c r="I954" t="s">
        <v>8223</v>
      </c>
      <c r="J954" t="s">
        <v>8245</v>
      </c>
      <c r="K954">
        <v>1479483812</v>
      </c>
      <c r="L954">
        <v>1476888212</v>
      </c>
      <c r="M954" t="b">
        <v>0</v>
      </c>
      <c r="N954">
        <v>196</v>
      </c>
      <c r="O954" t="b">
        <v>0</v>
      </c>
      <c r="P954" t="s">
        <v>8271</v>
      </c>
      <c r="Q954" s="12" t="s">
        <v>8317</v>
      </c>
      <c r="R954" t="s">
        <v>8319</v>
      </c>
      <c r="S954" s="21">
        <f>(((Table1[[#This Row],[launched_at]]/60)/60)/24)+DATE(1970,1,1)</f>
        <v>42662.613564814819</v>
      </c>
      <c r="T954" s="21">
        <f>(((Table1[[#This Row],[deadline]]/60)/60)/24)+DATE(1970,1,1)</f>
        <v>42692.655231481483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s="8">
        <f>E955/D955</f>
        <v>8.3999999999999995E-3</v>
      </c>
      <c r="G955" s="10">
        <f>IFERROR(ROUND(E955/N955,2),0)</f>
        <v>25.2</v>
      </c>
      <c r="H955" t="s">
        <v>8220</v>
      </c>
      <c r="I955" t="s">
        <v>8223</v>
      </c>
      <c r="J955" t="s">
        <v>8245</v>
      </c>
      <c r="K955">
        <v>1422158199</v>
      </c>
      <c r="L955">
        <v>1419566199</v>
      </c>
      <c r="M955" t="b">
        <v>0</v>
      </c>
      <c r="N955">
        <v>5</v>
      </c>
      <c r="O955" t="b">
        <v>0</v>
      </c>
      <c r="P955" t="s">
        <v>8271</v>
      </c>
      <c r="Q955" s="12" t="s">
        <v>8317</v>
      </c>
      <c r="R955" t="s">
        <v>8319</v>
      </c>
      <c r="S955" s="21">
        <f>(((Table1[[#This Row],[launched_at]]/60)/60)/24)+DATE(1970,1,1)</f>
        <v>41999.164340277777</v>
      </c>
      <c r="T955" s="21">
        <f>(((Table1[[#This Row],[deadline]]/60)/60)/24)+DATE(1970,1,1)</f>
        <v>42029.164340277777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s="8">
        <f>E956/D956</f>
        <v>0.43406666666666666</v>
      </c>
      <c r="G956" s="10">
        <f>IFERROR(ROUND(E956/N956,2),0)</f>
        <v>89.19</v>
      </c>
      <c r="H956" t="s">
        <v>8220</v>
      </c>
      <c r="I956" t="s">
        <v>8223</v>
      </c>
      <c r="J956" t="s">
        <v>8245</v>
      </c>
      <c r="K956">
        <v>1440100839</v>
      </c>
      <c r="L956">
        <v>1436472039</v>
      </c>
      <c r="M956" t="b">
        <v>0</v>
      </c>
      <c r="N956">
        <v>73</v>
      </c>
      <c r="O956" t="b">
        <v>0</v>
      </c>
      <c r="P956" t="s">
        <v>8271</v>
      </c>
      <c r="Q956" s="12" t="s">
        <v>8317</v>
      </c>
      <c r="R956" t="s">
        <v>8319</v>
      </c>
      <c r="S956" s="21">
        <f>(((Table1[[#This Row],[launched_at]]/60)/60)/24)+DATE(1970,1,1)</f>
        <v>42194.833784722221</v>
      </c>
      <c r="T956" s="21">
        <f>(((Table1[[#This Row],[deadline]]/60)/60)/24)+DATE(1970,1,1)</f>
        <v>42236.833784722221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s="8">
        <f>E957/D957</f>
        <v>5.6613333333333335E-2</v>
      </c>
      <c r="G957" s="10">
        <f>IFERROR(ROUND(E957/N957,2),0)</f>
        <v>182.62</v>
      </c>
      <c r="H957" t="s">
        <v>8220</v>
      </c>
      <c r="I957" t="s">
        <v>8223</v>
      </c>
      <c r="J957" t="s">
        <v>8245</v>
      </c>
      <c r="K957">
        <v>1473750300</v>
      </c>
      <c r="L957">
        <v>1470294300</v>
      </c>
      <c r="M957" t="b">
        <v>0</v>
      </c>
      <c r="N957">
        <v>93</v>
      </c>
      <c r="O957" t="b">
        <v>0</v>
      </c>
      <c r="P957" t="s">
        <v>8271</v>
      </c>
      <c r="Q957" s="12" t="s">
        <v>8317</v>
      </c>
      <c r="R957" t="s">
        <v>8319</v>
      </c>
      <c r="S957" s="21">
        <f>(((Table1[[#This Row],[launched_at]]/60)/60)/24)+DATE(1970,1,1)</f>
        <v>42586.295138888891</v>
      </c>
      <c r="T957" s="21">
        <f>(((Table1[[#This Row],[deadline]]/60)/60)/24)+DATE(1970,1,1)</f>
        <v>42626.295138888891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s="8">
        <f>E958/D958</f>
        <v>1.7219999999999999E-2</v>
      </c>
      <c r="G958" s="10">
        <f>IFERROR(ROUND(E958/N958,2),0)</f>
        <v>50.65</v>
      </c>
      <c r="H958" t="s">
        <v>8220</v>
      </c>
      <c r="I958" t="s">
        <v>8223</v>
      </c>
      <c r="J958" t="s">
        <v>8245</v>
      </c>
      <c r="K958">
        <v>1430081759</v>
      </c>
      <c r="L958">
        <v>1424901359</v>
      </c>
      <c r="M958" t="b">
        <v>0</v>
      </c>
      <c r="N958">
        <v>17</v>
      </c>
      <c r="O958" t="b">
        <v>0</v>
      </c>
      <c r="P958" t="s">
        <v>8271</v>
      </c>
      <c r="Q958" s="12" t="s">
        <v>8317</v>
      </c>
      <c r="R958" t="s">
        <v>8319</v>
      </c>
      <c r="S958" s="21">
        <f>(((Table1[[#This Row],[launched_at]]/60)/60)/24)+DATE(1970,1,1)</f>
        <v>42060.913877314815</v>
      </c>
      <c r="T958" s="21">
        <f>(((Table1[[#This Row],[deadline]]/60)/60)/24)+DATE(1970,1,1)</f>
        <v>42120.872210648144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s="8">
        <f>E959/D959</f>
        <v>1.9416666666666665E-2</v>
      </c>
      <c r="G959" s="10">
        <f>IFERROR(ROUND(E959/N959,2),0)</f>
        <v>33.29</v>
      </c>
      <c r="H959" t="s">
        <v>8220</v>
      </c>
      <c r="I959" t="s">
        <v>8223</v>
      </c>
      <c r="J959" t="s">
        <v>8245</v>
      </c>
      <c r="K959">
        <v>1479392133</v>
      </c>
      <c r="L959">
        <v>1476710133</v>
      </c>
      <c r="M959" t="b">
        <v>0</v>
      </c>
      <c r="N959">
        <v>7</v>
      </c>
      <c r="O959" t="b">
        <v>0</v>
      </c>
      <c r="P959" t="s">
        <v>8271</v>
      </c>
      <c r="Q959" s="12" t="s">
        <v>8317</v>
      </c>
      <c r="R959" t="s">
        <v>8319</v>
      </c>
      <c r="S959" s="21">
        <f>(((Table1[[#This Row],[launched_at]]/60)/60)/24)+DATE(1970,1,1)</f>
        <v>42660.552465277782</v>
      </c>
      <c r="T959" s="21">
        <f>(((Table1[[#This Row],[deadline]]/60)/60)/24)+DATE(1970,1,1)</f>
        <v>42691.594131944439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s="8">
        <f>E960/D960</f>
        <v>0.11328275684711328</v>
      </c>
      <c r="G960" s="10">
        <f>IFERROR(ROUND(E960/N960,2),0)</f>
        <v>51.82</v>
      </c>
      <c r="H960" t="s">
        <v>8220</v>
      </c>
      <c r="I960" t="s">
        <v>8223</v>
      </c>
      <c r="J960" t="s">
        <v>8245</v>
      </c>
      <c r="K960">
        <v>1428641940</v>
      </c>
      <c r="L960">
        <v>1426792563</v>
      </c>
      <c r="M960" t="b">
        <v>0</v>
      </c>
      <c r="N960">
        <v>17</v>
      </c>
      <c r="O960" t="b">
        <v>0</v>
      </c>
      <c r="P960" t="s">
        <v>8271</v>
      </c>
      <c r="Q960" s="12" t="s">
        <v>8317</v>
      </c>
      <c r="R960" t="s">
        <v>8319</v>
      </c>
      <c r="S960" s="21">
        <f>(((Table1[[#This Row],[launched_at]]/60)/60)/24)+DATE(1970,1,1)</f>
        <v>42082.802812499998</v>
      </c>
      <c r="T960" s="21">
        <f>(((Table1[[#This Row],[deadline]]/60)/60)/24)+DATE(1970,1,1)</f>
        <v>42104.207638888889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s="8">
        <f>E961/D961</f>
        <v>0.3886</v>
      </c>
      <c r="G961" s="10">
        <f>IFERROR(ROUND(E961/N961,2),0)</f>
        <v>113.63</v>
      </c>
      <c r="H961" t="s">
        <v>8220</v>
      </c>
      <c r="I961" t="s">
        <v>8223</v>
      </c>
      <c r="J961" t="s">
        <v>8245</v>
      </c>
      <c r="K961">
        <v>1421640665</v>
      </c>
      <c r="L961">
        <v>1419048665</v>
      </c>
      <c r="M961" t="b">
        <v>0</v>
      </c>
      <c r="N961">
        <v>171</v>
      </c>
      <c r="O961" t="b">
        <v>0</v>
      </c>
      <c r="P961" t="s">
        <v>8271</v>
      </c>
      <c r="Q961" s="12" t="s">
        <v>8317</v>
      </c>
      <c r="R961" t="s">
        <v>8319</v>
      </c>
      <c r="S961" s="21">
        <f>(((Table1[[#This Row],[launched_at]]/60)/60)/24)+DATE(1970,1,1)</f>
        <v>41993.174363425926</v>
      </c>
      <c r="T961" s="21">
        <f>(((Table1[[#This Row],[deadline]]/60)/60)/24)+DATE(1970,1,1)</f>
        <v>42023.174363425926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s="8">
        <f>E962/D962</f>
        <v>0.46100628930817611</v>
      </c>
      <c r="G962" s="10">
        <f>IFERROR(ROUND(E962/N962,2),0)</f>
        <v>136.46</v>
      </c>
      <c r="H962" t="s">
        <v>8220</v>
      </c>
      <c r="I962" t="s">
        <v>8223</v>
      </c>
      <c r="J962" t="s">
        <v>8245</v>
      </c>
      <c r="K962">
        <v>1489500155</v>
      </c>
      <c r="L962">
        <v>1485874955</v>
      </c>
      <c r="M962" t="b">
        <v>0</v>
      </c>
      <c r="N962">
        <v>188</v>
      </c>
      <c r="O962" t="b">
        <v>0</v>
      </c>
      <c r="P962" t="s">
        <v>8271</v>
      </c>
      <c r="Q962" s="12" t="s">
        <v>8317</v>
      </c>
      <c r="R962" t="s">
        <v>8319</v>
      </c>
      <c r="S962" s="21">
        <f>(((Table1[[#This Row],[launched_at]]/60)/60)/24)+DATE(1970,1,1)</f>
        <v>42766.626793981486</v>
      </c>
      <c r="T962" s="21">
        <f>(((Table1[[#This Row],[deadline]]/60)/60)/24)+DATE(1970,1,1)</f>
        <v>42808.585127314815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s="8">
        <f>E963/D963</f>
        <v>0.42188421052631581</v>
      </c>
      <c r="G963" s="10">
        <f>IFERROR(ROUND(E963/N963,2),0)</f>
        <v>364.35</v>
      </c>
      <c r="H963" t="s">
        <v>8220</v>
      </c>
      <c r="I963" t="s">
        <v>8223</v>
      </c>
      <c r="J963" t="s">
        <v>8245</v>
      </c>
      <c r="K963">
        <v>1487617200</v>
      </c>
      <c r="L963">
        <v>1483634335</v>
      </c>
      <c r="M963" t="b">
        <v>0</v>
      </c>
      <c r="N963">
        <v>110</v>
      </c>
      <c r="O963" t="b">
        <v>0</v>
      </c>
      <c r="P963" t="s">
        <v>8271</v>
      </c>
      <c r="Q963" s="12" t="s">
        <v>8317</v>
      </c>
      <c r="R963" t="s">
        <v>8319</v>
      </c>
      <c r="S963" s="21">
        <f>(((Table1[[#This Row],[launched_at]]/60)/60)/24)+DATE(1970,1,1)</f>
        <v>42740.693692129629</v>
      </c>
      <c r="T963" s="21">
        <f>(((Table1[[#This Row],[deadline]]/60)/60)/24)+DATE(1970,1,1)</f>
        <v>42786.791666666672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s="8">
        <f>E964/D964</f>
        <v>0.2848</v>
      </c>
      <c r="G964" s="10">
        <f>IFERROR(ROUND(E964/N964,2),0)</f>
        <v>19.239999999999998</v>
      </c>
      <c r="H964" t="s">
        <v>8220</v>
      </c>
      <c r="I964" t="s">
        <v>8223</v>
      </c>
      <c r="J964" t="s">
        <v>8245</v>
      </c>
      <c r="K964">
        <v>1455210353</v>
      </c>
      <c r="L964">
        <v>1451927153</v>
      </c>
      <c r="M964" t="b">
        <v>0</v>
      </c>
      <c r="N964">
        <v>37</v>
      </c>
      <c r="O964" t="b">
        <v>0</v>
      </c>
      <c r="P964" t="s">
        <v>8271</v>
      </c>
      <c r="Q964" s="12" t="s">
        <v>8317</v>
      </c>
      <c r="R964" t="s">
        <v>8319</v>
      </c>
      <c r="S964" s="21">
        <f>(((Table1[[#This Row],[launched_at]]/60)/60)/24)+DATE(1970,1,1)</f>
        <v>42373.712418981479</v>
      </c>
      <c r="T964" s="21">
        <f>(((Table1[[#This Row],[deadline]]/60)/60)/24)+DATE(1970,1,1)</f>
        <v>42411.712418981479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s="8">
        <f>E965/D965</f>
        <v>1.0771428571428571E-2</v>
      </c>
      <c r="G965" s="10">
        <f>IFERROR(ROUND(E965/N965,2),0)</f>
        <v>41.89</v>
      </c>
      <c r="H965" t="s">
        <v>8220</v>
      </c>
      <c r="I965" t="s">
        <v>8223</v>
      </c>
      <c r="J965" t="s">
        <v>8245</v>
      </c>
      <c r="K965">
        <v>1476717319</v>
      </c>
      <c r="L965">
        <v>1473693319</v>
      </c>
      <c r="M965" t="b">
        <v>0</v>
      </c>
      <c r="N965">
        <v>9</v>
      </c>
      <c r="O965" t="b">
        <v>0</v>
      </c>
      <c r="P965" t="s">
        <v>8271</v>
      </c>
      <c r="Q965" s="12" t="s">
        <v>8317</v>
      </c>
      <c r="R965" t="s">
        <v>8319</v>
      </c>
      <c r="S965" s="21">
        <f>(((Table1[[#This Row],[launched_at]]/60)/60)/24)+DATE(1970,1,1)</f>
        <v>42625.635636574079</v>
      </c>
      <c r="T965" s="21">
        <f>(((Table1[[#This Row],[deadline]]/60)/60)/24)+DATE(1970,1,1)</f>
        <v>42660.635636574079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s="8">
        <f>E966/D966</f>
        <v>7.9909090909090902E-3</v>
      </c>
      <c r="G966" s="10">
        <f>IFERROR(ROUND(E966/N966,2),0)</f>
        <v>30.31</v>
      </c>
      <c r="H966" t="s">
        <v>8220</v>
      </c>
      <c r="I966" t="s">
        <v>8228</v>
      </c>
      <c r="J966" t="s">
        <v>8250</v>
      </c>
      <c r="K966">
        <v>1441119919</v>
      </c>
      <c r="L966">
        <v>1437663919</v>
      </c>
      <c r="M966" t="b">
        <v>0</v>
      </c>
      <c r="N966">
        <v>29</v>
      </c>
      <c r="O966" t="b">
        <v>0</v>
      </c>
      <c r="P966" t="s">
        <v>8271</v>
      </c>
      <c r="Q966" s="12" t="s">
        <v>8317</v>
      </c>
      <c r="R966" t="s">
        <v>8319</v>
      </c>
      <c r="S966" s="21">
        <f>(((Table1[[#This Row],[launched_at]]/60)/60)/24)+DATE(1970,1,1)</f>
        <v>42208.628692129627</v>
      </c>
      <c r="T966" s="21">
        <f>(((Table1[[#This Row],[deadline]]/60)/60)/24)+DATE(1970,1,1)</f>
        <v>42248.628692129627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s="8">
        <f>E967/D967</f>
        <v>1.192E-2</v>
      </c>
      <c r="G967" s="10">
        <f>IFERROR(ROUND(E967/N967,2),0)</f>
        <v>49.67</v>
      </c>
      <c r="H967" t="s">
        <v>8220</v>
      </c>
      <c r="I967" t="s">
        <v>8223</v>
      </c>
      <c r="J967" t="s">
        <v>8245</v>
      </c>
      <c r="K967">
        <v>1477454340</v>
      </c>
      <c r="L967">
        <v>1474676646</v>
      </c>
      <c r="M967" t="b">
        <v>0</v>
      </c>
      <c r="N967">
        <v>6</v>
      </c>
      <c r="O967" t="b">
        <v>0</v>
      </c>
      <c r="P967" t="s">
        <v>8271</v>
      </c>
      <c r="Q967" s="12" t="s">
        <v>8317</v>
      </c>
      <c r="R967" t="s">
        <v>8319</v>
      </c>
      <c r="S967" s="21">
        <f>(((Table1[[#This Row],[launched_at]]/60)/60)/24)+DATE(1970,1,1)</f>
        <v>42637.016736111109</v>
      </c>
      <c r="T967" s="21">
        <f>(((Table1[[#This Row],[deadline]]/60)/60)/24)+DATE(1970,1,1)</f>
        <v>42669.165972222225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s="8">
        <f>E968/D968</f>
        <v>0.14799999999999999</v>
      </c>
      <c r="G968" s="10">
        <f>IFERROR(ROUND(E968/N968,2),0)</f>
        <v>59.2</v>
      </c>
      <c r="H968" t="s">
        <v>8220</v>
      </c>
      <c r="I968" t="s">
        <v>8223</v>
      </c>
      <c r="J968" t="s">
        <v>8245</v>
      </c>
      <c r="K968">
        <v>1475766932</v>
      </c>
      <c r="L968">
        <v>1473174932</v>
      </c>
      <c r="M968" t="b">
        <v>0</v>
      </c>
      <c r="N968">
        <v>30</v>
      </c>
      <c r="O968" t="b">
        <v>0</v>
      </c>
      <c r="P968" t="s">
        <v>8271</v>
      </c>
      <c r="Q968" s="12" t="s">
        <v>8317</v>
      </c>
      <c r="R968" t="s">
        <v>8319</v>
      </c>
      <c r="S968" s="21">
        <f>(((Table1[[#This Row],[launched_at]]/60)/60)/24)+DATE(1970,1,1)</f>
        <v>42619.635787037041</v>
      </c>
      <c r="T968" s="21">
        <f>(((Table1[[#This Row],[deadline]]/60)/60)/24)+DATE(1970,1,1)</f>
        <v>42649.635787037041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s="8">
        <f>E969/D969</f>
        <v>0.17810000000000001</v>
      </c>
      <c r="G969" s="10">
        <f>IFERROR(ROUND(E969/N969,2),0)</f>
        <v>43.98</v>
      </c>
      <c r="H969" t="s">
        <v>8220</v>
      </c>
      <c r="I969" t="s">
        <v>8223</v>
      </c>
      <c r="J969" t="s">
        <v>8245</v>
      </c>
      <c r="K969">
        <v>1461301574</v>
      </c>
      <c r="L969">
        <v>1456121174</v>
      </c>
      <c r="M969" t="b">
        <v>0</v>
      </c>
      <c r="N969">
        <v>81</v>
      </c>
      <c r="O969" t="b">
        <v>0</v>
      </c>
      <c r="P969" t="s">
        <v>8271</v>
      </c>
      <c r="Q969" s="12" t="s">
        <v>8317</v>
      </c>
      <c r="R969" t="s">
        <v>8319</v>
      </c>
      <c r="S969" s="21">
        <f>(((Table1[[#This Row],[launched_at]]/60)/60)/24)+DATE(1970,1,1)</f>
        <v>42422.254328703704</v>
      </c>
      <c r="T969" s="21">
        <f>(((Table1[[#This Row],[deadline]]/60)/60)/24)+DATE(1970,1,1)</f>
        <v>42482.21266203704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s="8">
        <f>E970/D970</f>
        <v>1.325E-2</v>
      </c>
      <c r="G970" s="10">
        <f>IFERROR(ROUND(E970/N970,2),0)</f>
        <v>26.5</v>
      </c>
      <c r="H970" t="s">
        <v>8220</v>
      </c>
      <c r="I970" t="s">
        <v>8223</v>
      </c>
      <c r="J970" t="s">
        <v>8245</v>
      </c>
      <c r="K970">
        <v>1408134034</v>
      </c>
      <c r="L970">
        <v>1405542034</v>
      </c>
      <c r="M970" t="b">
        <v>0</v>
      </c>
      <c r="N970">
        <v>4</v>
      </c>
      <c r="O970" t="b">
        <v>0</v>
      </c>
      <c r="P970" t="s">
        <v>8271</v>
      </c>
      <c r="Q970" s="12" t="s">
        <v>8317</v>
      </c>
      <c r="R970" t="s">
        <v>8319</v>
      </c>
      <c r="S970" s="21">
        <f>(((Table1[[#This Row],[launched_at]]/60)/60)/24)+DATE(1970,1,1)</f>
        <v>41836.847615740742</v>
      </c>
      <c r="T970" s="21">
        <f>(((Table1[[#This Row],[deadline]]/60)/60)/24)+DATE(1970,1,1)</f>
        <v>41866.847615740742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s="8">
        <f>E971/D971</f>
        <v>0.46666666666666667</v>
      </c>
      <c r="G971" s="10">
        <f>IFERROR(ROUND(E971/N971,2),0)</f>
        <v>1272.73</v>
      </c>
      <c r="H971" t="s">
        <v>8220</v>
      </c>
      <c r="I971" t="s">
        <v>8237</v>
      </c>
      <c r="J971" t="s">
        <v>8255</v>
      </c>
      <c r="K971">
        <v>1486624607</v>
      </c>
      <c r="L971">
        <v>1483773407</v>
      </c>
      <c r="M971" t="b">
        <v>0</v>
      </c>
      <c r="N971">
        <v>11</v>
      </c>
      <c r="O971" t="b">
        <v>0</v>
      </c>
      <c r="P971" t="s">
        <v>8271</v>
      </c>
      <c r="Q971" s="12" t="s">
        <v>8317</v>
      </c>
      <c r="R971" t="s">
        <v>8319</v>
      </c>
      <c r="S971" s="21">
        <f>(((Table1[[#This Row],[launched_at]]/60)/60)/24)+DATE(1970,1,1)</f>
        <v>42742.30332175926</v>
      </c>
      <c r="T971" s="21">
        <f>(((Table1[[#This Row],[deadline]]/60)/60)/24)+DATE(1970,1,1)</f>
        <v>42775.30332175926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s="8">
        <f>E972/D972</f>
        <v>0.4592</v>
      </c>
      <c r="G972" s="10">
        <f>IFERROR(ROUND(E972/N972,2),0)</f>
        <v>164</v>
      </c>
      <c r="H972" t="s">
        <v>8220</v>
      </c>
      <c r="I972" t="s">
        <v>8228</v>
      </c>
      <c r="J972" t="s">
        <v>8250</v>
      </c>
      <c r="K972">
        <v>1485147540</v>
      </c>
      <c r="L972">
        <v>1481951853</v>
      </c>
      <c r="M972" t="b">
        <v>0</v>
      </c>
      <c r="N972">
        <v>14</v>
      </c>
      <c r="O972" t="b">
        <v>0</v>
      </c>
      <c r="P972" t="s">
        <v>8271</v>
      </c>
      <c r="Q972" s="12" t="s">
        <v>8317</v>
      </c>
      <c r="R972" t="s">
        <v>8319</v>
      </c>
      <c r="S972" s="21">
        <f>(((Table1[[#This Row],[launched_at]]/60)/60)/24)+DATE(1970,1,1)</f>
        <v>42721.220520833333</v>
      </c>
      <c r="T972" s="21">
        <f>(((Table1[[#This Row],[deadline]]/60)/60)/24)+DATE(1970,1,1)</f>
        <v>42758.207638888889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s="8">
        <f>E973/D973</f>
        <v>2.2599999999999999E-3</v>
      </c>
      <c r="G973" s="10">
        <f>IFERROR(ROUND(E973/N973,2),0)</f>
        <v>45.2</v>
      </c>
      <c r="H973" t="s">
        <v>8220</v>
      </c>
      <c r="I973" t="s">
        <v>8223</v>
      </c>
      <c r="J973" t="s">
        <v>8245</v>
      </c>
      <c r="K973">
        <v>1433178060</v>
      </c>
      <c r="L973">
        <v>1429290060</v>
      </c>
      <c r="M973" t="b">
        <v>0</v>
      </c>
      <c r="N973">
        <v>5</v>
      </c>
      <c r="O973" t="b">
        <v>0</v>
      </c>
      <c r="P973" t="s">
        <v>8271</v>
      </c>
      <c r="Q973" s="12" t="s">
        <v>8317</v>
      </c>
      <c r="R973" t="s">
        <v>8319</v>
      </c>
      <c r="S973" s="21">
        <f>(((Table1[[#This Row],[launched_at]]/60)/60)/24)+DATE(1970,1,1)</f>
        <v>42111.709027777775</v>
      </c>
      <c r="T973" s="21">
        <f>(((Table1[[#This Row],[deadline]]/60)/60)/24)+DATE(1970,1,1)</f>
        <v>42156.709027777775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s="8">
        <f>E974/D974</f>
        <v>0.34625</v>
      </c>
      <c r="G974" s="10">
        <f>IFERROR(ROUND(E974/N974,2),0)</f>
        <v>153.88999999999999</v>
      </c>
      <c r="H974" t="s">
        <v>8220</v>
      </c>
      <c r="I974" t="s">
        <v>8223</v>
      </c>
      <c r="J974" t="s">
        <v>8245</v>
      </c>
      <c r="K974">
        <v>1409813940</v>
      </c>
      <c r="L974">
        <v>1407271598</v>
      </c>
      <c r="M974" t="b">
        <v>0</v>
      </c>
      <c r="N974">
        <v>45</v>
      </c>
      <c r="O974" t="b">
        <v>0</v>
      </c>
      <c r="P974" t="s">
        <v>8271</v>
      </c>
      <c r="Q974" s="12" t="s">
        <v>8317</v>
      </c>
      <c r="R974" t="s">
        <v>8319</v>
      </c>
      <c r="S974" s="21">
        <f>(((Table1[[#This Row],[launched_at]]/60)/60)/24)+DATE(1970,1,1)</f>
        <v>41856.865717592591</v>
      </c>
      <c r="T974" s="21">
        <f>(((Table1[[#This Row],[deadline]]/60)/60)/24)+DATE(1970,1,1)</f>
        <v>41886.290972222225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s="8">
        <f>E975/D975</f>
        <v>2.0549999999999999E-2</v>
      </c>
      <c r="G975" s="10">
        <f>IFERROR(ROUND(E975/N975,2),0)</f>
        <v>51.38</v>
      </c>
      <c r="H975" t="s">
        <v>8220</v>
      </c>
      <c r="I975" t="s">
        <v>8223</v>
      </c>
      <c r="J975" t="s">
        <v>8245</v>
      </c>
      <c r="K975">
        <v>1447032093</v>
      </c>
      <c r="L975">
        <v>1441844493</v>
      </c>
      <c r="M975" t="b">
        <v>0</v>
      </c>
      <c r="N975">
        <v>8</v>
      </c>
      <c r="O975" t="b">
        <v>0</v>
      </c>
      <c r="P975" t="s">
        <v>8271</v>
      </c>
      <c r="Q975" s="12" t="s">
        <v>8317</v>
      </c>
      <c r="R975" t="s">
        <v>8319</v>
      </c>
      <c r="S975" s="21">
        <f>(((Table1[[#This Row],[launched_at]]/60)/60)/24)+DATE(1970,1,1)</f>
        <v>42257.014965277776</v>
      </c>
      <c r="T975" s="21">
        <f>(((Table1[[#This Row],[deadline]]/60)/60)/24)+DATE(1970,1,1)</f>
        <v>42317.056631944448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s="8">
        <f>E976/D976</f>
        <v>5.5999999999999999E-3</v>
      </c>
      <c r="G976" s="10">
        <f>IFERROR(ROUND(E976/N976,2),0)</f>
        <v>93.33</v>
      </c>
      <c r="H976" t="s">
        <v>8220</v>
      </c>
      <c r="I976" t="s">
        <v>8223</v>
      </c>
      <c r="J976" t="s">
        <v>8245</v>
      </c>
      <c r="K976">
        <v>1458925156</v>
      </c>
      <c r="L976">
        <v>1456336756</v>
      </c>
      <c r="M976" t="b">
        <v>0</v>
      </c>
      <c r="N976">
        <v>3</v>
      </c>
      <c r="O976" t="b">
        <v>0</v>
      </c>
      <c r="P976" t="s">
        <v>8271</v>
      </c>
      <c r="Q976" s="12" t="s">
        <v>8317</v>
      </c>
      <c r="R976" t="s">
        <v>8319</v>
      </c>
      <c r="S976" s="21">
        <f>(((Table1[[#This Row],[launched_at]]/60)/60)/24)+DATE(1970,1,1)</f>
        <v>42424.749490740738</v>
      </c>
      <c r="T976" s="21">
        <f>(((Table1[[#This Row],[deadline]]/60)/60)/24)+DATE(1970,1,1)</f>
        <v>42454.707824074074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s="8">
        <f>E977/D977</f>
        <v>2.6069999999999999E-2</v>
      </c>
      <c r="G977" s="10">
        <f>IFERROR(ROUND(E977/N977,2),0)</f>
        <v>108.63</v>
      </c>
      <c r="H977" t="s">
        <v>8220</v>
      </c>
      <c r="I977" t="s">
        <v>8223</v>
      </c>
      <c r="J977" t="s">
        <v>8245</v>
      </c>
      <c r="K977">
        <v>1467132185</v>
      </c>
      <c r="L977">
        <v>1461948185</v>
      </c>
      <c r="M977" t="b">
        <v>0</v>
      </c>
      <c r="N977">
        <v>24</v>
      </c>
      <c r="O977" t="b">
        <v>0</v>
      </c>
      <c r="P977" t="s">
        <v>8271</v>
      </c>
      <c r="Q977" s="12" t="s">
        <v>8317</v>
      </c>
      <c r="R977" t="s">
        <v>8319</v>
      </c>
      <c r="S977" s="21">
        <f>(((Table1[[#This Row],[launched_at]]/60)/60)/24)+DATE(1970,1,1)</f>
        <v>42489.696585648147</v>
      </c>
      <c r="T977" s="21">
        <f>(((Table1[[#This Row],[deadline]]/60)/60)/24)+DATE(1970,1,1)</f>
        <v>42549.696585648147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s="8">
        <f>E978/D978</f>
        <v>1.9259999999999999E-2</v>
      </c>
      <c r="G978" s="10">
        <f>IFERROR(ROUND(E978/N978,2),0)</f>
        <v>160.5</v>
      </c>
      <c r="H978" t="s">
        <v>8220</v>
      </c>
      <c r="I978" t="s">
        <v>8225</v>
      </c>
      <c r="J978" t="s">
        <v>8247</v>
      </c>
      <c r="K978">
        <v>1439515497</v>
      </c>
      <c r="L978">
        <v>1435627497</v>
      </c>
      <c r="M978" t="b">
        <v>0</v>
      </c>
      <c r="N978">
        <v>18</v>
      </c>
      <c r="O978" t="b">
        <v>0</v>
      </c>
      <c r="P978" t="s">
        <v>8271</v>
      </c>
      <c r="Q978" s="12" t="s">
        <v>8317</v>
      </c>
      <c r="R978" t="s">
        <v>8319</v>
      </c>
      <c r="S978" s="21">
        <f>(((Table1[[#This Row],[launched_at]]/60)/60)/24)+DATE(1970,1,1)</f>
        <v>42185.058993055558</v>
      </c>
      <c r="T978" s="21">
        <f>(((Table1[[#This Row],[deadline]]/60)/60)/24)+DATE(1970,1,1)</f>
        <v>42230.058993055558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s="8">
        <f>E979/D979</f>
        <v>0.33666666666666667</v>
      </c>
      <c r="G979" s="10">
        <f>IFERROR(ROUND(E979/N979,2),0)</f>
        <v>75.75</v>
      </c>
      <c r="H979" t="s">
        <v>8220</v>
      </c>
      <c r="I979" t="s">
        <v>8238</v>
      </c>
      <c r="J979" t="s">
        <v>8248</v>
      </c>
      <c r="K979">
        <v>1456094197</v>
      </c>
      <c r="L979">
        <v>1453502197</v>
      </c>
      <c r="M979" t="b">
        <v>0</v>
      </c>
      <c r="N979">
        <v>12</v>
      </c>
      <c r="O979" t="b">
        <v>0</v>
      </c>
      <c r="P979" t="s">
        <v>8271</v>
      </c>
      <c r="Q979" s="12" t="s">
        <v>8317</v>
      </c>
      <c r="R979" t="s">
        <v>8319</v>
      </c>
      <c r="S979" s="21">
        <f>(((Table1[[#This Row],[launched_at]]/60)/60)/24)+DATE(1970,1,1)</f>
        <v>42391.942094907412</v>
      </c>
      <c r="T979" s="21">
        <f>(((Table1[[#This Row],[deadline]]/60)/60)/24)+DATE(1970,1,1)</f>
        <v>42421.942094907412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s="8">
        <f>E980/D980</f>
        <v>0.5626326718299024</v>
      </c>
      <c r="G980" s="10">
        <f>IFERROR(ROUND(E980/N980,2),0)</f>
        <v>790.84</v>
      </c>
      <c r="H980" t="s">
        <v>8220</v>
      </c>
      <c r="I980" t="s">
        <v>8234</v>
      </c>
      <c r="J980" t="s">
        <v>8254</v>
      </c>
      <c r="K980">
        <v>1456385101</v>
      </c>
      <c r="L980">
        <v>1453793101</v>
      </c>
      <c r="M980" t="b">
        <v>0</v>
      </c>
      <c r="N980">
        <v>123</v>
      </c>
      <c r="O980" t="b">
        <v>0</v>
      </c>
      <c r="P980" t="s">
        <v>8271</v>
      </c>
      <c r="Q980" s="12" t="s">
        <v>8317</v>
      </c>
      <c r="R980" t="s">
        <v>8319</v>
      </c>
      <c r="S980" s="21">
        <f>(((Table1[[#This Row],[launched_at]]/60)/60)/24)+DATE(1970,1,1)</f>
        <v>42395.309039351851</v>
      </c>
      <c r="T980" s="21">
        <f>(((Table1[[#This Row],[deadline]]/60)/60)/24)+DATE(1970,1,1)</f>
        <v>42425.309039351851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s="8">
        <f>E981/D981</f>
        <v>0.82817600000000002</v>
      </c>
      <c r="G981" s="10">
        <f>IFERROR(ROUND(E981/N981,2),0)</f>
        <v>301.94</v>
      </c>
      <c r="H981" t="s">
        <v>8220</v>
      </c>
      <c r="I981" t="s">
        <v>8223</v>
      </c>
      <c r="J981" t="s">
        <v>8245</v>
      </c>
      <c r="K981">
        <v>1466449140</v>
      </c>
      <c r="L981">
        <v>1463392828</v>
      </c>
      <c r="M981" t="b">
        <v>0</v>
      </c>
      <c r="N981">
        <v>96</v>
      </c>
      <c r="O981" t="b">
        <v>0</v>
      </c>
      <c r="P981" t="s">
        <v>8271</v>
      </c>
      <c r="Q981" s="12" t="s">
        <v>8317</v>
      </c>
      <c r="R981" t="s">
        <v>8319</v>
      </c>
      <c r="S981" s="21">
        <f>(((Table1[[#This Row],[launched_at]]/60)/60)/24)+DATE(1970,1,1)</f>
        <v>42506.416990740734</v>
      </c>
      <c r="T981" s="21">
        <f>(((Table1[[#This Row],[deadline]]/60)/60)/24)+DATE(1970,1,1)</f>
        <v>42541.790972222225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s="8">
        <f>E982/D982</f>
        <v>0.14860000000000001</v>
      </c>
      <c r="G982" s="10">
        <f>IFERROR(ROUND(E982/N982,2),0)</f>
        <v>47.94</v>
      </c>
      <c r="H982" t="s">
        <v>8220</v>
      </c>
      <c r="I982" t="s">
        <v>8223</v>
      </c>
      <c r="J982" t="s">
        <v>8245</v>
      </c>
      <c r="K982">
        <v>1417387322</v>
      </c>
      <c r="L982">
        <v>1413495722</v>
      </c>
      <c r="M982" t="b">
        <v>0</v>
      </c>
      <c r="N982">
        <v>31</v>
      </c>
      <c r="O982" t="b">
        <v>0</v>
      </c>
      <c r="P982" t="s">
        <v>8271</v>
      </c>
      <c r="Q982" s="12" t="s">
        <v>8317</v>
      </c>
      <c r="R982" t="s">
        <v>8319</v>
      </c>
      <c r="S982" s="21">
        <f>(((Table1[[#This Row],[launched_at]]/60)/60)/24)+DATE(1970,1,1)</f>
        <v>41928.904189814813</v>
      </c>
      <c r="T982" s="21">
        <f>(((Table1[[#This Row],[deadline]]/60)/60)/24)+DATE(1970,1,1)</f>
        <v>41973.945856481485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s="8">
        <f>E983/D983</f>
        <v>1.2375123751237513E-4</v>
      </c>
      <c r="G983" s="10">
        <f>IFERROR(ROUND(E983/N983,2),0)</f>
        <v>2.75</v>
      </c>
      <c r="H983" t="s">
        <v>8220</v>
      </c>
      <c r="I983" t="s">
        <v>8223</v>
      </c>
      <c r="J983" t="s">
        <v>8245</v>
      </c>
      <c r="K983">
        <v>1407624222</v>
      </c>
      <c r="L983">
        <v>1405032222</v>
      </c>
      <c r="M983" t="b">
        <v>0</v>
      </c>
      <c r="N983">
        <v>4</v>
      </c>
      <c r="O983" t="b">
        <v>0</v>
      </c>
      <c r="P983" t="s">
        <v>8271</v>
      </c>
      <c r="Q983" s="12" t="s">
        <v>8317</v>
      </c>
      <c r="R983" t="s">
        <v>8319</v>
      </c>
      <c r="S983" s="21">
        <f>(((Table1[[#This Row],[launched_at]]/60)/60)/24)+DATE(1970,1,1)</f>
        <v>41830.947013888886</v>
      </c>
      <c r="T983" s="21">
        <f>(((Table1[[#This Row],[deadline]]/60)/60)/24)+DATE(1970,1,1)</f>
        <v>41860.947013888886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s="8">
        <f>E984/D984</f>
        <v>1.7142857142857143E-4</v>
      </c>
      <c r="G984" s="10">
        <f>IFERROR(ROUND(E984/N984,2),0)</f>
        <v>1</v>
      </c>
      <c r="H984" t="s">
        <v>8220</v>
      </c>
      <c r="I984" t="s">
        <v>8223</v>
      </c>
      <c r="J984" t="s">
        <v>8245</v>
      </c>
      <c r="K984">
        <v>1475431486</v>
      </c>
      <c r="L984">
        <v>1472839486</v>
      </c>
      <c r="M984" t="b">
        <v>0</v>
      </c>
      <c r="N984">
        <v>3</v>
      </c>
      <c r="O984" t="b">
        <v>0</v>
      </c>
      <c r="P984" t="s">
        <v>8271</v>
      </c>
      <c r="Q984" s="12" t="s">
        <v>8317</v>
      </c>
      <c r="R984" t="s">
        <v>8319</v>
      </c>
      <c r="S984" s="21">
        <f>(((Table1[[#This Row],[launched_at]]/60)/60)/24)+DATE(1970,1,1)</f>
        <v>42615.753310185188</v>
      </c>
      <c r="T984" s="21">
        <f>(((Table1[[#This Row],[deadline]]/60)/60)/24)+DATE(1970,1,1)</f>
        <v>42645.753310185188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s="8">
        <f>E985/D985</f>
        <v>0.2950613611721471</v>
      </c>
      <c r="G985" s="10">
        <f>IFERROR(ROUND(E985/N985,2),0)</f>
        <v>171.79</v>
      </c>
      <c r="H985" t="s">
        <v>8220</v>
      </c>
      <c r="I985" t="s">
        <v>8226</v>
      </c>
      <c r="J985" t="s">
        <v>8248</v>
      </c>
      <c r="K985">
        <v>1471985640</v>
      </c>
      <c r="L985">
        <v>1469289685</v>
      </c>
      <c r="M985" t="b">
        <v>0</v>
      </c>
      <c r="N985">
        <v>179</v>
      </c>
      <c r="O985" t="b">
        <v>0</v>
      </c>
      <c r="P985" t="s">
        <v>8271</v>
      </c>
      <c r="Q985" s="12" t="s">
        <v>8317</v>
      </c>
      <c r="R985" t="s">
        <v>8319</v>
      </c>
      <c r="S985" s="21">
        <f>(((Table1[[#This Row],[launched_at]]/60)/60)/24)+DATE(1970,1,1)</f>
        <v>42574.667650462965</v>
      </c>
      <c r="T985" s="21">
        <f>(((Table1[[#This Row],[deadline]]/60)/60)/24)+DATE(1970,1,1)</f>
        <v>42605.870833333334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s="8">
        <f>E986/D986</f>
        <v>1.06E-2</v>
      </c>
      <c r="G986" s="10">
        <f>IFERROR(ROUND(E986/N986,2),0)</f>
        <v>35.33</v>
      </c>
      <c r="H986" t="s">
        <v>8220</v>
      </c>
      <c r="I986" t="s">
        <v>8223</v>
      </c>
      <c r="J986" t="s">
        <v>8245</v>
      </c>
      <c r="K986">
        <v>1427507208</v>
      </c>
      <c r="L986">
        <v>1424918808</v>
      </c>
      <c r="M986" t="b">
        <v>0</v>
      </c>
      <c r="N986">
        <v>3</v>
      </c>
      <c r="O986" t="b">
        <v>0</v>
      </c>
      <c r="P986" t="s">
        <v>8271</v>
      </c>
      <c r="Q986" s="12" t="s">
        <v>8317</v>
      </c>
      <c r="R986" t="s">
        <v>8319</v>
      </c>
      <c r="S986" s="21">
        <f>(((Table1[[#This Row],[launched_at]]/60)/60)/24)+DATE(1970,1,1)</f>
        <v>42061.11583333333</v>
      </c>
      <c r="T986" s="21">
        <f>(((Table1[[#This Row],[deadline]]/60)/60)/24)+DATE(1970,1,1)</f>
        <v>42091.074166666673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s="8">
        <f>E987/D987</f>
        <v>6.2933333333333327E-2</v>
      </c>
      <c r="G987" s="10">
        <f>IFERROR(ROUND(E987/N987,2),0)</f>
        <v>82.09</v>
      </c>
      <c r="H987" t="s">
        <v>8220</v>
      </c>
      <c r="I987" t="s">
        <v>8235</v>
      </c>
      <c r="J987" t="s">
        <v>8248</v>
      </c>
      <c r="K987">
        <v>1451602800</v>
      </c>
      <c r="L987">
        <v>1449011610</v>
      </c>
      <c r="M987" t="b">
        <v>0</v>
      </c>
      <c r="N987">
        <v>23</v>
      </c>
      <c r="O987" t="b">
        <v>0</v>
      </c>
      <c r="P987" t="s">
        <v>8271</v>
      </c>
      <c r="Q987" s="12" t="s">
        <v>8317</v>
      </c>
      <c r="R987" t="s">
        <v>8319</v>
      </c>
      <c r="S987" s="21">
        <f>(((Table1[[#This Row],[launched_at]]/60)/60)/24)+DATE(1970,1,1)</f>
        <v>42339.967708333337</v>
      </c>
      <c r="T987" s="21">
        <f>(((Table1[[#This Row],[deadline]]/60)/60)/24)+DATE(1970,1,1)</f>
        <v>42369.958333333328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s="8">
        <f>E988/D988</f>
        <v>0.1275</v>
      </c>
      <c r="G988" s="10">
        <f>IFERROR(ROUND(E988/N988,2),0)</f>
        <v>110.87</v>
      </c>
      <c r="H988" t="s">
        <v>8220</v>
      </c>
      <c r="I988" t="s">
        <v>8224</v>
      </c>
      <c r="J988" t="s">
        <v>8246</v>
      </c>
      <c r="K988">
        <v>1452384000</v>
      </c>
      <c r="L988">
        <v>1447698300</v>
      </c>
      <c r="M988" t="b">
        <v>0</v>
      </c>
      <c r="N988">
        <v>23</v>
      </c>
      <c r="O988" t="b">
        <v>0</v>
      </c>
      <c r="P988" t="s">
        <v>8271</v>
      </c>
      <c r="Q988" s="12" t="s">
        <v>8317</v>
      </c>
      <c r="R988" t="s">
        <v>8319</v>
      </c>
      <c r="S988" s="21">
        <f>(((Table1[[#This Row],[launched_at]]/60)/60)/24)+DATE(1970,1,1)</f>
        <v>42324.767361111109</v>
      </c>
      <c r="T988" s="21">
        <f>(((Table1[[#This Row],[deadline]]/60)/60)/24)+DATE(1970,1,1)</f>
        <v>42379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s="8">
        <f>E989/D989</f>
        <v>0.13220000000000001</v>
      </c>
      <c r="G989" s="10">
        <f>IFERROR(ROUND(E989/N989,2),0)</f>
        <v>161.22</v>
      </c>
      <c r="H989" t="s">
        <v>8220</v>
      </c>
      <c r="I989" t="s">
        <v>8232</v>
      </c>
      <c r="J989" t="s">
        <v>8248</v>
      </c>
      <c r="K989">
        <v>1403507050</v>
      </c>
      <c r="L989">
        <v>1400051050</v>
      </c>
      <c r="M989" t="b">
        <v>0</v>
      </c>
      <c r="N989">
        <v>41</v>
      </c>
      <c r="O989" t="b">
        <v>0</v>
      </c>
      <c r="P989" t="s">
        <v>8271</v>
      </c>
      <c r="Q989" s="12" t="s">
        <v>8317</v>
      </c>
      <c r="R989" t="s">
        <v>8319</v>
      </c>
      <c r="S989" s="21">
        <f>(((Table1[[#This Row],[launched_at]]/60)/60)/24)+DATE(1970,1,1)</f>
        <v>41773.294560185182</v>
      </c>
      <c r="T989" s="21">
        <f>(((Table1[[#This Row],[deadline]]/60)/60)/24)+DATE(1970,1,1)</f>
        <v>41813.294560185182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s="8">
        <f>E990/D990</f>
        <v>0</v>
      </c>
      <c r="G990" s="10" t="str">
        <f>IFERROR(ROUND(E990/N990,2),"N/A")</f>
        <v>N/A</v>
      </c>
      <c r="H990" t="s">
        <v>8220</v>
      </c>
      <c r="I990" t="s">
        <v>8236</v>
      </c>
      <c r="J990" t="s">
        <v>8248</v>
      </c>
      <c r="K990">
        <v>1475310825</v>
      </c>
      <c r="L990">
        <v>1472718825</v>
      </c>
      <c r="M990" t="b">
        <v>0</v>
      </c>
      <c r="N990">
        <v>0</v>
      </c>
      <c r="O990" t="b">
        <v>0</v>
      </c>
      <c r="P990" t="s">
        <v>8271</v>
      </c>
      <c r="Q990" s="12" t="s">
        <v>8317</v>
      </c>
      <c r="R990" t="s">
        <v>8319</v>
      </c>
      <c r="S990" s="21">
        <f>(((Table1[[#This Row],[launched_at]]/60)/60)/24)+DATE(1970,1,1)</f>
        <v>42614.356770833328</v>
      </c>
      <c r="T990" s="21">
        <f>(((Table1[[#This Row],[deadline]]/60)/60)/24)+DATE(1970,1,1)</f>
        <v>42644.356770833328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s="8">
        <f>E991/D991</f>
        <v>0.16769999999999999</v>
      </c>
      <c r="G991" s="10">
        <f>IFERROR(ROUND(E991/N991,2),0)</f>
        <v>52.41</v>
      </c>
      <c r="H991" t="s">
        <v>8220</v>
      </c>
      <c r="I991" t="s">
        <v>8223</v>
      </c>
      <c r="J991" t="s">
        <v>8245</v>
      </c>
      <c r="K991">
        <v>1475101495</v>
      </c>
      <c r="L991">
        <v>1472509495</v>
      </c>
      <c r="M991" t="b">
        <v>0</v>
      </c>
      <c r="N991">
        <v>32</v>
      </c>
      <c r="O991" t="b">
        <v>0</v>
      </c>
      <c r="P991" t="s">
        <v>8271</v>
      </c>
      <c r="Q991" s="12" t="s">
        <v>8317</v>
      </c>
      <c r="R991" t="s">
        <v>8319</v>
      </c>
      <c r="S991" s="21">
        <f>(((Table1[[#This Row],[launched_at]]/60)/60)/24)+DATE(1970,1,1)</f>
        <v>42611.933969907404</v>
      </c>
      <c r="T991" s="21">
        <f>(((Table1[[#This Row],[deadline]]/60)/60)/24)+DATE(1970,1,1)</f>
        <v>42641.933969907404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s="8">
        <f>E992/D992</f>
        <v>1.0399999999999999E-3</v>
      </c>
      <c r="G992" s="10">
        <f>IFERROR(ROUND(E992/N992,2),0)</f>
        <v>13</v>
      </c>
      <c r="H992" t="s">
        <v>8220</v>
      </c>
      <c r="I992" t="s">
        <v>8223</v>
      </c>
      <c r="J992" t="s">
        <v>8245</v>
      </c>
      <c r="K992">
        <v>1409770164</v>
      </c>
      <c r="L992">
        <v>1407178164</v>
      </c>
      <c r="M992" t="b">
        <v>0</v>
      </c>
      <c r="N992">
        <v>2</v>
      </c>
      <c r="O992" t="b">
        <v>0</v>
      </c>
      <c r="P992" t="s">
        <v>8271</v>
      </c>
      <c r="Q992" s="12" t="s">
        <v>8317</v>
      </c>
      <c r="R992" t="s">
        <v>8319</v>
      </c>
      <c r="S992" s="21">
        <f>(((Table1[[#This Row],[launched_at]]/60)/60)/24)+DATE(1970,1,1)</f>
        <v>41855.784305555557</v>
      </c>
      <c r="T992" s="21">
        <f>(((Table1[[#This Row],[deadline]]/60)/60)/24)+DATE(1970,1,1)</f>
        <v>41885.784305555557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s="8">
        <f>E993/D993</f>
        <v>4.24E-2</v>
      </c>
      <c r="G993" s="10">
        <f>IFERROR(ROUND(E993/N993,2),0)</f>
        <v>30.29</v>
      </c>
      <c r="H993" t="s">
        <v>8220</v>
      </c>
      <c r="I993" t="s">
        <v>8224</v>
      </c>
      <c r="J993" t="s">
        <v>8246</v>
      </c>
      <c r="K993">
        <v>1468349460</v>
      </c>
      <c r="L993">
        <v>1466186988</v>
      </c>
      <c r="M993" t="b">
        <v>0</v>
      </c>
      <c r="N993">
        <v>7</v>
      </c>
      <c r="O993" t="b">
        <v>0</v>
      </c>
      <c r="P993" t="s">
        <v>8271</v>
      </c>
      <c r="Q993" s="12" t="s">
        <v>8317</v>
      </c>
      <c r="R993" t="s">
        <v>8319</v>
      </c>
      <c r="S993" s="21">
        <f>(((Table1[[#This Row],[launched_at]]/60)/60)/24)+DATE(1970,1,1)</f>
        <v>42538.75680555556</v>
      </c>
      <c r="T993" s="21">
        <f>(((Table1[[#This Row],[deadline]]/60)/60)/24)+DATE(1970,1,1)</f>
        <v>42563.785416666666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s="8">
        <f>E994/D994</f>
        <v>4.6699999999999997E-3</v>
      </c>
      <c r="G994" s="10">
        <f>IFERROR(ROUND(E994/N994,2),0)</f>
        <v>116.75</v>
      </c>
      <c r="H994" t="s">
        <v>8220</v>
      </c>
      <c r="I994" t="s">
        <v>8223</v>
      </c>
      <c r="J994" t="s">
        <v>8245</v>
      </c>
      <c r="K994">
        <v>1462655519</v>
      </c>
      <c r="L994">
        <v>1457475119</v>
      </c>
      <c r="M994" t="b">
        <v>0</v>
      </c>
      <c r="N994">
        <v>4</v>
      </c>
      <c r="O994" t="b">
        <v>0</v>
      </c>
      <c r="P994" t="s">
        <v>8271</v>
      </c>
      <c r="Q994" s="12" t="s">
        <v>8317</v>
      </c>
      <c r="R994" t="s">
        <v>8319</v>
      </c>
      <c r="S994" s="21">
        <f>(((Table1[[#This Row],[launched_at]]/60)/60)/24)+DATE(1970,1,1)</f>
        <v>42437.924988425926</v>
      </c>
      <c r="T994" s="21">
        <f>(((Table1[[#This Row],[deadline]]/60)/60)/24)+DATE(1970,1,1)</f>
        <v>42497.883321759262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s="8">
        <f>E995/D995</f>
        <v>0.25087142857142858</v>
      </c>
      <c r="G995" s="10">
        <f>IFERROR(ROUND(E995/N995,2),0)</f>
        <v>89.6</v>
      </c>
      <c r="H995" t="s">
        <v>8220</v>
      </c>
      <c r="I995" t="s">
        <v>8223</v>
      </c>
      <c r="J995" t="s">
        <v>8245</v>
      </c>
      <c r="K995">
        <v>1478926800</v>
      </c>
      <c r="L995">
        <v>1476054568</v>
      </c>
      <c r="M995" t="b">
        <v>0</v>
      </c>
      <c r="N995">
        <v>196</v>
      </c>
      <c r="O995" t="b">
        <v>0</v>
      </c>
      <c r="P995" t="s">
        <v>8271</v>
      </c>
      <c r="Q995" s="12" t="s">
        <v>8317</v>
      </c>
      <c r="R995" t="s">
        <v>8319</v>
      </c>
      <c r="S995" s="21">
        <f>(((Table1[[#This Row],[launched_at]]/60)/60)/24)+DATE(1970,1,1)</f>
        <v>42652.964907407411</v>
      </c>
      <c r="T995" s="21">
        <f>(((Table1[[#This Row],[deadline]]/60)/60)/24)+DATE(1970,1,1)</f>
        <v>42686.208333333328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s="8">
        <f>E996/D996</f>
        <v>2.3345000000000001E-2</v>
      </c>
      <c r="G996" s="10">
        <f>IFERROR(ROUND(E996/N996,2),0)</f>
        <v>424.45</v>
      </c>
      <c r="H996" t="s">
        <v>8220</v>
      </c>
      <c r="I996" t="s">
        <v>8223</v>
      </c>
      <c r="J996" t="s">
        <v>8245</v>
      </c>
      <c r="K996">
        <v>1417388340</v>
      </c>
      <c r="L996">
        <v>1412835530</v>
      </c>
      <c r="M996" t="b">
        <v>0</v>
      </c>
      <c r="N996">
        <v>11</v>
      </c>
      <c r="O996" t="b">
        <v>0</v>
      </c>
      <c r="P996" t="s">
        <v>8271</v>
      </c>
      <c r="Q996" s="12" t="s">
        <v>8317</v>
      </c>
      <c r="R996" t="s">
        <v>8319</v>
      </c>
      <c r="S996" s="21">
        <f>(((Table1[[#This Row],[launched_at]]/60)/60)/24)+DATE(1970,1,1)</f>
        <v>41921.263078703705</v>
      </c>
      <c r="T996" s="21">
        <f>(((Table1[[#This Row],[deadline]]/60)/60)/24)+DATE(1970,1,1)</f>
        <v>41973.957638888889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s="8">
        <f>E997/D997</f>
        <v>7.2599999999999998E-2</v>
      </c>
      <c r="G997" s="10">
        <f>IFERROR(ROUND(E997/N997,2),0)</f>
        <v>80.67</v>
      </c>
      <c r="H997" t="s">
        <v>8220</v>
      </c>
      <c r="I997" t="s">
        <v>8223</v>
      </c>
      <c r="J997" t="s">
        <v>8245</v>
      </c>
      <c r="K997">
        <v>1417276800</v>
      </c>
      <c r="L997">
        <v>1415140480</v>
      </c>
      <c r="M997" t="b">
        <v>0</v>
      </c>
      <c r="N997">
        <v>9</v>
      </c>
      <c r="O997" t="b">
        <v>0</v>
      </c>
      <c r="P997" t="s">
        <v>8271</v>
      </c>
      <c r="Q997" s="12" t="s">
        <v>8317</v>
      </c>
      <c r="R997" t="s">
        <v>8319</v>
      </c>
      <c r="S997" s="21">
        <f>(((Table1[[#This Row],[launched_at]]/60)/60)/24)+DATE(1970,1,1)</f>
        <v>41947.940740740742</v>
      </c>
      <c r="T997" s="21">
        <f>(((Table1[[#This Row],[deadline]]/60)/60)/24)+DATE(1970,1,1)</f>
        <v>41972.666666666672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s="8">
        <f>E998/D998</f>
        <v>1.6250000000000001E-2</v>
      </c>
      <c r="G998" s="10">
        <f>IFERROR(ROUND(E998/N998,2),0)</f>
        <v>13</v>
      </c>
      <c r="H998" t="s">
        <v>8220</v>
      </c>
      <c r="I998" t="s">
        <v>8223</v>
      </c>
      <c r="J998" t="s">
        <v>8245</v>
      </c>
      <c r="K998">
        <v>1406474820</v>
      </c>
      <c r="L998">
        <v>1403902060</v>
      </c>
      <c r="M998" t="b">
        <v>0</v>
      </c>
      <c r="N998">
        <v>5</v>
      </c>
      <c r="O998" t="b">
        <v>0</v>
      </c>
      <c r="P998" t="s">
        <v>8271</v>
      </c>
      <c r="Q998" s="12" t="s">
        <v>8317</v>
      </c>
      <c r="R998" t="s">
        <v>8319</v>
      </c>
      <c r="S998" s="21">
        <f>(((Table1[[#This Row],[launched_at]]/60)/60)/24)+DATE(1970,1,1)</f>
        <v>41817.866435185184</v>
      </c>
      <c r="T998" s="21">
        <f>(((Table1[[#This Row],[deadline]]/60)/60)/24)+DATE(1970,1,1)</f>
        <v>41847.643750000003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s="8">
        <f>E999/D999</f>
        <v>1.2999999999999999E-2</v>
      </c>
      <c r="G999" s="10">
        <f>IFERROR(ROUND(E999/N999,2),0)</f>
        <v>8.1300000000000008</v>
      </c>
      <c r="H999" t="s">
        <v>8220</v>
      </c>
      <c r="I999" t="s">
        <v>8223</v>
      </c>
      <c r="J999" t="s">
        <v>8245</v>
      </c>
      <c r="K999">
        <v>1417145297</v>
      </c>
      <c r="L999">
        <v>1414549697</v>
      </c>
      <c r="M999" t="b">
        <v>0</v>
      </c>
      <c r="N999">
        <v>8</v>
      </c>
      <c r="O999" t="b">
        <v>0</v>
      </c>
      <c r="P999" t="s">
        <v>8271</v>
      </c>
      <c r="Q999" s="12" t="s">
        <v>8317</v>
      </c>
      <c r="R999" t="s">
        <v>8319</v>
      </c>
      <c r="S999" s="21">
        <f>(((Table1[[#This Row],[launched_at]]/60)/60)/24)+DATE(1970,1,1)</f>
        <v>41941.10297453704</v>
      </c>
      <c r="T999" s="21">
        <f>(((Table1[[#This Row],[deadline]]/60)/60)/24)+DATE(1970,1,1)</f>
        <v>41971.144641203704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s="8">
        <f>E1000/D1000</f>
        <v>0.58558333333333334</v>
      </c>
      <c r="G1000" s="10">
        <f>IFERROR(ROUND(E1000/N1000,2),0)</f>
        <v>153.43</v>
      </c>
      <c r="H1000" t="s">
        <v>8220</v>
      </c>
      <c r="I1000" t="s">
        <v>8228</v>
      </c>
      <c r="J1000" t="s">
        <v>8250</v>
      </c>
      <c r="K1000">
        <v>1447909401</v>
      </c>
      <c r="L1000">
        <v>1444017801</v>
      </c>
      <c r="M1000" t="b">
        <v>0</v>
      </c>
      <c r="N1000">
        <v>229</v>
      </c>
      <c r="O1000" t="b">
        <v>0</v>
      </c>
      <c r="P1000" t="s">
        <v>8271</v>
      </c>
      <c r="Q1000" s="12" t="s">
        <v>8317</v>
      </c>
      <c r="R1000" t="s">
        <v>8319</v>
      </c>
      <c r="S1000" s="21">
        <f>(((Table1[[#This Row],[launched_at]]/60)/60)/24)+DATE(1970,1,1)</f>
        <v>42282.168993055559</v>
      </c>
      <c r="T1000" s="21">
        <f>(((Table1[[#This Row],[deadline]]/60)/60)/24)+DATE(1970,1,1)</f>
        <v>42327.210659722223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s="8">
        <f>E1001/D1001</f>
        <v>7.7886666666666673E-2</v>
      </c>
      <c r="G1001" s="10">
        <f>IFERROR(ROUND(E1001/N1001,2),0)</f>
        <v>292.08</v>
      </c>
      <c r="H1001" t="s">
        <v>8220</v>
      </c>
      <c r="I1001" t="s">
        <v>8228</v>
      </c>
      <c r="J1001" t="s">
        <v>8250</v>
      </c>
      <c r="K1001">
        <v>1415865720</v>
      </c>
      <c r="L1001">
        <v>1413270690</v>
      </c>
      <c r="M1001" t="b">
        <v>0</v>
      </c>
      <c r="N1001">
        <v>40</v>
      </c>
      <c r="O1001" t="b">
        <v>0</v>
      </c>
      <c r="P1001" t="s">
        <v>8271</v>
      </c>
      <c r="Q1001" s="12" t="s">
        <v>8317</v>
      </c>
      <c r="R1001" t="s">
        <v>8319</v>
      </c>
      <c r="S1001" s="21">
        <f>(((Table1[[#This Row],[launched_at]]/60)/60)/24)+DATE(1970,1,1)</f>
        <v>41926.29965277778</v>
      </c>
      <c r="T1001" s="21">
        <f>(((Table1[[#This Row],[deadline]]/60)/60)/24)+DATE(1970,1,1)</f>
        <v>41956.334722222222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s="8">
        <f>E1002/D1002</f>
        <v>2.2157147647256063E-2</v>
      </c>
      <c r="G1002" s="10">
        <f>IFERROR(ROUND(E1002/N1002,2),0)</f>
        <v>3304</v>
      </c>
      <c r="H1002" t="s">
        <v>8219</v>
      </c>
      <c r="I1002" t="s">
        <v>8223</v>
      </c>
      <c r="J1002" t="s">
        <v>8245</v>
      </c>
      <c r="K1002">
        <v>1489537560</v>
      </c>
      <c r="L1002">
        <v>1484357160</v>
      </c>
      <c r="M1002" t="b">
        <v>0</v>
      </c>
      <c r="N1002">
        <v>6</v>
      </c>
      <c r="O1002" t="b">
        <v>0</v>
      </c>
      <c r="P1002" t="s">
        <v>8271</v>
      </c>
      <c r="Q1002" s="12" t="s">
        <v>8317</v>
      </c>
      <c r="R1002" t="s">
        <v>8319</v>
      </c>
      <c r="S1002" s="21">
        <f>(((Table1[[#This Row],[launched_at]]/60)/60)/24)+DATE(1970,1,1)</f>
        <v>42749.059722222228</v>
      </c>
      <c r="T1002" s="21">
        <f>(((Table1[[#This Row],[deadline]]/60)/60)/24)+DATE(1970,1,1)</f>
        <v>42809.018055555556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s="8">
        <f>E1003/D1003</f>
        <v>1.04</v>
      </c>
      <c r="G1003" s="10">
        <f>IFERROR(ROUND(E1003/N1003,2),0)</f>
        <v>1300</v>
      </c>
      <c r="H1003" t="s">
        <v>8219</v>
      </c>
      <c r="I1003" t="s">
        <v>8224</v>
      </c>
      <c r="J1003" t="s">
        <v>8246</v>
      </c>
      <c r="K1003">
        <v>1485796613</v>
      </c>
      <c r="L1003">
        <v>1481908613</v>
      </c>
      <c r="M1003" t="b">
        <v>0</v>
      </c>
      <c r="N1003">
        <v>4</v>
      </c>
      <c r="O1003" t="b">
        <v>0</v>
      </c>
      <c r="P1003" t="s">
        <v>8271</v>
      </c>
      <c r="Q1003" s="12" t="s">
        <v>8317</v>
      </c>
      <c r="R1003" t="s">
        <v>8319</v>
      </c>
      <c r="S1003" s="21">
        <f>(((Table1[[#This Row],[launched_at]]/60)/60)/24)+DATE(1970,1,1)</f>
        <v>42720.720057870371</v>
      </c>
      <c r="T1003" s="21">
        <f>(((Table1[[#This Row],[deadline]]/60)/60)/24)+DATE(1970,1,1)</f>
        <v>42765.720057870371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s="8">
        <f>E1004/D1004</f>
        <v>0.29602960296029601</v>
      </c>
      <c r="G1004" s="10">
        <f>IFERROR(ROUND(E1004/N1004,2),0)</f>
        <v>134.55000000000001</v>
      </c>
      <c r="H1004" t="s">
        <v>8219</v>
      </c>
      <c r="I1004" t="s">
        <v>8223</v>
      </c>
      <c r="J1004" t="s">
        <v>8245</v>
      </c>
      <c r="K1004">
        <v>1450331940</v>
      </c>
      <c r="L1004">
        <v>1447777514</v>
      </c>
      <c r="M1004" t="b">
        <v>0</v>
      </c>
      <c r="N1004">
        <v>22</v>
      </c>
      <c r="O1004" t="b">
        <v>0</v>
      </c>
      <c r="P1004" t="s">
        <v>8271</v>
      </c>
      <c r="Q1004" s="12" t="s">
        <v>8317</v>
      </c>
      <c r="R1004" t="s">
        <v>8319</v>
      </c>
      <c r="S1004" s="21">
        <f>(((Table1[[#This Row],[launched_at]]/60)/60)/24)+DATE(1970,1,1)</f>
        <v>42325.684189814812</v>
      </c>
      <c r="T1004" s="21">
        <f>(((Table1[[#This Row],[deadline]]/60)/60)/24)+DATE(1970,1,1)</f>
        <v>42355.249305555553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s="8">
        <f>E1005/D1005</f>
        <v>0.16055</v>
      </c>
      <c r="G1005" s="10">
        <f>IFERROR(ROUND(E1005/N1005,2),0)</f>
        <v>214.07</v>
      </c>
      <c r="H1005" t="s">
        <v>8219</v>
      </c>
      <c r="I1005" t="s">
        <v>8229</v>
      </c>
      <c r="J1005" t="s">
        <v>8248</v>
      </c>
      <c r="K1005">
        <v>1489680061</v>
      </c>
      <c r="L1005">
        <v>1487091661</v>
      </c>
      <c r="M1005" t="b">
        <v>0</v>
      </c>
      <c r="N1005">
        <v>15</v>
      </c>
      <c r="O1005" t="b">
        <v>0</v>
      </c>
      <c r="P1005" t="s">
        <v>8271</v>
      </c>
      <c r="Q1005" s="12" t="s">
        <v>8317</v>
      </c>
      <c r="R1005" t="s">
        <v>8319</v>
      </c>
      <c r="S1005" s="21">
        <f>(((Table1[[#This Row],[launched_at]]/60)/60)/24)+DATE(1970,1,1)</f>
        <v>42780.709039351852</v>
      </c>
      <c r="T1005" s="21">
        <f>(((Table1[[#This Row],[deadline]]/60)/60)/24)+DATE(1970,1,1)</f>
        <v>42810.667372685188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s="8">
        <f>E1006/D1006</f>
        <v>0.82208000000000003</v>
      </c>
      <c r="G1006" s="10">
        <f>IFERROR(ROUND(E1006/N1006,2),0)</f>
        <v>216.34</v>
      </c>
      <c r="H1006" t="s">
        <v>8219</v>
      </c>
      <c r="I1006" t="s">
        <v>8223</v>
      </c>
      <c r="J1006" t="s">
        <v>8245</v>
      </c>
      <c r="K1006">
        <v>1455814827</v>
      </c>
      <c r="L1006">
        <v>1453222827</v>
      </c>
      <c r="M1006" t="b">
        <v>0</v>
      </c>
      <c r="N1006">
        <v>95</v>
      </c>
      <c r="O1006" t="b">
        <v>0</v>
      </c>
      <c r="P1006" t="s">
        <v>8271</v>
      </c>
      <c r="Q1006" s="12" t="s">
        <v>8317</v>
      </c>
      <c r="R1006" t="s">
        <v>8319</v>
      </c>
      <c r="S1006" s="21">
        <f>(((Table1[[#This Row],[launched_at]]/60)/60)/24)+DATE(1970,1,1)</f>
        <v>42388.708645833336</v>
      </c>
      <c r="T1006" s="21">
        <f>(((Table1[[#This Row],[deadline]]/60)/60)/24)+DATE(1970,1,1)</f>
        <v>42418.708645833336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s="8">
        <f>E1007/D1007</f>
        <v>0.75051000000000001</v>
      </c>
      <c r="G1007" s="10">
        <f>IFERROR(ROUND(E1007/N1007,2),0)</f>
        <v>932.31</v>
      </c>
      <c r="H1007" t="s">
        <v>8219</v>
      </c>
      <c r="I1007" t="s">
        <v>8223</v>
      </c>
      <c r="J1007" t="s">
        <v>8245</v>
      </c>
      <c r="K1007">
        <v>1446217183</v>
      </c>
      <c r="L1007">
        <v>1443538783</v>
      </c>
      <c r="M1007" t="b">
        <v>0</v>
      </c>
      <c r="N1007">
        <v>161</v>
      </c>
      <c r="O1007" t="b">
        <v>0</v>
      </c>
      <c r="P1007" t="s">
        <v>8271</v>
      </c>
      <c r="Q1007" s="12" t="s">
        <v>8317</v>
      </c>
      <c r="R1007" t="s">
        <v>8319</v>
      </c>
      <c r="S1007" s="21">
        <f>(((Table1[[#This Row],[launched_at]]/60)/60)/24)+DATE(1970,1,1)</f>
        <v>42276.624803240738</v>
      </c>
      <c r="T1007" s="21">
        <f>(((Table1[[#This Row],[deadline]]/60)/60)/24)+DATE(1970,1,1)</f>
        <v>42307.624803240738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s="8">
        <f>E1008/D1008</f>
        <v>5.8500000000000003E-2</v>
      </c>
      <c r="G1008" s="10">
        <f>IFERROR(ROUND(E1008/N1008,2),0)</f>
        <v>29.25</v>
      </c>
      <c r="H1008" t="s">
        <v>8219</v>
      </c>
      <c r="I1008" t="s">
        <v>8223</v>
      </c>
      <c r="J1008" t="s">
        <v>8245</v>
      </c>
      <c r="K1008">
        <v>1418368260</v>
      </c>
      <c r="L1008">
        <v>1417654672</v>
      </c>
      <c r="M1008" t="b">
        <v>0</v>
      </c>
      <c r="N1008">
        <v>8</v>
      </c>
      <c r="O1008" t="b">
        <v>0</v>
      </c>
      <c r="P1008" t="s">
        <v>8271</v>
      </c>
      <c r="Q1008" s="12" t="s">
        <v>8317</v>
      </c>
      <c r="R1008" t="s">
        <v>8319</v>
      </c>
      <c r="S1008" s="21">
        <f>(((Table1[[#This Row],[launched_at]]/60)/60)/24)+DATE(1970,1,1)</f>
        <v>41977.040185185186</v>
      </c>
      <c r="T1008" s="21">
        <f>(((Table1[[#This Row],[deadline]]/60)/60)/24)+DATE(1970,1,1)</f>
        <v>41985.299305555556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s="8">
        <f>E1009/D1009</f>
        <v>0.44319999999999998</v>
      </c>
      <c r="G1009" s="10">
        <f>IFERROR(ROUND(E1009/N1009,2),0)</f>
        <v>174.95</v>
      </c>
      <c r="H1009" t="s">
        <v>8219</v>
      </c>
      <c r="I1009" t="s">
        <v>8223</v>
      </c>
      <c r="J1009" t="s">
        <v>8245</v>
      </c>
      <c r="K1009">
        <v>1481727623</v>
      </c>
      <c r="L1009">
        <v>1478095223</v>
      </c>
      <c r="M1009" t="b">
        <v>0</v>
      </c>
      <c r="N1009">
        <v>76</v>
      </c>
      <c r="O1009" t="b">
        <v>0</v>
      </c>
      <c r="P1009" t="s">
        <v>8271</v>
      </c>
      <c r="Q1009" s="12" t="s">
        <v>8317</v>
      </c>
      <c r="R1009" t="s">
        <v>8319</v>
      </c>
      <c r="S1009" s="21">
        <f>(((Table1[[#This Row],[launched_at]]/60)/60)/24)+DATE(1970,1,1)</f>
        <v>42676.583599537036</v>
      </c>
      <c r="T1009" s="21">
        <f>(((Table1[[#This Row],[deadline]]/60)/60)/24)+DATE(1970,1,1)</f>
        <v>42718.6252662037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s="8">
        <f>E1010/D1010</f>
        <v>2.6737967914438501E-3</v>
      </c>
      <c r="G1010" s="10">
        <f>IFERROR(ROUND(E1010/N1010,2),0)</f>
        <v>250</v>
      </c>
      <c r="H1010" t="s">
        <v>8219</v>
      </c>
      <c r="I1010" t="s">
        <v>8237</v>
      </c>
      <c r="J1010" t="s">
        <v>8255</v>
      </c>
      <c r="K1010">
        <v>1482953115</v>
      </c>
      <c r="L1010">
        <v>1480361115</v>
      </c>
      <c r="M1010" t="b">
        <v>0</v>
      </c>
      <c r="N1010">
        <v>1</v>
      </c>
      <c r="O1010" t="b">
        <v>0</v>
      </c>
      <c r="P1010" t="s">
        <v>8271</v>
      </c>
      <c r="Q1010" s="12" t="s">
        <v>8317</v>
      </c>
      <c r="R1010" t="s">
        <v>8319</v>
      </c>
      <c r="S1010" s="21">
        <f>(((Table1[[#This Row],[launched_at]]/60)/60)/24)+DATE(1970,1,1)</f>
        <v>42702.809201388889</v>
      </c>
      <c r="T1010" s="21">
        <f>(((Table1[[#This Row],[deadline]]/60)/60)/24)+DATE(1970,1,1)</f>
        <v>42732.809201388889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s="8">
        <f>E1011/D1011</f>
        <v>0.1313</v>
      </c>
      <c r="G1011" s="10">
        <f>IFERROR(ROUND(E1011/N1011,2),0)</f>
        <v>65</v>
      </c>
      <c r="H1011" t="s">
        <v>8219</v>
      </c>
      <c r="I1011" t="s">
        <v>8223</v>
      </c>
      <c r="J1011" t="s">
        <v>8245</v>
      </c>
      <c r="K1011">
        <v>1466346646</v>
      </c>
      <c r="L1011">
        <v>1463754646</v>
      </c>
      <c r="M1011" t="b">
        <v>0</v>
      </c>
      <c r="N1011">
        <v>101</v>
      </c>
      <c r="O1011" t="b">
        <v>0</v>
      </c>
      <c r="P1011" t="s">
        <v>8271</v>
      </c>
      <c r="Q1011" s="12" t="s">
        <v>8317</v>
      </c>
      <c r="R1011" t="s">
        <v>8319</v>
      </c>
      <c r="S1011" s="21">
        <f>(((Table1[[#This Row],[launched_at]]/60)/60)/24)+DATE(1970,1,1)</f>
        <v>42510.604699074072</v>
      </c>
      <c r="T1011" s="21">
        <f>(((Table1[[#This Row],[deadline]]/60)/60)/24)+DATE(1970,1,1)</f>
        <v>42540.604699074072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s="8">
        <f>E1012/D1012</f>
        <v>1.9088937093275488E-3</v>
      </c>
      <c r="G1012" s="10">
        <f>IFERROR(ROUND(E1012/N1012,2),0)</f>
        <v>55</v>
      </c>
      <c r="H1012" t="s">
        <v>8219</v>
      </c>
      <c r="I1012" t="s">
        <v>8223</v>
      </c>
      <c r="J1012" t="s">
        <v>8245</v>
      </c>
      <c r="K1012">
        <v>1473044340</v>
      </c>
      <c r="L1012">
        <v>1468180462</v>
      </c>
      <c r="M1012" t="b">
        <v>0</v>
      </c>
      <c r="N1012">
        <v>4</v>
      </c>
      <c r="O1012" t="b">
        <v>0</v>
      </c>
      <c r="P1012" t="s">
        <v>8271</v>
      </c>
      <c r="Q1012" s="12" t="s">
        <v>8317</v>
      </c>
      <c r="R1012" t="s">
        <v>8319</v>
      </c>
      <c r="S1012" s="21">
        <f>(((Table1[[#This Row],[launched_at]]/60)/60)/24)+DATE(1970,1,1)</f>
        <v>42561.829421296294</v>
      </c>
      <c r="T1012" s="21">
        <f>(((Table1[[#This Row],[deadline]]/60)/60)/24)+DATE(1970,1,1)</f>
        <v>42618.124305555553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s="8">
        <f>E1013/D1013</f>
        <v>3.7499999999999999E-3</v>
      </c>
      <c r="G1013" s="10">
        <f>IFERROR(ROUND(E1013/N1013,2),0)</f>
        <v>75</v>
      </c>
      <c r="H1013" t="s">
        <v>8219</v>
      </c>
      <c r="I1013" t="s">
        <v>8223</v>
      </c>
      <c r="J1013" t="s">
        <v>8245</v>
      </c>
      <c r="K1013">
        <v>1418938395</v>
      </c>
      <c r="L1013">
        <v>1415050395</v>
      </c>
      <c r="M1013" t="b">
        <v>0</v>
      </c>
      <c r="N1013">
        <v>1</v>
      </c>
      <c r="O1013" t="b">
        <v>0</v>
      </c>
      <c r="P1013" t="s">
        <v>8271</v>
      </c>
      <c r="Q1013" s="12" t="s">
        <v>8317</v>
      </c>
      <c r="R1013" t="s">
        <v>8319</v>
      </c>
      <c r="S1013" s="21">
        <f>(((Table1[[#This Row],[launched_at]]/60)/60)/24)+DATE(1970,1,1)</f>
        <v>41946.898090277777</v>
      </c>
      <c r="T1013" s="21">
        <f>(((Table1[[#This Row],[deadline]]/60)/60)/24)+DATE(1970,1,1)</f>
        <v>41991.898090277777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s="8">
        <f>E1014/D1014</f>
        <v>215.35021</v>
      </c>
      <c r="G1014" s="10">
        <f>IFERROR(ROUND(E1014/N1014,2),0)</f>
        <v>1389.36</v>
      </c>
      <c r="H1014" t="s">
        <v>8219</v>
      </c>
      <c r="I1014" t="s">
        <v>8223</v>
      </c>
      <c r="J1014" t="s">
        <v>8245</v>
      </c>
      <c r="K1014">
        <v>1485254052</v>
      </c>
      <c r="L1014">
        <v>1481366052</v>
      </c>
      <c r="M1014" t="b">
        <v>0</v>
      </c>
      <c r="N1014">
        <v>775</v>
      </c>
      <c r="O1014" t="b">
        <v>0</v>
      </c>
      <c r="P1014" t="s">
        <v>8271</v>
      </c>
      <c r="Q1014" s="12" t="s">
        <v>8317</v>
      </c>
      <c r="R1014" t="s">
        <v>8319</v>
      </c>
      <c r="S1014" s="21">
        <f>(((Table1[[#This Row],[launched_at]]/60)/60)/24)+DATE(1970,1,1)</f>
        <v>42714.440416666665</v>
      </c>
      <c r="T1014" s="21">
        <f>(((Table1[[#This Row],[deadline]]/60)/60)/24)+DATE(1970,1,1)</f>
        <v>42759.440416666665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s="8">
        <f>E1015/D1015</f>
        <v>0.34527999999999998</v>
      </c>
      <c r="G1015" s="10">
        <f>IFERROR(ROUND(E1015/N1015,2),0)</f>
        <v>95.91</v>
      </c>
      <c r="H1015" t="s">
        <v>8219</v>
      </c>
      <c r="I1015" t="s">
        <v>8223</v>
      </c>
      <c r="J1015" t="s">
        <v>8245</v>
      </c>
      <c r="K1015">
        <v>1451419200</v>
      </c>
      <c r="L1015">
        <v>1449000056</v>
      </c>
      <c r="M1015" t="b">
        <v>0</v>
      </c>
      <c r="N1015">
        <v>90</v>
      </c>
      <c r="O1015" t="b">
        <v>0</v>
      </c>
      <c r="P1015" t="s">
        <v>8271</v>
      </c>
      <c r="Q1015" s="12" t="s">
        <v>8317</v>
      </c>
      <c r="R1015" t="s">
        <v>8319</v>
      </c>
      <c r="S1015" s="21">
        <f>(((Table1[[#This Row],[launched_at]]/60)/60)/24)+DATE(1970,1,1)</f>
        <v>42339.833981481483</v>
      </c>
      <c r="T1015" s="21">
        <f>(((Table1[[#This Row],[deadline]]/60)/60)/24)+DATE(1970,1,1)</f>
        <v>42367.833333333328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s="8">
        <f>E1016/D1016</f>
        <v>0.30599999999999999</v>
      </c>
      <c r="G1016" s="10">
        <f>IFERROR(ROUND(E1016/N1016,2),0)</f>
        <v>191.25</v>
      </c>
      <c r="H1016" t="s">
        <v>8219</v>
      </c>
      <c r="I1016" t="s">
        <v>8223</v>
      </c>
      <c r="J1016" t="s">
        <v>8245</v>
      </c>
      <c r="K1016">
        <v>1420070615</v>
      </c>
      <c r="L1016">
        <v>1415750615</v>
      </c>
      <c r="M1016" t="b">
        <v>0</v>
      </c>
      <c r="N1016">
        <v>16</v>
      </c>
      <c r="O1016" t="b">
        <v>0</v>
      </c>
      <c r="P1016" t="s">
        <v>8271</v>
      </c>
      <c r="Q1016" s="12" t="s">
        <v>8317</v>
      </c>
      <c r="R1016" t="s">
        <v>8319</v>
      </c>
      <c r="S1016" s="21">
        <f>(((Table1[[#This Row],[launched_at]]/60)/60)/24)+DATE(1970,1,1)</f>
        <v>41955.002488425926</v>
      </c>
      <c r="T1016" s="21">
        <f>(((Table1[[#This Row],[deadline]]/60)/60)/24)+DATE(1970,1,1)</f>
        <v>42005.002488425926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s="8">
        <f>E1017/D1017</f>
        <v>2.6666666666666668E-2</v>
      </c>
      <c r="G1017" s="10">
        <f>IFERROR(ROUND(E1017/N1017,2),0)</f>
        <v>40</v>
      </c>
      <c r="H1017" t="s">
        <v>8219</v>
      </c>
      <c r="I1017" t="s">
        <v>8239</v>
      </c>
      <c r="J1017" t="s">
        <v>8256</v>
      </c>
      <c r="K1017">
        <v>1448489095</v>
      </c>
      <c r="L1017">
        <v>1445893495</v>
      </c>
      <c r="M1017" t="b">
        <v>0</v>
      </c>
      <c r="N1017">
        <v>6</v>
      </c>
      <c r="O1017" t="b">
        <v>0</v>
      </c>
      <c r="P1017" t="s">
        <v>8271</v>
      </c>
      <c r="Q1017" s="12" t="s">
        <v>8317</v>
      </c>
      <c r="R1017" t="s">
        <v>8319</v>
      </c>
      <c r="S1017" s="21">
        <f>(((Table1[[#This Row],[launched_at]]/60)/60)/24)+DATE(1970,1,1)</f>
        <v>42303.878414351857</v>
      </c>
      <c r="T1017" s="21">
        <f>(((Table1[[#This Row],[deadline]]/60)/60)/24)+DATE(1970,1,1)</f>
        <v>42333.920081018514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s="8">
        <f>E1018/D1018</f>
        <v>2.8420000000000001E-2</v>
      </c>
      <c r="G1018" s="10">
        <f>IFERROR(ROUND(E1018/N1018,2),0)</f>
        <v>74.790000000000006</v>
      </c>
      <c r="H1018" t="s">
        <v>8219</v>
      </c>
      <c r="I1018" t="s">
        <v>8223</v>
      </c>
      <c r="J1018" t="s">
        <v>8245</v>
      </c>
      <c r="K1018">
        <v>1459992856</v>
      </c>
      <c r="L1018">
        <v>1456108456</v>
      </c>
      <c r="M1018" t="b">
        <v>0</v>
      </c>
      <c r="N1018">
        <v>38</v>
      </c>
      <c r="O1018" t="b">
        <v>0</v>
      </c>
      <c r="P1018" t="s">
        <v>8271</v>
      </c>
      <c r="Q1018" s="12" t="s">
        <v>8317</v>
      </c>
      <c r="R1018" t="s">
        <v>8319</v>
      </c>
      <c r="S1018" s="21">
        <f>(((Table1[[#This Row],[launched_at]]/60)/60)/24)+DATE(1970,1,1)</f>
        <v>42422.107129629629</v>
      </c>
      <c r="T1018" s="21">
        <f>(((Table1[[#This Row],[deadline]]/60)/60)/24)+DATE(1970,1,1)</f>
        <v>42467.065462962957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s="8">
        <f>E1019/D1019</f>
        <v>0.22878799999999999</v>
      </c>
      <c r="G1019" s="10">
        <f>IFERROR(ROUND(E1019/N1019,2),0)</f>
        <v>161.12</v>
      </c>
      <c r="H1019" t="s">
        <v>8219</v>
      </c>
      <c r="I1019" t="s">
        <v>8223</v>
      </c>
      <c r="J1019" t="s">
        <v>8245</v>
      </c>
      <c r="K1019">
        <v>1448125935</v>
      </c>
      <c r="L1019">
        <v>1444666335</v>
      </c>
      <c r="M1019" t="b">
        <v>0</v>
      </c>
      <c r="N1019">
        <v>355</v>
      </c>
      <c r="O1019" t="b">
        <v>0</v>
      </c>
      <c r="P1019" t="s">
        <v>8271</v>
      </c>
      <c r="Q1019" s="12" t="s">
        <v>8317</v>
      </c>
      <c r="R1019" t="s">
        <v>8319</v>
      </c>
      <c r="S1019" s="21">
        <f>(((Table1[[#This Row],[launched_at]]/60)/60)/24)+DATE(1970,1,1)</f>
        <v>42289.675173611111</v>
      </c>
      <c r="T1019" s="21">
        <f>(((Table1[[#This Row],[deadline]]/60)/60)/24)+DATE(1970,1,1)</f>
        <v>42329.716840277775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s="8">
        <f>E1020/D1020</f>
        <v>3.1050000000000001E-2</v>
      </c>
      <c r="G1020" s="10">
        <f>IFERROR(ROUND(E1020/N1020,2),0)</f>
        <v>88.71</v>
      </c>
      <c r="H1020" t="s">
        <v>8219</v>
      </c>
      <c r="I1020" t="s">
        <v>8223</v>
      </c>
      <c r="J1020" t="s">
        <v>8245</v>
      </c>
      <c r="K1020">
        <v>1468496933</v>
      </c>
      <c r="L1020">
        <v>1465904933</v>
      </c>
      <c r="M1020" t="b">
        <v>0</v>
      </c>
      <c r="N1020">
        <v>7</v>
      </c>
      <c r="O1020" t="b">
        <v>0</v>
      </c>
      <c r="P1020" t="s">
        <v>8271</v>
      </c>
      <c r="Q1020" s="12" t="s">
        <v>8317</v>
      </c>
      <c r="R1020" t="s">
        <v>8319</v>
      </c>
      <c r="S1020" s="21">
        <f>(((Table1[[#This Row],[launched_at]]/60)/60)/24)+DATE(1970,1,1)</f>
        <v>42535.492280092592</v>
      </c>
      <c r="T1020" s="21">
        <f>(((Table1[[#This Row],[deadline]]/60)/60)/24)+DATE(1970,1,1)</f>
        <v>42565.492280092592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s="8">
        <f>E1021/D1021</f>
        <v>0.47333333333333333</v>
      </c>
      <c r="G1021" s="10">
        <f>IFERROR(ROUND(E1021/N1021,2),0)</f>
        <v>53.25</v>
      </c>
      <c r="H1021" t="s">
        <v>8219</v>
      </c>
      <c r="I1021" t="s">
        <v>8223</v>
      </c>
      <c r="J1021" t="s">
        <v>8245</v>
      </c>
      <c r="K1021">
        <v>1423092149</v>
      </c>
      <c r="L1021">
        <v>1420500149</v>
      </c>
      <c r="M1021" t="b">
        <v>0</v>
      </c>
      <c r="N1021">
        <v>400</v>
      </c>
      <c r="O1021" t="b">
        <v>0</v>
      </c>
      <c r="P1021" t="s">
        <v>8271</v>
      </c>
      <c r="Q1021" s="12" t="s">
        <v>8317</v>
      </c>
      <c r="R1021" t="s">
        <v>8319</v>
      </c>
      <c r="S1021" s="21">
        <f>(((Table1[[#This Row],[launched_at]]/60)/60)/24)+DATE(1970,1,1)</f>
        <v>42009.973946759259</v>
      </c>
      <c r="T1021" s="21">
        <f>(((Table1[[#This Row],[deadline]]/60)/60)/24)+DATE(1970,1,1)</f>
        <v>42039.973946759259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s="8">
        <f>E1022/D1022</f>
        <v>2.0554838709677421</v>
      </c>
      <c r="G1022" s="10">
        <f>IFERROR(ROUND(E1022/N1022,2),0)</f>
        <v>106.2</v>
      </c>
      <c r="H1022" t="s">
        <v>8218</v>
      </c>
      <c r="I1022" t="s">
        <v>8228</v>
      </c>
      <c r="J1022" t="s">
        <v>8250</v>
      </c>
      <c r="K1022">
        <v>1433206020</v>
      </c>
      <c r="L1022">
        <v>1430617209</v>
      </c>
      <c r="M1022" t="b">
        <v>0</v>
      </c>
      <c r="N1022">
        <v>30</v>
      </c>
      <c r="O1022" t="b">
        <v>1</v>
      </c>
      <c r="P1022" t="s">
        <v>8278</v>
      </c>
      <c r="Q1022" s="12" t="s">
        <v>8323</v>
      </c>
      <c r="R1022" t="s">
        <v>8328</v>
      </c>
      <c r="S1022" s="21">
        <f>(((Table1[[#This Row],[launched_at]]/60)/60)/24)+DATE(1970,1,1)</f>
        <v>42127.069548611107</v>
      </c>
      <c r="T1022" s="21">
        <f>(((Table1[[#This Row],[deadline]]/60)/60)/24)+DATE(1970,1,1)</f>
        <v>42157.032638888893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s="8">
        <f>E1023/D1023</f>
        <v>3.5180366666666667</v>
      </c>
      <c r="G1023" s="10">
        <f>IFERROR(ROUND(E1023/N1023,2),0)</f>
        <v>22.08</v>
      </c>
      <c r="H1023" t="s">
        <v>8218</v>
      </c>
      <c r="I1023" t="s">
        <v>8223</v>
      </c>
      <c r="J1023" t="s">
        <v>8245</v>
      </c>
      <c r="K1023">
        <v>1445054400</v>
      </c>
      <c r="L1023">
        <v>1443074571</v>
      </c>
      <c r="M1023" t="b">
        <v>1</v>
      </c>
      <c r="N1023">
        <v>478</v>
      </c>
      <c r="O1023" t="b">
        <v>1</v>
      </c>
      <c r="P1023" t="s">
        <v>8278</v>
      </c>
      <c r="Q1023" s="12" t="s">
        <v>8323</v>
      </c>
      <c r="R1023" t="s">
        <v>8328</v>
      </c>
      <c r="S1023" s="21">
        <f>(((Table1[[#This Row],[launched_at]]/60)/60)/24)+DATE(1970,1,1)</f>
        <v>42271.251979166671</v>
      </c>
      <c r="T1023" s="21">
        <f>(((Table1[[#This Row],[deadline]]/60)/60)/24)+DATE(1970,1,1)</f>
        <v>42294.166666666672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s="8">
        <f>E1024/D1024</f>
        <v>1.149</v>
      </c>
      <c r="G1024" s="10">
        <f>IFERROR(ROUND(E1024/N1024,2),0)</f>
        <v>31.05</v>
      </c>
      <c r="H1024" t="s">
        <v>8218</v>
      </c>
      <c r="I1024" t="s">
        <v>8223</v>
      </c>
      <c r="J1024" t="s">
        <v>8245</v>
      </c>
      <c r="K1024">
        <v>1431876677</v>
      </c>
      <c r="L1024">
        <v>1429284677</v>
      </c>
      <c r="M1024" t="b">
        <v>1</v>
      </c>
      <c r="N1024">
        <v>74</v>
      </c>
      <c r="O1024" t="b">
        <v>1</v>
      </c>
      <c r="P1024" t="s">
        <v>8278</v>
      </c>
      <c r="Q1024" s="12" t="s">
        <v>8323</v>
      </c>
      <c r="R1024" t="s">
        <v>8328</v>
      </c>
      <c r="S1024" s="21">
        <f>(((Table1[[#This Row],[launched_at]]/60)/60)/24)+DATE(1970,1,1)</f>
        <v>42111.646724537044</v>
      </c>
      <c r="T1024" s="21">
        <f>(((Table1[[#This Row],[deadline]]/60)/60)/24)+DATE(1970,1,1)</f>
        <v>42141.646724537044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s="8">
        <f>E1025/D1025</f>
        <v>2.3715000000000002</v>
      </c>
      <c r="G1025" s="10">
        <f>IFERROR(ROUND(E1025/N1025,2),0)</f>
        <v>36.21</v>
      </c>
      <c r="H1025" t="s">
        <v>8218</v>
      </c>
      <c r="I1025" t="s">
        <v>8224</v>
      </c>
      <c r="J1025" t="s">
        <v>8246</v>
      </c>
      <c r="K1025">
        <v>1434837861</v>
      </c>
      <c r="L1025">
        <v>1432245861</v>
      </c>
      <c r="M1025" t="b">
        <v>0</v>
      </c>
      <c r="N1025">
        <v>131</v>
      </c>
      <c r="O1025" t="b">
        <v>1</v>
      </c>
      <c r="P1025" t="s">
        <v>8278</v>
      </c>
      <c r="Q1025" s="12" t="s">
        <v>8323</v>
      </c>
      <c r="R1025" t="s">
        <v>8328</v>
      </c>
      <c r="S1025" s="21">
        <f>(((Table1[[#This Row],[launched_at]]/60)/60)/24)+DATE(1970,1,1)</f>
        <v>42145.919687500005</v>
      </c>
      <c r="T1025" s="21">
        <f>(((Table1[[#This Row],[deadline]]/60)/60)/24)+DATE(1970,1,1)</f>
        <v>42175.919687500005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s="8">
        <f>E1026/D1026</f>
        <v>1.1863774999999999</v>
      </c>
      <c r="G1026" s="10">
        <f>IFERROR(ROUND(E1026/N1026,2),0)</f>
        <v>388.98</v>
      </c>
      <c r="H1026" t="s">
        <v>8218</v>
      </c>
      <c r="I1026" t="s">
        <v>8234</v>
      </c>
      <c r="J1026" t="s">
        <v>8254</v>
      </c>
      <c r="K1026">
        <v>1454248563</v>
      </c>
      <c r="L1026">
        <v>1451656563</v>
      </c>
      <c r="M1026" t="b">
        <v>1</v>
      </c>
      <c r="N1026">
        <v>61</v>
      </c>
      <c r="O1026" t="b">
        <v>1</v>
      </c>
      <c r="P1026" t="s">
        <v>8278</v>
      </c>
      <c r="Q1026" s="12" t="s">
        <v>8323</v>
      </c>
      <c r="R1026" t="s">
        <v>8328</v>
      </c>
      <c r="S1026" s="21">
        <f>(((Table1[[#This Row],[launched_at]]/60)/60)/24)+DATE(1970,1,1)</f>
        <v>42370.580590277779</v>
      </c>
      <c r="T1026" s="21">
        <f>(((Table1[[#This Row],[deadline]]/60)/60)/24)+DATE(1970,1,1)</f>
        <v>42400.580590277779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s="8">
        <f>E1027/D1027</f>
        <v>1.099283142857143</v>
      </c>
      <c r="G1027" s="10">
        <f>IFERROR(ROUND(E1027/N1027,2),0)</f>
        <v>71.849999999999994</v>
      </c>
      <c r="H1027" t="s">
        <v>8218</v>
      </c>
      <c r="I1027" t="s">
        <v>8223</v>
      </c>
      <c r="J1027" t="s">
        <v>8245</v>
      </c>
      <c r="K1027">
        <v>1426532437</v>
      </c>
      <c r="L1027">
        <v>1423944037</v>
      </c>
      <c r="M1027" t="b">
        <v>1</v>
      </c>
      <c r="N1027">
        <v>1071</v>
      </c>
      <c r="O1027" t="b">
        <v>1</v>
      </c>
      <c r="P1027" t="s">
        <v>8278</v>
      </c>
      <c r="Q1027" s="12" t="s">
        <v>8323</v>
      </c>
      <c r="R1027" t="s">
        <v>8328</v>
      </c>
      <c r="S1027" s="21">
        <f>(((Table1[[#This Row],[launched_at]]/60)/60)/24)+DATE(1970,1,1)</f>
        <v>42049.833761574075</v>
      </c>
      <c r="T1027" s="21">
        <f>(((Table1[[#This Row],[deadline]]/60)/60)/24)+DATE(1970,1,1)</f>
        <v>42079.792094907403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s="8">
        <f>E1028/D1028</f>
        <v>1.0000828571428571</v>
      </c>
      <c r="G1028" s="10">
        <f>IFERROR(ROUND(E1028/N1028,2),0)</f>
        <v>57.38</v>
      </c>
      <c r="H1028" t="s">
        <v>8218</v>
      </c>
      <c r="I1028" t="s">
        <v>8224</v>
      </c>
      <c r="J1028" t="s">
        <v>8246</v>
      </c>
      <c r="K1028">
        <v>1459414016</v>
      </c>
      <c r="L1028">
        <v>1456480016</v>
      </c>
      <c r="M1028" t="b">
        <v>1</v>
      </c>
      <c r="N1028">
        <v>122</v>
      </c>
      <c r="O1028" t="b">
        <v>1</v>
      </c>
      <c r="P1028" t="s">
        <v>8278</v>
      </c>
      <c r="Q1028" s="12" t="s">
        <v>8323</v>
      </c>
      <c r="R1028" t="s">
        <v>8328</v>
      </c>
      <c r="S1028" s="21">
        <f>(((Table1[[#This Row],[launched_at]]/60)/60)/24)+DATE(1970,1,1)</f>
        <v>42426.407592592594</v>
      </c>
      <c r="T1028" s="21">
        <f>(((Table1[[#This Row],[deadline]]/60)/60)/24)+DATE(1970,1,1)</f>
        <v>42460.365925925929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s="8">
        <f>E1029/D1029</f>
        <v>1.0309292094387414</v>
      </c>
      <c r="G1029" s="10">
        <f>IFERROR(ROUND(E1029/N1029,2),0)</f>
        <v>69.67</v>
      </c>
      <c r="H1029" t="s">
        <v>8218</v>
      </c>
      <c r="I1029" t="s">
        <v>8223</v>
      </c>
      <c r="J1029" t="s">
        <v>8245</v>
      </c>
      <c r="K1029">
        <v>1414025347</v>
      </c>
      <c r="L1029">
        <v>1411433347</v>
      </c>
      <c r="M1029" t="b">
        <v>1</v>
      </c>
      <c r="N1029">
        <v>111</v>
      </c>
      <c r="O1029" t="b">
        <v>1</v>
      </c>
      <c r="P1029" t="s">
        <v>8278</v>
      </c>
      <c r="Q1029" s="12" t="s">
        <v>8323</v>
      </c>
      <c r="R1029" t="s">
        <v>8328</v>
      </c>
      <c r="S1029" s="21">
        <f>(((Table1[[#This Row],[launched_at]]/60)/60)/24)+DATE(1970,1,1)</f>
        <v>41905.034108796295</v>
      </c>
      <c r="T1029" s="21">
        <f>(((Table1[[#This Row],[deadline]]/60)/60)/24)+DATE(1970,1,1)</f>
        <v>41935.034108796295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s="8">
        <f>E1030/D1030</f>
        <v>1.1727000000000001</v>
      </c>
      <c r="G1030" s="10">
        <f>IFERROR(ROUND(E1030/N1030,2),0)</f>
        <v>45.99</v>
      </c>
      <c r="H1030" t="s">
        <v>8218</v>
      </c>
      <c r="I1030" t="s">
        <v>8224</v>
      </c>
      <c r="J1030" t="s">
        <v>8246</v>
      </c>
      <c r="K1030">
        <v>1488830400</v>
      </c>
      <c r="L1030">
        <v>1484924605</v>
      </c>
      <c r="M1030" t="b">
        <v>1</v>
      </c>
      <c r="N1030">
        <v>255</v>
      </c>
      <c r="O1030" t="b">
        <v>1</v>
      </c>
      <c r="P1030" t="s">
        <v>8278</v>
      </c>
      <c r="Q1030" s="12" t="s">
        <v>8323</v>
      </c>
      <c r="R1030" t="s">
        <v>8328</v>
      </c>
      <c r="S1030" s="21">
        <f>(((Table1[[#This Row],[launched_at]]/60)/60)/24)+DATE(1970,1,1)</f>
        <v>42755.627372685187</v>
      </c>
      <c r="T1030" s="21">
        <f>(((Table1[[#This Row],[deadline]]/60)/60)/24)+DATE(1970,1,1)</f>
        <v>42800.833333333328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s="8">
        <f>E1031/D1031</f>
        <v>1.1175999999999999</v>
      </c>
      <c r="G1031" s="10">
        <f>IFERROR(ROUND(E1031/N1031,2),0)</f>
        <v>79.260000000000005</v>
      </c>
      <c r="H1031" t="s">
        <v>8218</v>
      </c>
      <c r="I1031" t="s">
        <v>8234</v>
      </c>
      <c r="J1031" t="s">
        <v>8254</v>
      </c>
      <c r="K1031">
        <v>1428184740</v>
      </c>
      <c r="L1031">
        <v>1423501507</v>
      </c>
      <c r="M1031" t="b">
        <v>0</v>
      </c>
      <c r="N1031">
        <v>141</v>
      </c>
      <c r="O1031" t="b">
        <v>1</v>
      </c>
      <c r="P1031" t="s">
        <v>8278</v>
      </c>
      <c r="Q1031" s="12" t="s">
        <v>8323</v>
      </c>
      <c r="R1031" t="s">
        <v>8328</v>
      </c>
      <c r="S1031" s="21">
        <f>(((Table1[[#This Row],[launched_at]]/60)/60)/24)+DATE(1970,1,1)</f>
        <v>42044.711886574078</v>
      </c>
      <c r="T1031" s="21">
        <f>(((Table1[[#This Row],[deadline]]/60)/60)/24)+DATE(1970,1,1)</f>
        <v>42098.915972222225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s="8">
        <f>E1032/D1032</f>
        <v>3.4209999999999998</v>
      </c>
      <c r="G1032" s="10">
        <f>IFERROR(ROUND(E1032/N1032,2),0)</f>
        <v>43.03</v>
      </c>
      <c r="H1032" t="s">
        <v>8218</v>
      </c>
      <c r="I1032" t="s">
        <v>8223</v>
      </c>
      <c r="J1032" t="s">
        <v>8245</v>
      </c>
      <c r="K1032">
        <v>1473680149</v>
      </c>
      <c r="L1032">
        <v>1472470549</v>
      </c>
      <c r="M1032" t="b">
        <v>0</v>
      </c>
      <c r="N1032">
        <v>159</v>
      </c>
      <c r="O1032" t="b">
        <v>1</v>
      </c>
      <c r="P1032" t="s">
        <v>8278</v>
      </c>
      <c r="Q1032" s="12" t="s">
        <v>8323</v>
      </c>
      <c r="R1032" t="s">
        <v>8328</v>
      </c>
      <c r="S1032" s="21">
        <f>(((Table1[[#This Row],[launched_at]]/60)/60)/24)+DATE(1970,1,1)</f>
        <v>42611.483206018514</v>
      </c>
      <c r="T1032" s="21">
        <f>(((Table1[[#This Row],[deadline]]/60)/60)/24)+DATE(1970,1,1)</f>
        <v>42625.483206018514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s="8">
        <f>E1033/D1033</f>
        <v>1.0740000000000001</v>
      </c>
      <c r="G1033" s="10">
        <f>IFERROR(ROUND(E1033/N1033,2),0)</f>
        <v>108.48</v>
      </c>
      <c r="H1033" t="s">
        <v>8218</v>
      </c>
      <c r="I1033" t="s">
        <v>8223</v>
      </c>
      <c r="J1033" t="s">
        <v>8245</v>
      </c>
      <c r="K1033">
        <v>1450290010</v>
      </c>
      <c r="L1033">
        <v>1447698010</v>
      </c>
      <c r="M1033" t="b">
        <v>0</v>
      </c>
      <c r="N1033">
        <v>99</v>
      </c>
      <c r="O1033" t="b">
        <v>1</v>
      </c>
      <c r="P1033" t="s">
        <v>8278</v>
      </c>
      <c r="Q1033" s="12" t="s">
        <v>8323</v>
      </c>
      <c r="R1033" t="s">
        <v>8328</v>
      </c>
      <c r="S1033" s="21">
        <f>(((Table1[[#This Row],[launched_at]]/60)/60)/24)+DATE(1970,1,1)</f>
        <v>42324.764004629629</v>
      </c>
      <c r="T1033" s="21">
        <f>(((Table1[[#This Row],[deadline]]/60)/60)/24)+DATE(1970,1,1)</f>
        <v>42354.764004629629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s="8">
        <f>E1034/D1034</f>
        <v>1.0849703703703704</v>
      </c>
      <c r="G1034" s="10">
        <f>IFERROR(ROUND(E1034/N1034,2),0)</f>
        <v>61.03</v>
      </c>
      <c r="H1034" t="s">
        <v>8218</v>
      </c>
      <c r="I1034" t="s">
        <v>8223</v>
      </c>
      <c r="J1034" t="s">
        <v>8245</v>
      </c>
      <c r="K1034">
        <v>1466697625</v>
      </c>
      <c r="L1034">
        <v>1464105625</v>
      </c>
      <c r="M1034" t="b">
        <v>0</v>
      </c>
      <c r="N1034">
        <v>96</v>
      </c>
      <c r="O1034" t="b">
        <v>1</v>
      </c>
      <c r="P1034" t="s">
        <v>8278</v>
      </c>
      <c r="Q1034" s="12" t="s">
        <v>8323</v>
      </c>
      <c r="R1034" t="s">
        <v>8328</v>
      </c>
      <c r="S1034" s="21">
        <f>(((Table1[[#This Row],[launched_at]]/60)/60)/24)+DATE(1970,1,1)</f>
        <v>42514.666956018518</v>
      </c>
      <c r="T1034" s="21">
        <f>(((Table1[[#This Row],[deadline]]/60)/60)/24)+DATE(1970,1,1)</f>
        <v>42544.666956018518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s="8">
        <f>E1035/D1035</f>
        <v>1.0286144578313252</v>
      </c>
      <c r="G1035" s="10">
        <f>IFERROR(ROUND(E1035/N1035,2),0)</f>
        <v>50.59</v>
      </c>
      <c r="H1035" t="s">
        <v>8218</v>
      </c>
      <c r="I1035" t="s">
        <v>8224</v>
      </c>
      <c r="J1035" t="s">
        <v>8246</v>
      </c>
      <c r="K1035">
        <v>1481564080</v>
      </c>
      <c r="L1035">
        <v>1479144880</v>
      </c>
      <c r="M1035" t="b">
        <v>0</v>
      </c>
      <c r="N1035">
        <v>27</v>
      </c>
      <c r="O1035" t="b">
        <v>1</v>
      </c>
      <c r="P1035" t="s">
        <v>8278</v>
      </c>
      <c r="Q1035" s="12" t="s">
        <v>8323</v>
      </c>
      <c r="R1035" t="s">
        <v>8328</v>
      </c>
      <c r="S1035" s="21">
        <f>(((Table1[[#This Row],[launched_at]]/60)/60)/24)+DATE(1970,1,1)</f>
        <v>42688.732407407413</v>
      </c>
      <c r="T1035" s="21">
        <f>(((Table1[[#This Row],[deadline]]/60)/60)/24)+DATE(1970,1,1)</f>
        <v>42716.732407407413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s="8">
        <f>E1036/D1036</f>
        <v>1.3000180000000001</v>
      </c>
      <c r="G1036" s="10">
        <f>IFERROR(ROUND(E1036/N1036,2),0)</f>
        <v>39.159999999999997</v>
      </c>
      <c r="H1036" t="s">
        <v>8218</v>
      </c>
      <c r="I1036" t="s">
        <v>8223</v>
      </c>
      <c r="J1036" t="s">
        <v>8245</v>
      </c>
      <c r="K1036">
        <v>1470369540</v>
      </c>
      <c r="L1036">
        <v>1467604804</v>
      </c>
      <c r="M1036" t="b">
        <v>0</v>
      </c>
      <c r="N1036">
        <v>166</v>
      </c>
      <c r="O1036" t="b">
        <v>1</v>
      </c>
      <c r="P1036" t="s">
        <v>8278</v>
      </c>
      <c r="Q1036" s="12" t="s">
        <v>8323</v>
      </c>
      <c r="R1036" t="s">
        <v>8328</v>
      </c>
      <c r="S1036" s="21">
        <f>(((Table1[[#This Row],[launched_at]]/60)/60)/24)+DATE(1970,1,1)</f>
        <v>42555.166712962964</v>
      </c>
      <c r="T1036" s="21">
        <f>(((Table1[[#This Row],[deadline]]/60)/60)/24)+DATE(1970,1,1)</f>
        <v>42587.165972222225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s="8">
        <f>E1037/D1037</f>
        <v>1.0765217391304347</v>
      </c>
      <c r="G1037" s="10">
        <f>IFERROR(ROUND(E1037/N1037,2),0)</f>
        <v>65.16</v>
      </c>
      <c r="H1037" t="s">
        <v>8218</v>
      </c>
      <c r="I1037" t="s">
        <v>8223</v>
      </c>
      <c r="J1037" t="s">
        <v>8245</v>
      </c>
      <c r="K1037">
        <v>1423668220</v>
      </c>
      <c r="L1037">
        <v>1421076220</v>
      </c>
      <c r="M1037" t="b">
        <v>0</v>
      </c>
      <c r="N1037">
        <v>76</v>
      </c>
      <c r="O1037" t="b">
        <v>1</v>
      </c>
      <c r="P1037" t="s">
        <v>8278</v>
      </c>
      <c r="Q1037" s="12" t="s">
        <v>8323</v>
      </c>
      <c r="R1037" t="s">
        <v>8328</v>
      </c>
      <c r="S1037" s="21">
        <f>(((Table1[[#This Row],[launched_at]]/60)/60)/24)+DATE(1970,1,1)</f>
        <v>42016.641435185185</v>
      </c>
      <c r="T1037" s="21">
        <f>(((Table1[[#This Row],[deadline]]/60)/60)/24)+DATE(1970,1,1)</f>
        <v>42046.641435185185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s="8">
        <f>E1038/D1038</f>
        <v>1.1236044444444444</v>
      </c>
      <c r="G1038" s="10">
        <f>IFERROR(ROUND(E1038/N1038,2),0)</f>
        <v>23.96</v>
      </c>
      <c r="H1038" t="s">
        <v>8218</v>
      </c>
      <c r="I1038" t="s">
        <v>8223</v>
      </c>
      <c r="J1038" t="s">
        <v>8245</v>
      </c>
      <c r="K1038">
        <v>1357545600</v>
      </c>
      <c r="L1038">
        <v>1354790790</v>
      </c>
      <c r="M1038" t="b">
        <v>0</v>
      </c>
      <c r="N1038">
        <v>211</v>
      </c>
      <c r="O1038" t="b">
        <v>1</v>
      </c>
      <c r="P1038" t="s">
        <v>8278</v>
      </c>
      <c r="Q1038" s="12" t="s">
        <v>8323</v>
      </c>
      <c r="R1038" t="s">
        <v>8328</v>
      </c>
      <c r="S1038" s="21">
        <f>(((Table1[[#This Row],[launched_at]]/60)/60)/24)+DATE(1970,1,1)</f>
        <v>41249.448958333334</v>
      </c>
      <c r="T1038" s="21">
        <f>(((Table1[[#This Row],[deadline]]/60)/60)/24)+DATE(1970,1,1)</f>
        <v>41281.333333333336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s="8">
        <f>E1039/D1039</f>
        <v>1.0209999999999999</v>
      </c>
      <c r="G1039" s="10">
        <f>IFERROR(ROUND(E1039/N1039,2),0)</f>
        <v>48.62</v>
      </c>
      <c r="H1039" t="s">
        <v>8218</v>
      </c>
      <c r="I1039" t="s">
        <v>8223</v>
      </c>
      <c r="J1039" t="s">
        <v>8245</v>
      </c>
      <c r="K1039">
        <v>1431925200</v>
      </c>
      <c r="L1039">
        <v>1429991062</v>
      </c>
      <c r="M1039" t="b">
        <v>0</v>
      </c>
      <c r="N1039">
        <v>21</v>
      </c>
      <c r="O1039" t="b">
        <v>1</v>
      </c>
      <c r="P1039" t="s">
        <v>8278</v>
      </c>
      <c r="Q1039" s="12" t="s">
        <v>8323</v>
      </c>
      <c r="R1039" t="s">
        <v>8328</v>
      </c>
      <c r="S1039" s="21">
        <f>(((Table1[[#This Row],[launched_at]]/60)/60)/24)+DATE(1970,1,1)</f>
        <v>42119.822476851856</v>
      </c>
      <c r="T1039" s="21">
        <f>(((Table1[[#This Row],[deadline]]/60)/60)/24)+DATE(1970,1,1)</f>
        <v>42142.208333333328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s="8">
        <f>E1040/D1040</f>
        <v>1.4533333333333334</v>
      </c>
      <c r="G1040" s="10">
        <f>IFERROR(ROUND(E1040/N1040,2),0)</f>
        <v>35.74</v>
      </c>
      <c r="H1040" t="s">
        <v>8218</v>
      </c>
      <c r="I1040" t="s">
        <v>8223</v>
      </c>
      <c r="J1040" t="s">
        <v>8245</v>
      </c>
      <c r="K1040">
        <v>1458362023</v>
      </c>
      <c r="L1040">
        <v>1455773623</v>
      </c>
      <c r="M1040" t="b">
        <v>0</v>
      </c>
      <c r="N1040">
        <v>61</v>
      </c>
      <c r="O1040" t="b">
        <v>1</v>
      </c>
      <c r="P1040" t="s">
        <v>8278</v>
      </c>
      <c r="Q1040" s="12" t="s">
        <v>8323</v>
      </c>
      <c r="R1040" t="s">
        <v>8328</v>
      </c>
      <c r="S1040" s="21">
        <f>(((Table1[[#This Row],[launched_at]]/60)/60)/24)+DATE(1970,1,1)</f>
        <v>42418.231747685189</v>
      </c>
      <c r="T1040" s="21">
        <f>(((Table1[[#This Row],[deadline]]/60)/60)/24)+DATE(1970,1,1)</f>
        <v>42448.190081018518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s="8">
        <f>E1041/D1041</f>
        <v>1.282</v>
      </c>
      <c r="G1041" s="10">
        <f>IFERROR(ROUND(E1041/N1041,2),0)</f>
        <v>21.37</v>
      </c>
      <c r="H1041" t="s">
        <v>8218</v>
      </c>
      <c r="I1041" t="s">
        <v>8223</v>
      </c>
      <c r="J1041" t="s">
        <v>8245</v>
      </c>
      <c r="K1041">
        <v>1481615940</v>
      </c>
      <c r="L1041">
        <v>1479436646</v>
      </c>
      <c r="M1041" t="b">
        <v>0</v>
      </c>
      <c r="N1041">
        <v>30</v>
      </c>
      <c r="O1041" t="b">
        <v>1</v>
      </c>
      <c r="P1041" t="s">
        <v>8278</v>
      </c>
      <c r="Q1041" s="12" t="s">
        <v>8323</v>
      </c>
      <c r="R1041" t="s">
        <v>8328</v>
      </c>
      <c r="S1041" s="21">
        <f>(((Table1[[#This Row],[launched_at]]/60)/60)/24)+DATE(1970,1,1)</f>
        <v>42692.109328703707</v>
      </c>
      <c r="T1041" s="21">
        <f>(((Table1[[#This Row],[deadline]]/60)/60)/24)+DATE(1970,1,1)</f>
        <v>42717.332638888889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s="8">
        <f>E1042/D1042</f>
        <v>2.9411764705882353E-3</v>
      </c>
      <c r="G1042" s="10">
        <f>IFERROR(ROUND(E1042/N1042,2),0)</f>
        <v>250</v>
      </c>
      <c r="H1042" t="s">
        <v>8219</v>
      </c>
      <c r="I1042" t="s">
        <v>8223</v>
      </c>
      <c r="J1042" t="s">
        <v>8245</v>
      </c>
      <c r="K1042">
        <v>1472317209</v>
      </c>
      <c r="L1042">
        <v>1469725209</v>
      </c>
      <c r="M1042" t="b">
        <v>0</v>
      </c>
      <c r="N1042">
        <v>1</v>
      </c>
      <c r="O1042" t="b">
        <v>0</v>
      </c>
      <c r="P1042" t="s">
        <v>8279</v>
      </c>
      <c r="Q1042" s="12" t="s">
        <v>8329</v>
      </c>
      <c r="R1042" t="s">
        <v>8330</v>
      </c>
      <c r="S1042" s="21">
        <f>(((Table1[[#This Row],[launched_at]]/60)/60)/24)+DATE(1970,1,1)</f>
        <v>42579.708437499998</v>
      </c>
      <c r="T1042" s="21">
        <f>(((Table1[[#This Row],[deadline]]/60)/60)/24)+DATE(1970,1,1)</f>
        <v>42609.708437499998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s="8">
        <f>E1043/D1043</f>
        <v>0</v>
      </c>
      <c r="G1043" s="10" t="str">
        <f>IFERROR(ROUND(E1043/N1043,2),"N/A")</f>
        <v>N/A</v>
      </c>
      <c r="H1043" t="s">
        <v>8219</v>
      </c>
      <c r="I1043" t="s">
        <v>8223</v>
      </c>
      <c r="J1043" t="s">
        <v>8245</v>
      </c>
      <c r="K1043">
        <v>1406769992</v>
      </c>
      <c r="L1043">
        <v>1405041992</v>
      </c>
      <c r="M1043" t="b">
        <v>0</v>
      </c>
      <c r="N1043">
        <v>0</v>
      </c>
      <c r="O1043" t="b">
        <v>0</v>
      </c>
      <c r="P1043" t="s">
        <v>8279</v>
      </c>
      <c r="Q1043" s="12" t="s">
        <v>8329</v>
      </c>
      <c r="R1043" t="s">
        <v>8330</v>
      </c>
      <c r="S1043" s="21">
        <f>(((Table1[[#This Row],[launched_at]]/60)/60)/24)+DATE(1970,1,1)</f>
        <v>41831.060092592597</v>
      </c>
      <c r="T1043" s="21">
        <f>(((Table1[[#This Row],[deadline]]/60)/60)/24)+DATE(1970,1,1)</f>
        <v>41851.060092592597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s="8">
        <f>E1044/D1044</f>
        <v>1.5384615384615385E-2</v>
      </c>
      <c r="G1044" s="10">
        <f>IFERROR(ROUND(E1044/N1044,2),0)</f>
        <v>10</v>
      </c>
      <c r="H1044" t="s">
        <v>8219</v>
      </c>
      <c r="I1044" t="s">
        <v>8223</v>
      </c>
      <c r="J1044" t="s">
        <v>8245</v>
      </c>
      <c r="K1044">
        <v>1410516000</v>
      </c>
      <c r="L1044">
        <v>1406824948</v>
      </c>
      <c r="M1044" t="b">
        <v>0</v>
      </c>
      <c r="N1044">
        <v>1</v>
      </c>
      <c r="O1044" t="b">
        <v>0</v>
      </c>
      <c r="P1044" t="s">
        <v>8279</v>
      </c>
      <c r="Q1044" s="12" t="s">
        <v>8329</v>
      </c>
      <c r="R1044" t="s">
        <v>8330</v>
      </c>
      <c r="S1044" s="21">
        <f>(((Table1[[#This Row],[launched_at]]/60)/60)/24)+DATE(1970,1,1)</f>
        <v>41851.696157407408</v>
      </c>
      <c r="T1044" s="21">
        <f>(((Table1[[#This Row],[deadline]]/60)/60)/24)+DATE(1970,1,1)</f>
        <v>41894.416666666664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s="8">
        <f>E1045/D1045</f>
        <v>8.5370000000000001E-2</v>
      </c>
      <c r="G1045" s="10">
        <f>IFERROR(ROUND(E1045/N1045,2),0)</f>
        <v>29.24</v>
      </c>
      <c r="H1045" t="s">
        <v>8219</v>
      </c>
      <c r="I1045" t="s">
        <v>8223</v>
      </c>
      <c r="J1045" t="s">
        <v>8245</v>
      </c>
      <c r="K1045">
        <v>1432101855</v>
      </c>
      <c r="L1045">
        <v>1429509855</v>
      </c>
      <c r="M1045" t="b">
        <v>0</v>
      </c>
      <c r="N1045">
        <v>292</v>
      </c>
      <c r="O1045" t="b">
        <v>0</v>
      </c>
      <c r="P1045" t="s">
        <v>8279</v>
      </c>
      <c r="Q1045" s="12" t="s">
        <v>8329</v>
      </c>
      <c r="R1045" t="s">
        <v>8330</v>
      </c>
      <c r="S1045" s="21">
        <f>(((Table1[[#This Row],[launched_at]]/60)/60)/24)+DATE(1970,1,1)</f>
        <v>42114.252951388888</v>
      </c>
      <c r="T1045" s="21">
        <f>(((Table1[[#This Row],[deadline]]/60)/60)/24)+DATE(1970,1,1)</f>
        <v>42144.252951388888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s="8">
        <f>E1046/D1046</f>
        <v>8.571428571428571E-4</v>
      </c>
      <c r="G1046" s="10">
        <f>IFERROR(ROUND(E1046/N1046,2),0)</f>
        <v>3</v>
      </c>
      <c r="H1046" t="s">
        <v>8219</v>
      </c>
      <c r="I1046" t="s">
        <v>8223</v>
      </c>
      <c r="J1046" t="s">
        <v>8245</v>
      </c>
      <c r="K1046">
        <v>1425587220</v>
      </c>
      <c r="L1046">
        <v>1420668801</v>
      </c>
      <c r="M1046" t="b">
        <v>0</v>
      </c>
      <c r="N1046">
        <v>2</v>
      </c>
      <c r="O1046" t="b">
        <v>0</v>
      </c>
      <c r="P1046" t="s">
        <v>8279</v>
      </c>
      <c r="Q1046" s="12" t="s">
        <v>8329</v>
      </c>
      <c r="R1046" t="s">
        <v>8330</v>
      </c>
      <c r="S1046" s="21">
        <f>(((Table1[[#This Row],[launched_at]]/60)/60)/24)+DATE(1970,1,1)</f>
        <v>42011.925937499997</v>
      </c>
      <c r="T1046" s="21">
        <f>(((Table1[[#This Row],[deadline]]/60)/60)/24)+DATE(1970,1,1)</f>
        <v>42068.852083333331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s="8">
        <f>E1047/D1047</f>
        <v>2.6599999999999999E-2</v>
      </c>
      <c r="G1047" s="10">
        <f>IFERROR(ROUND(E1047/N1047,2),0)</f>
        <v>33.25</v>
      </c>
      <c r="H1047" t="s">
        <v>8219</v>
      </c>
      <c r="I1047" t="s">
        <v>8223</v>
      </c>
      <c r="J1047" t="s">
        <v>8245</v>
      </c>
      <c r="K1047">
        <v>1408827550</v>
      </c>
      <c r="L1047">
        <v>1406235550</v>
      </c>
      <c r="M1047" t="b">
        <v>0</v>
      </c>
      <c r="N1047">
        <v>8</v>
      </c>
      <c r="O1047" t="b">
        <v>0</v>
      </c>
      <c r="P1047" t="s">
        <v>8279</v>
      </c>
      <c r="Q1047" s="12" t="s">
        <v>8329</v>
      </c>
      <c r="R1047" t="s">
        <v>8330</v>
      </c>
      <c r="S1047" s="21">
        <f>(((Table1[[#This Row],[launched_at]]/60)/60)/24)+DATE(1970,1,1)</f>
        <v>41844.874421296299</v>
      </c>
      <c r="T1047" s="21">
        <f>(((Table1[[#This Row],[deadline]]/60)/60)/24)+DATE(1970,1,1)</f>
        <v>41874.874421296299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s="8">
        <f>E1048/D1048</f>
        <v>0</v>
      </c>
      <c r="G1048" s="10" t="str">
        <f>IFERROR(ROUND(E1048/N1048,2),"N/A")</f>
        <v>N/A</v>
      </c>
      <c r="H1048" t="s">
        <v>8219</v>
      </c>
      <c r="I1048" t="s">
        <v>8235</v>
      </c>
      <c r="J1048" t="s">
        <v>8248</v>
      </c>
      <c r="K1048">
        <v>1451161560</v>
      </c>
      <c r="L1048">
        <v>1447273560</v>
      </c>
      <c r="M1048" t="b">
        <v>0</v>
      </c>
      <c r="N1048">
        <v>0</v>
      </c>
      <c r="O1048" t="b">
        <v>0</v>
      </c>
      <c r="P1048" t="s">
        <v>8279</v>
      </c>
      <c r="Q1048" s="12" t="s">
        <v>8329</v>
      </c>
      <c r="R1048" t="s">
        <v>8330</v>
      </c>
      <c r="S1048" s="21">
        <f>(((Table1[[#This Row],[launched_at]]/60)/60)/24)+DATE(1970,1,1)</f>
        <v>42319.851388888885</v>
      </c>
      <c r="T1048" s="21">
        <f>(((Table1[[#This Row],[deadline]]/60)/60)/24)+DATE(1970,1,1)</f>
        <v>42364.851388888885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s="8">
        <f>E1049/D1049</f>
        <v>5.0000000000000001E-4</v>
      </c>
      <c r="G1049" s="10">
        <f>IFERROR(ROUND(E1049/N1049,2),0)</f>
        <v>1</v>
      </c>
      <c r="H1049" t="s">
        <v>8219</v>
      </c>
      <c r="I1049" t="s">
        <v>8223</v>
      </c>
      <c r="J1049" t="s">
        <v>8245</v>
      </c>
      <c r="K1049">
        <v>1415219915</v>
      </c>
      <c r="L1049">
        <v>1412624315</v>
      </c>
      <c r="M1049" t="b">
        <v>0</v>
      </c>
      <c r="N1049">
        <v>1</v>
      </c>
      <c r="O1049" t="b">
        <v>0</v>
      </c>
      <c r="P1049" t="s">
        <v>8279</v>
      </c>
      <c r="Q1049" s="12" t="s">
        <v>8329</v>
      </c>
      <c r="R1049" t="s">
        <v>8330</v>
      </c>
      <c r="S1049" s="21">
        <f>(((Table1[[#This Row],[launched_at]]/60)/60)/24)+DATE(1970,1,1)</f>
        <v>41918.818460648145</v>
      </c>
      <c r="T1049" s="21">
        <f>(((Table1[[#This Row],[deadline]]/60)/60)/24)+DATE(1970,1,1)</f>
        <v>41948.860127314816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s="8">
        <f>E1050/D1050</f>
        <v>1.4133333333333333E-2</v>
      </c>
      <c r="G1050" s="10">
        <f>IFERROR(ROUND(E1050/N1050,2),0)</f>
        <v>53</v>
      </c>
      <c r="H1050" t="s">
        <v>8219</v>
      </c>
      <c r="I1050" t="s">
        <v>8223</v>
      </c>
      <c r="J1050" t="s">
        <v>8245</v>
      </c>
      <c r="K1050">
        <v>1474766189</v>
      </c>
      <c r="L1050">
        <v>1471310189</v>
      </c>
      <c r="M1050" t="b">
        <v>0</v>
      </c>
      <c r="N1050">
        <v>4</v>
      </c>
      <c r="O1050" t="b">
        <v>0</v>
      </c>
      <c r="P1050" t="s">
        <v>8279</v>
      </c>
      <c r="Q1050" s="12" t="s">
        <v>8329</v>
      </c>
      <c r="R1050" t="s">
        <v>8330</v>
      </c>
      <c r="S1050" s="21">
        <f>(((Table1[[#This Row],[launched_at]]/60)/60)/24)+DATE(1970,1,1)</f>
        <v>42598.053113425922</v>
      </c>
      <c r="T1050" s="21">
        <f>(((Table1[[#This Row],[deadline]]/60)/60)/24)+DATE(1970,1,1)</f>
        <v>42638.053113425922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s="8">
        <f>E1051/D1051</f>
        <v>0</v>
      </c>
      <c r="G1051" s="10" t="str">
        <f>IFERROR(ROUND(E1051/N1051,2),"N/A")</f>
        <v>N/A</v>
      </c>
      <c r="H1051" t="s">
        <v>8219</v>
      </c>
      <c r="I1051" t="s">
        <v>8223</v>
      </c>
      <c r="J1051" t="s">
        <v>8245</v>
      </c>
      <c r="K1051">
        <v>1455272445</v>
      </c>
      <c r="L1051">
        <v>1452680445</v>
      </c>
      <c r="M1051" t="b">
        <v>0</v>
      </c>
      <c r="N1051">
        <v>0</v>
      </c>
      <c r="O1051" t="b">
        <v>0</v>
      </c>
      <c r="P1051" t="s">
        <v>8279</v>
      </c>
      <c r="Q1051" s="12" t="s">
        <v>8329</v>
      </c>
      <c r="R1051" t="s">
        <v>8330</v>
      </c>
      <c r="S1051" s="21">
        <f>(((Table1[[#This Row],[launched_at]]/60)/60)/24)+DATE(1970,1,1)</f>
        <v>42382.431076388893</v>
      </c>
      <c r="T1051" s="21">
        <f>(((Table1[[#This Row],[deadline]]/60)/60)/24)+DATE(1970,1,1)</f>
        <v>42412.431076388893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s="8">
        <f>E1052/D1052</f>
        <v>0</v>
      </c>
      <c r="G1052" s="10" t="str">
        <f>IFERROR(ROUND(E1052/N1052,2),"N/A")</f>
        <v>N/A</v>
      </c>
      <c r="H1052" t="s">
        <v>8219</v>
      </c>
      <c r="I1052" t="s">
        <v>8223</v>
      </c>
      <c r="J1052" t="s">
        <v>8245</v>
      </c>
      <c r="K1052">
        <v>1442257677</v>
      </c>
      <c r="L1052">
        <v>1439665677</v>
      </c>
      <c r="M1052" t="b">
        <v>0</v>
      </c>
      <c r="N1052">
        <v>0</v>
      </c>
      <c r="O1052" t="b">
        <v>0</v>
      </c>
      <c r="P1052" t="s">
        <v>8279</v>
      </c>
      <c r="Q1052" s="12" t="s">
        <v>8329</v>
      </c>
      <c r="R1052" t="s">
        <v>8330</v>
      </c>
      <c r="S1052" s="21">
        <f>(((Table1[[#This Row],[launched_at]]/60)/60)/24)+DATE(1970,1,1)</f>
        <v>42231.7971875</v>
      </c>
      <c r="T1052" s="21">
        <f>(((Table1[[#This Row],[deadline]]/60)/60)/24)+DATE(1970,1,1)</f>
        <v>42261.7971875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s="8">
        <f>E1053/D1053</f>
        <v>0</v>
      </c>
      <c r="G1053" s="10" t="str">
        <f>IFERROR(ROUND(E1053/N1053,2),"N/A")</f>
        <v>N/A</v>
      </c>
      <c r="H1053" t="s">
        <v>8219</v>
      </c>
      <c r="I1053" t="s">
        <v>8223</v>
      </c>
      <c r="J1053" t="s">
        <v>8245</v>
      </c>
      <c r="K1053">
        <v>1409098825</v>
      </c>
      <c r="L1053">
        <v>1406679625</v>
      </c>
      <c r="M1053" t="b">
        <v>0</v>
      </c>
      <c r="N1053">
        <v>0</v>
      </c>
      <c r="O1053" t="b">
        <v>0</v>
      </c>
      <c r="P1053" t="s">
        <v>8279</v>
      </c>
      <c r="Q1053" s="12" t="s">
        <v>8329</v>
      </c>
      <c r="R1053" t="s">
        <v>8330</v>
      </c>
      <c r="S1053" s="21">
        <f>(((Table1[[#This Row],[launched_at]]/60)/60)/24)+DATE(1970,1,1)</f>
        <v>41850.014178240745</v>
      </c>
      <c r="T1053" s="21">
        <f>(((Table1[[#This Row],[deadline]]/60)/60)/24)+DATE(1970,1,1)</f>
        <v>41878.014178240745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s="8">
        <f>E1054/D1054</f>
        <v>0</v>
      </c>
      <c r="G1054" s="10" t="str">
        <f>IFERROR(ROUND(E1054/N1054,2),"N/A")</f>
        <v>N/A</v>
      </c>
      <c r="H1054" t="s">
        <v>8219</v>
      </c>
      <c r="I1054" t="s">
        <v>8223</v>
      </c>
      <c r="J1054" t="s">
        <v>8245</v>
      </c>
      <c r="K1054">
        <v>1465243740</v>
      </c>
      <c r="L1054">
        <v>1461438495</v>
      </c>
      <c r="M1054" t="b">
        <v>0</v>
      </c>
      <c r="N1054">
        <v>0</v>
      </c>
      <c r="O1054" t="b">
        <v>0</v>
      </c>
      <c r="P1054" t="s">
        <v>8279</v>
      </c>
      <c r="Q1054" s="12" t="s">
        <v>8329</v>
      </c>
      <c r="R1054" t="s">
        <v>8330</v>
      </c>
      <c r="S1054" s="21">
        <f>(((Table1[[#This Row],[launched_at]]/60)/60)/24)+DATE(1970,1,1)</f>
        <v>42483.797395833331</v>
      </c>
      <c r="T1054" s="21">
        <f>(((Table1[[#This Row],[deadline]]/60)/60)/24)+DATE(1970,1,1)</f>
        <v>42527.839583333334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s="8">
        <f>E1055/D1055</f>
        <v>0.01</v>
      </c>
      <c r="G1055" s="10">
        <f>IFERROR(ROUND(E1055/N1055,2),0)</f>
        <v>15</v>
      </c>
      <c r="H1055" t="s">
        <v>8219</v>
      </c>
      <c r="I1055" t="s">
        <v>8223</v>
      </c>
      <c r="J1055" t="s">
        <v>8245</v>
      </c>
      <c r="K1055">
        <v>1488773332</v>
      </c>
      <c r="L1055">
        <v>1486613332</v>
      </c>
      <c r="M1055" t="b">
        <v>0</v>
      </c>
      <c r="N1055">
        <v>1</v>
      </c>
      <c r="O1055" t="b">
        <v>0</v>
      </c>
      <c r="P1055" t="s">
        <v>8279</v>
      </c>
      <c r="Q1055" s="12" t="s">
        <v>8329</v>
      </c>
      <c r="R1055" t="s">
        <v>8330</v>
      </c>
      <c r="S1055" s="21">
        <f>(((Table1[[#This Row],[launched_at]]/60)/60)/24)+DATE(1970,1,1)</f>
        <v>42775.172824074078</v>
      </c>
      <c r="T1055" s="21">
        <f>(((Table1[[#This Row],[deadline]]/60)/60)/24)+DATE(1970,1,1)</f>
        <v>42800.172824074078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s="8">
        <f>E1056/D1056</f>
        <v>0</v>
      </c>
      <c r="G1056" s="10" t="str">
        <f>IFERROR(ROUND(E1056/N1056,2),"N/A")</f>
        <v>N/A</v>
      </c>
      <c r="H1056" t="s">
        <v>8219</v>
      </c>
      <c r="I1056" t="s">
        <v>8223</v>
      </c>
      <c r="J1056" t="s">
        <v>8245</v>
      </c>
      <c r="K1056">
        <v>1407708000</v>
      </c>
      <c r="L1056">
        <v>1405110399</v>
      </c>
      <c r="M1056" t="b">
        <v>0</v>
      </c>
      <c r="N1056">
        <v>0</v>
      </c>
      <c r="O1056" t="b">
        <v>0</v>
      </c>
      <c r="P1056" t="s">
        <v>8279</v>
      </c>
      <c r="Q1056" s="12" t="s">
        <v>8329</v>
      </c>
      <c r="R1056" t="s">
        <v>8330</v>
      </c>
      <c r="S1056" s="21">
        <f>(((Table1[[#This Row],[launched_at]]/60)/60)/24)+DATE(1970,1,1)</f>
        <v>41831.851840277777</v>
      </c>
      <c r="T1056" s="21">
        <f>(((Table1[[#This Row],[deadline]]/60)/60)/24)+DATE(1970,1,1)</f>
        <v>41861.916666666664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s="8">
        <f>E1057/D1057</f>
        <v>0</v>
      </c>
      <c r="G1057" s="10" t="str">
        <f>IFERROR(ROUND(E1057/N1057,2),"N/A")</f>
        <v>N/A</v>
      </c>
      <c r="H1057" t="s">
        <v>8219</v>
      </c>
      <c r="I1057" t="s">
        <v>8223</v>
      </c>
      <c r="J1057" t="s">
        <v>8245</v>
      </c>
      <c r="K1057">
        <v>1457394545</v>
      </c>
      <c r="L1057">
        <v>1454802545</v>
      </c>
      <c r="M1057" t="b">
        <v>0</v>
      </c>
      <c r="N1057">
        <v>0</v>
      </c>
      <c r="O1057" t="b">
        <v>0</v>
      </c>
      <c r="P1057" t="s">
        <v>8279</v>
      </c>
      <c r="Q1057" s="12" t="s">
        <v>8329</v>
      </c>
      <c r="R1057" t="s">
        <v>8330</v>
      </c>
      <c r="S1057" s="21">
        <f>(((Table1[[#This Row],[launched_at]]/60)/60)/24)+DATE(1970,1,1)</f>
        <v>42406.992418981477</v>
      </c>
      <c r="T1057" s="21">
        <f>(((Table1[[#This Row],[deadline]]/60)/60)/24)+DATE(1970,1,1)</f>
        <v>42436.992418981477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s="8">
        <f>E1058/D1058</f>
        <v>0</v>
      </c>
      <c r="G1058" s="10" t="str">
        <f>IFERROR(ROUND(E1058/N1058,2),"N/A")</f>
        <v>N/A</v>
      </c>
      <c r="H1058" t="s">
        <v>8219</v>
      </c>
      <c r="I1058" t="s">
        <v>8223</v>
      </c>
      <c r="J1058" t="s">
        <v>8245</v>
      </c>
      <c r="K1058">
        <v>1429892177</v>
      </c>
      <c r="L1058">
        <v>1424711777</v>
      </c>
      <c r="M1058" t="b">
        <v>0</v>
      </c>
      <c r="N1058">
        <v>0</v>
      </c>
      <c r="O1058" t="b">
        <v>0</v>
      </c>
      <c r="P1058" t="s">
        <v>8279</v>
      </c>
      <c r="Q1058" s="12" t="s">
        <v>8329</v>
      </c>
      <c r="R1058" t="s">
        <v>8330</v>
      </c>
      <c r="S1058" s="21">
        <f>(((Table1[[#This Row],[launched_at]]/60)/60)/24)+DATE(1970,1,1)</f>
        <v>42058.719641203701</v>
      </c>
      <c r="T1058" s="21">
        <f>(((Table1[[#This Row],[deadline]]/60)/60)/24)+DATE(1970,1,1)</f>
        <v>42118.677974537044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s="8">
        <f>E1059/D1059</f>
        <v>0</v>
      </c>
      <c r="G1059" s="10" t="str">
        <f>IFERROR(ROUND(E1059/N1059,2),"N/A")</f>
        <v>N/A</v>
      </c>
      <c r="H1059" t="s">
        <v>8219</v>
      </c>
      <c r="I1059" t="s">
        <v>8223</v>
      </c>
      <c r="J1059" t="s">
        <v>8245</v>
      </c>
      <c r="K1059">
        <v>1480888483</v>
      </c>
      <c r="L1059">
        <v>1478292883</v>
      </c>
      <c r="M1059" t="b">
        <v>0</v>
      </c>
      <c r="N1059">
        <v>0</v>
      </c>
      <c r="O1059" t="b">
        <v>0</v>
      </c>
      <c r="P1059" t="s">
        <v>8279</v>
      </c>
      <c r="Q1059" s="12" t="s">
        <v>8329</v>
      </c>
      <c r="R1059" t="s">
        <v>8330</v>
      </c>
      <c r="S1059" s="21">
        <f>(((Table1[[#This Row],[launched_at]]/60)/60)/24)+DATE(1970,1,1)</f>
        <v>42678.871331018512</v>
      </c>
      <c r="T1059" s="21">
        <f>(((Table1[[#This Row],[deadline]]/60)/60)/24)+DATE(1970,1,1)</f>
        <v>42708.912997685184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s="8">
        <f>E1060/D1060</f>
        <v>0</v>
      </c>
      <c r="G1060" s="10" t="str">
        <f>IFERROR(ROUND(E1060/N1060,2),"N/A")</f>
        <v>N/A</v>
      </c>
      <c r="H1060" t="s">
        <v>8219</v>
      </c>
      <c r="I1060" t="s">
        <v>8223</v>
      </c>
      <c r="J1060" t="s">
        <v>8245</v>
      </c>
      <c r="K1060">
        <v>1427328000</v>
      </c>
      <c r="L1060">
        <v>1423777043</v>
      </c>
      <c r="M1060" t="b">
        <v>0</v>
      </c>
      <c r="N1060">
        <v>0</v>
      </c>
      <c r="O1060" t="b">
        <v>0</v>
      </c>
      <c r="P1060" t="s">
        <v>8279</v>
      </c>
      <c r="Q1060" s="12" t="s">
        <v>8329</v>
      </c>
      <c r="R1060" t="s">
        <v>8330</v>
      </c>
      <c r="S1060" s="21">
        <f>(((Table1[[#This Row],[launched_at]]/60)/60)/24)+DATE(1970,1,1)</f>
        <v>42047.900960648149</v>
      </c>
      <c r="T1060" s="21">
        <f>(((Table1[[#This Row],[deadline]]/60)/60)/24)+DATE(1970,1,1)</f>
        <v>42089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s="8">
        <f>E1061/D1061</f>
        <v>0</v>
      </c>
      <c r="G1061" s="10" t="str">
        <f>IFERROR(ROUND(E1061/N1061,2),"N/A")</f>
        <v>N/A</v>
      </c>
      <c r="H1061" t="s">
        <v>8219</v>
      </c>
      <c r="I1061" t="s">
        <v>8223</v>
      </c>
      <c r="J1061" t="s">
        <v>8245</v>
      </c>
      <c r="K1061">
        <v>1426269456</v>
      </c>
      <c r="L1061">
        <v>1423681056</v>
      </c>
      <c r="M1061" t="b">
        <v>0</v>
      </c>
      <c r="N1061">
        <v>0</v>
      </c>
      <c r="O1061" t="b">
        <v>0</v>
      </c>
      <c r="P1061" t="s">
        <v>8279</v>
      </c>
      <c r="Q1061" s="12" t="s">
        <v>8329</v>
      </c>
      <c r="R1061" t="s">
        <v>8330</v>
      </c>
      <c r="S1061" s="21">
        <f>(((Table1[[#This Row],[launched_at]]/60)/60)/24)+DATE(1970,1,1)</f>
        <v>42046.79</v>
      </c>
      <c r="T1061" s="21">
        <f>(((Table1[[#This Row],[deadline]]/60)/60)/24)+DATE(1970,1,1)</f>
        <v>42076.748333333337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s="8">
        <f>E1062/D1062</f>
        <v>0.01</v>
      </c>
      <c r="G1062" s="10">
        <f>IFERROR(ROUND(E1062/N1062,2),0)</f>
        <v>50</v>
      </c>
      <c r="H1062" t="s">
        <v>8219</v>
      </c>
      <c r="I1062" t="s">
        <v>8223</v>
      </c>
      <c r="J1062" t="s">
        <v>8245</v>
      </c>
      <c r="K1062">
        <v>1429134893</v>
      </c>
      <c r="L1062">
        <v>1426542893</v>
      </c>
      <c r="M1062" t="b">
        <v>0</v>
      </c>
      <c r="N1062">
        <v>1</v>
      </c>
      <c r="O1062" t="b">
        <v>0</v>
      </c>
      <c r="P1062" t="s">
        <v>8279</v>
      </c>
      <c r="Q1062" s="12" t="s">
        <v>8329</v>
      </c>
      <c r="R1062" t="s">
        <v>8330</v>
      </c>
      <c r="S1062" s="21">
        <f>(((Table1[[#This Row],[launched_at]]/60)/60)/24)+DATE(1970,1,1)</f>
        <v>42079.913113425922</v>
      </c>
      <c r="T1062" s="21">
        <f>(((Table1[[#This Row],[deadline]]/60)/60)/24)+DATE(1970,1,1)</f>
        <v>42109.913113425922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s="8">
        <f>E1063/D1063</f>
        <v>0</v>
      </c>
      <c r="G1063" s="10" t="str">
        <f>IFERROR(ROUND(E1063/N1063,2),"N/A")</f>
        <v>N/A</v>
      </c>
      <c r="H1063" t="s">
        <v>8219</v>
      </c>
      <c r="I1063" t="s">
        <v>8223</v>
      </c>
      <c r="J1063" t="s">
        <v>8245</v>
      </c>
      <c r="K1063">
        <v>1462150800</v>
      </c>
      <c r="L1063">
        <v>1456987108</v>
      </c>
      <c r="M1063" t="b">
        <v>0</v>
      </c>
      <c r="N1063">
        <v>0</v>
      </c>
      <c r="O1063" t="b">
        <v>0</v>
      </c>
      <c r="P1063" t="s">
        <v>8279</v>
      </c>
      <c r="Q1063" s="12" t="s">
        <v>8329</v>
      </c>
      <c r="R1063" t="s">
        <v>8330</v>
      </c>
      <c r="S1063" s="21">
        <f>(((Table1[[#This Row],[launched_at]]/60)/60)/24)+DATE(1970,1,1)</f>
        <v>42432.276712962965</v>
      </c>
      <c r="T1063" s="21">
        <f>(((Table1[[#This Row],[deadline]]/60)/60)/24)+DATE(1970,1,1)</f>
        <v>42492.041666666672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s="8">
        <f>E1064/D1064</f>
        <v>0.95477386934673369</v>
      </c>
      <c r="G1064" s="10">
        <f>IFERROR(ROUND(E1064/N1064,2),0)</f>
        <v>47.5</v>
      </c>
      <c r="H1064" t="s">
        <v>8219</v>
      </c>
      <c r="I1064" t="s">
        <v>8223</v>
      </c>
      <c r="J1064" t="s">
        <v>8245</v>
      </c>
      <c r="K1064">
        <v>1468351341</v>
      </c>
      <c r="L1064">
        <v>1467746541</v>
      </c>
      <c r="M1064" t="b">
        <v>0</v>
      </c>
      <c r="N1064">
        <v>4</v>
      </c>
      <c r="O1064" t="b">
        <v>0</v>
      </c>
      <c r="P1064" t="s">
        <v>8279</v>
      </c>
      <c r="Q1064" s="12" t="s">
        <v>8329</v>
      </c>
      <c r="R1064" t="s">
        <v>8330</v>
      </c>
      <c r="S1064" s="21">
        <f>(((Table1[[#This Row],[launched_at]]/60)/60)/24)+DATE(1970,1,1)</f>
        <v>42556.807187500002</v>
      </c>
      <c r="T1064" s="21">
        <f>(((Table1[[#This Row],[deadline]]/60)/60)/24)+DATE(1970,1,1)</f>
        <v>42563.807187500002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s="8">
        <f>E1065/D1065</f>
        <v>0</v>
      </c>
      <c r="G1065" s="10" t="str">
        <f>IFERROR(ROUND(E1065/N1065,2),"N/A")</f>
        <v>N/A</v>
      </c>
      <c r="H1065" t="s">
        <v>8219</v>
      </c>
      <c r="I1065" t="s">
        <v>8223</v>
      </c>
      <c r="J1065" t="s">
        <v>8245</v>
      </c>
      <c r="K1065">
        <v>1472604262</v>
      </c>
      <c r="L1065">
        <v>1470012262</v>
      </c>
      <c r="M1065" t="b">
        <v>0</v>
      </c>
      <c r="N1065">
        <v>0</v>
      </c>
      <c r="O1065" t="b">
        <v>0</v>
      </c>
      <c r="P1065" t="s">
        <v>8279</v>
      </c>
      <c r="Q1065" s="12" t="s">
        <v>8329</v>
      </c>
      <c r="R1065" t="s">
        <v>8330</v>
      </c>
      <c r="S1065" s="21">
        <f>(((Table1[[#This Row],[launched_at]]/60)/60)/24)+DATE(1970,1,1)</f>
        <v>42583.030810185184</v>
      </c>
      <c r="T1065" s="21">
        <f>(((Table1[[#This Row],[deadline]]/60)/60)/24)+DATE(1970,1,1)</f>
        <v>42613.030810185184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s="8">
        <f>E1066/D1066</f>
        <v>8.9744444444444446E-2</v>
      </c>
      <c r="G1066" s="10">
        <f>IFERROR(ROUND(E1066/N1066,2),0)</f>
        <v>65.67</v>
      </c>
      <c r="H1066" t="s">
        <v>8220</v>
      </c>
      <c r="I1066" t="s">
        <v>8223</v>
      </c>
      <c r="J1066" t="s">
        <v>8245</v>
      </c>
      <c r="K1066">
        <v>1373174903</v>
      </c>
      <c r="L1066">
        <v>1369286903</v>
      </c>
      <c r="M1066" t="b">
        <v>0</v>
      </c>
      <c r="N1066">
        <v>123</v>
      </c>
      <c r="O1066" t="b">
        <v>0</v>
      </c>
      <c r="P1066" t="s">
        <v>8280</v>
      </c>
      <c r="Q1066" s="12" t="s">
        <v>8331</v>
      </c>
      <c r="R1066" t="s">
        <v>8332</v>
      </c>
      <c r="S1066" s="21">
        <f>(((Table1[[#This Row],[launched_at]]/60)/60)/24)+DATE(1970,1,1)</f>
        <v>41417.228043981479</v>
      </c>
      <c r="T1066" s="21">
        <f>(((Table1[[#This Row],[deadline]]/60)/60)/24)+DATE(1970,1,1)</f>
        <v>41462.228043981479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s="8">
        <f>E1067/D1067</f>
        <v>2.7E-2</v>
      </c>
      <c r="G1067" s="10">
        <f>IFERROR(ROUND(E1067/N1067,2),0)</f>
        <v>16.2</v>
      </c>
      <c r="H1067" t="s">
        <v>8220</v>
      </c>
      <c r="I1067" t="s">
        <v>8225</v>
      </c>
      <c r="J1067" t="s">
        <v>8247</v>
      </c>
      <c r="K1067">
        <v>1392800922</v>
      </c>
      <c r="L1067">
        <v>1390381722</v>
      </c>
      <c r="M1067" t="b">
        <v>0</v>
      </c>
      <c r="N1067">
        <v>5</v>
      </c>
      <c r="O1067" t="b">
        <v>0</v>
      </c>
      <c r="P1067" t="s">
        <v>8280</v>
      </c>
      <c r="Q1067" s="12" t="s">
        <v>8331</v>
      </c>
      <c r="R1067" t="s">
        <v>8332</v>
      </c>
      <c r="S1067" s="21">
        <f>(((Table1[[#This Row],[launched_at]]/60)/60)/24)+DATE(1970,1,1)</f>
        <v>41661.381041666667</v>
      </c>
      <c r="T1067" s="21">
        <f>(((Table1[[#This Row],[deadline]]/60)/60)/24)+DATE(1970,1,1)</f>
        <v>41689.381041666667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s="8">
        <f>E1068/D1068</f>
        <v>3.3673333333333333E-2</v>
      </c>
      <c r="G1068" s="10">
        <f>IFERROR(ROUND(E1068/N1068,2),0)</f>
        <v>34.130000000000003</v>
      </c>
      <c r="H1068" t="s">
        <v>8220</v>
      </c>
      <c r="I1068" t="s">
        <v>8223</v>
      </c>
      <c r="J1068" t="s">
        <v>8245</v>
      </c>
      <c r="K1068">
        <v>1375657582</v>
      </c>
      <c r="L1068">
        <v>1371769582</v>
      </c>
      <c r="M1068" t="b">
        <v>0</v>
      </c>
      <c r="N1068">
        <v>148</v>
      </c>
      <c r="O1068" t="b">
        <v>0</v>
      </c>
      <c r="P1068" t="s">
        <v>8280</v>
      </c>
      <c r="Q1068" s="12" t="s">
        <v>8331</v>
      </c>
      <c r="R1068" t="s">
        <v>8332</v>
      </c>
      <c r="S1068" s="21">
        <f>(((Table1[[#This Row],[launched_at]]/60)/60)/24)+DATE(1970,1,1)</f>
        <v>41445.962754629632</v>
      </c>
      <c r="T1068" s="21">
        <f>(((Table1[[#This Row],[deadline]]/60)/60)/24)+DATE(1970,1,1)</f>
        <v>41490.962754629632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s="8">
        <f>E1069/D1069</f>
        <v>0.26</v>
      </c>
      <c r="G1069" s="10">
        <f>IFERROR(ROUND(E1069/N1069,2),0)</f>
        <v>13</v>
      </c>
      <c r="H1069" t="s">
        <v>8220</v>
      </c>
      <c r="I1069" t="s">
        <v>8223</v>
      </c>
      <c r="J1069" t="s">
        <v>8245</v>
      </c>
      <c r="K1069">
        <v>1387657931</v>
      </c>
      <c r="L1069">
        <v>1385065931</v>
      </c>
      <c r="M1069" t="b">
        <v>0</v>
      </c>
      <c r="N1069">
        <v>10</v>
      </c>
      <c r="O1069" t="b">
        <v>0</v>
      </c>
      <c r="P1069" t="s">
        <v>8280</v>
      </c>
      <c r="Q1069" s="12" t="s">
        <v>8331</v>
      </c>
      <c r="R1069" t="s">
        <v>8332</v>
      </c>
      <c r="S1069" s="21">
        <f>(((Table1[[#This Row],[launched_at]]/60)/60)/24)+DATE(1970,1,1)</f>
        <v>41599.855682870373</v>
      </c>
      <c r="T1069" s="21">
        <f>(((Table1[[#This Row],[deadline]]/60)/60)/24)+DATE(1970,1,1)</f>
        <v>41629.855682870373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s="8">
        <f>E1070/D1070</f>
        <v>1.5E-3</v>
      </c>
      <c r="G1070" s="10">
        <f>IFERROR(ROUND(E1070/N1070,2),0)</f>
        <v>11.25</v>
      </c>
      <c r="H1070" t="s">
        <v>8220</v>
      </c>
      <c r="I1070" t="s">
        <v>8223</v>
      </c>
      <c r="J1070" t="s">
        <v>8245</v>
      </c>
      <c r="K1070">
        <v>1460274864</v>
      </c>
      <c r="L1070">
        <v>1457686464</v>
      </c>
      <c r="M1070" t="b">
        <v>0</v>
      </c>
      <c r="N1070">
        <v>4</v>
      </c>
      <c r="O1070" t="b">
        <v>0</v>
      </c>
      <c r="P1070" t="s">
        <v>8280</v>
      </c>
      <c r="Q1070" s="12" t="s">
        <v>8331</v>
      </c>
      <c r="R1070" t="s">
        <v>8332</v>
      </c>
      <c r="S1070" s="21">
        <f>(((Table1[[#This Row],[launched_at]]/60)/60)/24)+DATE(1970,1,1)</f>
        <v>42440.371111111104</v>
      </c>
      <c r="T1070" s="21">
        <f>(((Table1[[#This Row],[deadline]]/60)/60)/24)+DATE(1970,1,1)</f>
        <v>42470.329444444447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s="8">
        <f>E1071/D1071</f>
        <v>0.38636363636363635</v>
      </c>
      <c r="G1071" s="10">
        <f>IFERROR(ROUND(E1071/N1071,2),0)</f>
        <v>40.479999999999997</v>
      </c>
      <c r="H1071" t="s">
        <v>8220</v>
      </c>
      <c r="I1071" t="s">
        <v>8223</v>
      </c>
      <c r="J1071" t="s">
        <v>8245</v>
      </c>
      <c r="K1071">
        <v>1385447459</v>
      </c>
      <c r="L1071">
        <v>1382679059</v>
      </c>
      <c r="M1071" t="b">
        <v>0</v>
      </c>
      <c r="N1071">
        <v>21</v>
      </c>
      <c r="O1071" t="b">
        <v>0</v>
      </c>
      <c r="P1071" t="s">
        <v>8280</v>
      </c>
      <c r="Q1071" s="12" t="s">
        <v>8331</v>
      </c>
      <c r="R1071" t="s">
        <v>8332</v>
      </c>
      <c r="S1071" s="21">
        <f>(((Table1[[#This Row],[launched_at]]/60)/60)/24)+DATE(1970,1,1)</f>
        <v>41572.229849537034</v>
      </c>
      <c r="T1071" s="21">
        <f>(((Table1[[#This Row],[deadline]]/60)/60)/24)+DATE(1970,1,1)</f>
        <v>41604.271516203706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s="8">
        <f>E1072/D1072</f>
        <v>7.0000000000000001E-3</v>
      </c>
      <c r="G1072" s="10">
        <f>IFERROR(ROUND(E1072/N1072,2),0)</f>
        <v>35</v>
      </c>
      <c r="H1072" t="s">
        <v>8220</v>
      </c>
      <c r="I1072" t="s">
        <v>8223</v>
      </c>
      <c r="J1072" t="s">
        <v>8245</v>
      </c>
      <c r="K1072">
        <v>1349050622</v>
      </c>
      <c r="L1072">
        <v>1347322622</v>
      </c>
      <c r="M1072" t="b">
        <v>0</v>
      </c>
      <c r="N1072">
        <v>2</v>
      </c>
      <c r="O1072" t="b">
        <v>0</v>
      </c>
      <c r="P1072" t="s">
        <v>8280</v>
      </c>
      <c r="Q1072" s="12" t="s">
        <v>8331</v>
      </c>
      <c r="R1072" t="s">
        <v>8332</v>
      </c>
      <c r="S1072" s="21">
        <f>(((Table1[[#This Row],[launched_at]]/60)/60)/24)+DATE(1970,1,1)</f>
        <v>41163.011828703704</v>
      </c>
      <c r="T1072" s="21">
        <f>(((Table1[[#This Row],[deadline]]/60)/60)/24)+DATE(1970,1,1)</f>
        <v>41183.011828703704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s="8">
        <f>E1073/D1073</f>
        <v>0</v>
      </c>
      <c r="G1073" s="10" t="str">
        <f>IFERROR(ROUND(E1073/N1073,2),"N/A")</f>
        <v>N/A</v>
      </c>
      <c r="H1073" t="s">
        <v>8220</v>
      </c>
      <c r="I1073" t="s">
        <v>8233</v>
      </c>
      <c r="J1073" t="s">
        <v>8253</v>
      </c>
      <c r="K1073">
        <v>1447787093</v>
      </c>
      <c r="L1073">
        <v>1445191493</v>
      </c>
      <c r="M1073" t="b">
        <v>0</v>
      </c>
      <c r="N1073">
        <v>0</v>
      </c>
      <c r="O1073" t="b">
        <v>0</v>
      </c>
      <c r="P1073" t="s">
        <v>8280</v>
      </c>
      <c r="Q1073" s="12" t="s">
        <v>8331</v>
      </c>
      <c r="R1073" t="s">
        <v>8332</v>
      </c>
      <c r="S1073" s="21">
        <f>(((Table1[[#This Row],[launched_at]]/60)/60)/24)+DATE(1970,1,1)</f>
        <v>42295.753391203703</v>
      </c>
      <c r="T1073" s="21">
        <f>(((Table1[[#This Row],[deadline]]/60)/60)/24)+DATE(1970,1,1)</f>
        <v>42325.795057870375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s="8">
        <f>E1074/D1074</f>
        <v>6.8000000000000005E-4</v>
      </c>
      <c r="G1074" s="10">
        <f>IFERROR(ROUND(E1074/N1074,2),0)</f>
        <v>12.75</v>
      </c>
      <c r="H1074" t="s">
        <v>8220</v>
      </c>
      <c r="I1074" t="s">
        <v>8223</v>
      </c>
      <c r="J1074" t="s">
        <v>8245</v>
      </c>
      <c r="K1074">
        <v>1391630297</v>
      </c>
      <c r="L1074">
        <v>1389038297</v>
      </c>
      <c r="M1074" t="b">
        <v>0</v>
      </c>
      <c r="N1074">
        <v>4</v>
      </c>
      <c r="O1074" t="b">
        <v>0</v>
      </c>
      <c r="P1074" t="s">
        <v>8280</v>
      </c>
      <c r="Q1074" s="12" t="s">
        <v>8331</v>
      </c>
      <c r="R1074" t="s">
        <v>8332</v>
      </c>
      <c r="S1074" s="21">
        <f>(((Table1[[#This Row],[launched_at]]/60)/60)/24)+DATE(1970,1,1)</f>
        <v>41645.832141203704</v>
      </c>
      <c r="T1074" s="21">
        <f>(((Table1[[#This Row],[deadline]]/60)/60)/24)+DATE(1970,1,1)</f>
        <v>41675.832141203704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s="8">
        <f>E1075/D1075</f>
        <v>1.3333333333333334E-2</v>
      </c>
      <c r="G1075" s="10">
        <f>IFERROR(ROUND(E1075/N1075,2),0)</f>
        <v>10</v>
      </c>
      <c r="H1075" t="s">
        <v>8220</v>
      </c>
      <c r="I1075" t="s">
        <v>8223</v>
      </c>
      <c r="J1075" t="s">
        <v>8245</v>
      </c>
      <c r="K1075">
        <v>1318806541</v>
      </c>
      <c r="L1075">
        <v>1316214541</v>
      </c>
      <c r="M1075" t="b">
        <v>0</v>
      </c>
      <c r="N1075">
        <v>1</v>
      </c>
      <c r="O1075" t="b">
        <v>0</v>
      </c>
      <c r="P1075" t="s">
        <v>8280</v>
      </c>
      <c r="Q1075" s="12" t="s">
        <v>8331</v>
      </c>
      <c r="R1075" t="s">
        <v>8332</v>
      </c>
      <c r="S1075" s="21">
        <f>(((Table1[[#This Row],[launched_at]]/60)/60)/24)+DATE(1970,1,1)</f>
        <v>40802.964594907404</v>
      </c>
      <c r="T1075" s="21">
        <f>(((Table1[[#This Row],[deadline]]/60)/60)/24)+DATE(1970,1,1)</f>
        <v>40832.964594907404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s="8">
        <f>E1076/D1076</f>
        <v>6.3092592592592589E-2</v>
      </c>
      <c r="G1076" s="10">
        <f>IFERROR(ROUND(E1076/N1076,2),0)</f>
        <v>113.57</v>
      </c>
      <c r="H1076" t="s">
        <v>8220</v>
      </c>
      <c r="I1076" t="s">
        <v>8223</v>
      </c>
      <c r="J1076" t="s">
        <v>8245</v>
      </c>
      <c r="K1076">
        <v>1388808545</v>
      </c>
      <c r="L1076">
        <v>1386216545</v>
      </c>
      <c r="M1076" t="b">
        <v>0</v>
      </c>
      <c r="N1076">
        <v>30</v>
      </c>
      <c r="O1076" t="b">
        <v>0</v>
      </c>
      <c r="P1076" t="s">
        <v>8280</v>
      </c>
      <c r="Q1076" s="12" t="s">
        <v>8331</v>
      </c>
      <c r="R1076" t="s">
        <v>8332</v>
      </c>
      <c r="S1076" s="21">
        <f>(((Table1[[#This Row],[launched_at]]/60)/60)/24)+DATE(1970,1,1)</f>
        <v>41613.172974537039</v>
      </c>
      <c r="T1076" s="21">
        <f>(((Table1[[#This Row],[deadline]]/60)/60)/24)+DATE(1970,1,1)</f>
        <v>41643.172974537039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s="8">
        <f>E1077/D1077</f>
        <v>4.4999999999999998E-2</v>
      </c>
      <c r="G1077" s="10">
        <f>IFERROR(ROUND(E1077/N1077,2),0)</f>
        <v>15</v>
      </c>
      <c r="H1077" t="s">
        <v>8220</v>
      </c>
      <c r="I1077" t="s">
        <v>8223</v>
      </c>
      <c r="J1077" t="s">
        <v>8245</v>
      </c>
      <c r="K1077">
        <v>1336340516</v>
      </c>
      <c r="L1077">
        <v>1333748516</v>
      </c>
      <c r="M1077" t="b">
        <v>0</v>
      </c>
      <c r="N1077">
        <v>3</v>
      </c>
      <c r="O1077" t="b">
        <v>0</v>
      </c>
      <c r="P1077" t="s">
        <v>8280</v>
      </c>
      <c r="Q1077" s="12" t="s">
        <v>8331</v>
      </c>
      <c r="R1077" t="s">
        <v>8332</v>
      </c>
      <c r="S1077" s="21">
        <f>(((Table1[[#This Row],[launched_at]]/60)/60)/24)+DATE(1970,1,1)</f>
        <v>41005.904120370367</v>
      </c>
      <c r="T1077" s="21">
        <f>(((Table1[[#This Row],[deadline]]/60)/60)/24)+DATE(1970,1,1)</f>
        <v>41035.904120370367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s="8">
        <f>E1078/D1078</f>
        <v>0.62765333333333329</v>
      </c>
      <c r="G1078" s="10">
        <f>IFERROR(ROUND(E1078/N1078,2),0)</f>
        <v>48.28</v>
      </c>
      <c r="H1078" t="s">
        <v>8220</v>
      </c>
      <c r="I1078" t="s">
        <v>8223</v>
      </c>
      <c r="J1078" t="s">
        <v>8245</v>
      </c>
      <c r="K1078">
        <v>1410426250</v>
      </c>
      <c r="L1078">
        <v>1405674250</v>
      </c>
      <c r="M1078" t="b">
        <v>0</v>
      </c>
      <c r="N1078">
        <v>975</v>
      </c>
      <c r="O1078" t="b">
        <v>0</v>
      </c>
      <c r="P1078" t="s">
        <v>8280</v>
      </c>
      <c r="Q1078" s="12" t="s">
        <v>8331</v>
      </c>
      <c r="R1078" t="s">
        <v>8332</v>
      </c>
      <c r="S1078" s="21">
        <f>(((Table1[[#This Row],[launched_at]]/60)/60)/24)+DATE(1970,1,1)</f>
        <v>41838.377893518518</v>
      </c>
      <c r="T1078" s="21">
        <f>(((Table1[[#This Row],[deadline]]/60)/60)/24)+DATE(1970,1,1)</f>
        <v>41893.377893518518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s="8">
        <f>E1079/D1079</f>
        <v>0.29376000000000002</v>
      </c>
      <c r="G1079" s="10">
        <f>IFERROR(ROUND(E1079/N1079,2),0)</f>
        <v>43.98</v>
      </c>
      <c r="H1079" t="s">
        <v>8220</v>
      </c>
      <c r="I1079" t="s">
        <v>8223</v>
      </c>
      <c r="J1079" t="s">
        <v>8245</v>
      </c>
      <c r="K1079">
        <v>1452744011</v>
      </c>
      <c r="L1079">
        <v>1450152011</v>
      </c>
      <c r="M1079" t="b">
        <v>0</v>
      </c>
      <c r="N1079">
        <v>167</v>
      </c>
      <c r="O1079" t="b">
        <v>0</v>
      </c>
      <c r="P1079" t="s">
        <v>8280</v>
      </c>
      <c r="Q1079" s="12" t="s">
        <v>8331</v>
      </c>
      <c r="R1079" t="s">
        <v>8332</v>
      </c>
      <c r="S1079" s="21">
        <f>(((Table1[[#This Row],[launched_at]]/60)/60)/24)+DATE(1970,1,1)</f>
        <v>42353.16679398148</v>
      </c>
      <c r="T1079" s="21">
        <f>(((Table1[[#This Row],[deadline]]/60)/60)/24)+DATE(1970,1,1)</f>
        <v>42383.16679398148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s="8">
        <f>E1080/D1080</f>
        <v>7.4999999999999997E-2</v>
      </c>
      <c r="G1080" s="10">
        <f>IFERROR(ROUND(E1080/N1080,2),0)</f>
        <v>9</v>
      </c>
      <c r="H1080" t="s">
        <v>8220</v>
      </c>
      <c r="I1080" t="s">
        <v>8223</v>
      </c>
      <c r="J1080" t="s">
        <v>8245</v>
      </c>
      <c r="K1080">
        <v>1311309721</v>
      </c>
      <c r="L1080">
        <v>1307421721</v>
      </c>
      <c r="M1080" t="b">
        <v>0</v>
      </c>
      <c r="N1080">
        <v>5</v>
      </c>
      <c r="O1080" t="b">
        <v>0</v>
      </c>
      <c r="P1080" t="s">
        <v>8280</v>
      </c>
      <c r="Q1080" s="12" t="s">
        <v>8331</v>
      </c>
      <c r="R1080" t="s">
        <v>8332</v>
      </c>
      <c r="S1080" s="21">
        <f>(((Table1[[#This Row],[launched_at]]/60)/60)/24)+DATE(1970,1,1)</f>
        <v>40701.195844907408</v>
      </c>
      <c r="T1080" s="21">
        <f>(((Table1[[#This Row],[deadline]]/60)/60)/24)+DATE(1970,1,1)</f>
        <v>40746.195844907408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s="8">
        <f>E1081/D1081</f>
        <v>2.6076923076923077E-2</v>
      </c>
      <c r="G1081" s="10">
        <f>IFERROR(ROUND(E1081/N1081,2),0)</f>
        <v>37.67</v>
      </c>
      <c r="H1081" t="s">
        <v>8220</v>
      </c>
      <c r="I1081" t="s">
        <v>8235</v>
      </c>
      <c r="J1081" t="s">
        <v>8248</v>
      </c>
      <c r="K1081">
        <v>1463232936</v>
      </c>
      <c r="L1081">
        <v>1461072936</v>
      </c>
      <c r="M1081" t="b">
        <v>0</v>
      </c>
      <c r="N1081">
        <v>18</v>
      </c>
      <c r="O1081" t="b">
        <v>0</v>
      </c>
      <c r="P1081" t="s">
        <v>8280</v>
      </c>
      <c r="Q1081" s="12" t="s">
        <v>8331</v>
      </c>
      <c r="R1081" t="s">
        <v>8332</v>
      </c>
      <c r="S1081" s="21">
        <f>(((Table1[[#This Row],[launched_at]]/60)/60)/24)+DATE(1970,1,1)</f>
        <v>42479.566388888896</v>
      </c>
      <c r="T1081" s="21">
        <f>(((Table1[[#This Row],[deadline]]/60)/60)/24)+DATE(1970,1,1)</f>
        <v>42504.566388888896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s="8">
        <f>E1082/D1082</f>
        <v>9.1050000000000006E-2</v>
      </c>
      <c r="G1082" s="10">
        <f>IFERROR(ROUND(E1082/N1082,2),0)</f>
        <v>18.579999999999998</v>
      </c>
      <c r="H1082" t="s">
        <v>8220</v>
      </c>
      <c r="I1082" t="s">
        <v>8223</v>
      </c>
      <c r="J1082" t="s">
        <v>8245</v>
      </c>
      <c r="K1082">
        <v>1399778333</v>
      </c>
      <c r="L1082">
        <v>1397186333</v>
      </c>
      <c r="M1082" t="b">
        <v>0</v>
      </c>
      <c r="N1082">
        <v>98</v>
      </c>
      <c r="O1082" t="b">
        <v>0</v>
      </c>
      <c r="P1082" t="s">
        <v>8280</v>
      </c>
      <c r="Q1082" s="12" t="s">
        <v>8331</v>
      </c>
      <c r="R1082" t="s">
        <v>8332</v>
      </c>
      <c r="S1082" s="21">
        <f>(((Table1[[#This Row],[launched_at]]/60)/60)/24)+DATE(1970,1,1)</f>
        <v>41740.138113425928</v>
      </c>
      <c r="T1082" s="21">
        <f>(((Table1[[#This Row],[deadline]]/60)/60)/24)+DATE(1970,1,1)</f>
        <v>41770.138113425928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s="8">
        <f>E1083/D1083</f>
        <v>1.7647058823529413E-4</v>
      </c>
      <c r="G1083" s="10">
        <f>IFERROR(ROUND(E1083/N1083,2),0)</f>
        <v>3</v>
      </c>
      <c r="H1083" t="s">
        <v>8220</v>
      </c>
      <c r="I1083" t="s">
        <v>8223</v>
      </c>
      <c r="J1083" t="s">
        <v>8245</v>
      </c>
      <c r="K1083">
        <v>1422483292</v>
      </c>
      <c r="L1083">
        <v>1419891292</v>
      </c>
      <c r="M1083" t="b">
        <v>0</v>
      </c>
      <c r="N1083">
        <v>4</v>
      </c>
      <c r="O1083" t="b">
        <v>0</v>
      </c>
      <c r="P1083" t="s">
        <v>8280</v>
      </c>
      <c r="Q1083" s="12" t="s">
        <v>8331</v>
      </c>
      <c r="R1083" t="s">
        <v>8332</v>
      </c>
      <c r="S1083" s="21">
        <f>(((Table1[[#This Row],[launched_at]]/60)/60)/24)+DATE(1970,1,1)</f>
        <v>42002.926990740743</v>
      </c>
      <c r="T1083" s="21">
        <f>(((Table1[[#This Row],[deadline]]/60)/60)/24)+DATE(1970,1,1)</f>
        <v>42032.926990740743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s="8">
        <f>E1084/D1084</f>
        <v>5.5999999999999999E-3</v>
      </c>
      <c r="G1084" s="10">
        <f>IFERROR(ROUND(E1084/N1084,2),0)</f>
        <v>18.670000000000002</v>
      </c>
      <c r="H1084" t="s">
        <v>8220</v>
      </c>
      <c r="I1084" t="s">
        <v>8223</v>
      </c>
      <c r="J1084" t="s">
        <v>8245</v>
      </c>
      <c r="K1084">
        <v>1344635088</v>
      </c>
      <c r="L1084">
        <v>1342043088</v>
      </c>
      <c r="M1084" t="b">
        <v>0</v>
      </c>
      <c r="N1084">
        <v>3</v>
      </c>
      <c r="O1084" t="b">
        <v>0</v>
      </c>
      <c r="P1084" t="s">
        <v>8280</v>
      </c>
      <c r="Q1084" s="12" t="s">
        <v>8331</v>
      </c>
      <c r="R1084" t="s">
        <v>8332</v>
      </c>
      <c r="S1084" s="21">
        <f>(((Table1[[#This Row],[launched_at]]/60)/60)/24)+DATE(1970,1,1)</f>
        <v>41101.906111111115</v>
      </c>
      <c r="T1084" s="21">
        <f>(((Table1[[#This Row],[deadline]]/60)/60)/24)+DATE(1970,1,1)</f>
        <v>41131.906111111115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s="8">
        <f>E1085/D1085</f>
        <v>8.2000000000000007E-3</v>
      </c>
      <c r="G1085" s="10">
        <f>IFERROR(ROUND(E1085/N1085,2),0)</f>
        <v>410</v>
      </c>
      <c r="H1085" t="s">
        <v>8220</v>
      </c>
      <c r="I1085" t="s">
        <v>8228</v>
      </c>
      <c r="J1085" t="s">
        <v>8250</v>
      </c>
      <c r="K1085">
        <v>1406994583</v>
      </c>
      <c r="L1085">
        <v>1401810583</v>
      </c>
      <c r="M1085" t="b">
        <v>0</v>
      </c>
      <c r="N1085">
        <v>1</v>
      </c>
      <c r="O1085" t="b">
        <v>0</v>
      </c>
      <c r="P1085" t="s">
        <v>8280</v>
      </c>
      <c r="Q1085" s="12" t="s">
        <v>8331</v>
      </c>
      <c r="R1085" t="s">
        <v>8332</v>
      </c>
      <c r="S1085" s="21">
        <f>(((Table1[[#This Row],[launched_at]]/60)/60)/24)+DATE(1970,1,1)</f>
        <v>41793.659525462965</v>
      </c>
      <c r="T1085" s="21">
        <f>(((Table1[[#This Row],[deadline]]/60)/60)/24)+DATE(1970,1,1)</f>
        <v>41853.659525462965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s="8">
        <f>E1086/D1086</f>
        <v>0</v>
      </c>
      <c r="G1086" s="10" t="str">
        <f>IFERROR(ROUND(E1086/N1086,2),"N/A")</f>
        <v>N/A</v>
      </c>
      <c r="H1086" t="s">
        <v>8220</v>
      </c>
      <c r="I1086" t="s">
        <v>8223</v>
      </c>
      <c r="J1086" t="s">
        <v>8245</v>
      </c>
      <c r="K1086">
        <v>1407534804</v>
      </c>
      <c r="L1086">
        <v>1404942804</v>
      </c>
      <c r="M1086" t="b">
        <v>0</v>
      </c>
      <c r="N1086">
        <v>0</v>
      </c>
      <c r="O1086" t="b">
        <v>0</v>
      </c>
      <c r="P1086" t="s">
        <v>8280</v>
      </c>
      <c r="Q1086" s="12" t="s">
        <v>8331</v>
      </c>
      <c r="R1086" t="s">
        <v>8332</v>
      </c>
      <c r="S1086" s="21">
        <f>(((Table1[[#This Row],[launched_at]]/60)/60)/24)+DATE(1970,1,1)</f>
        <v>41829.912083333329</v>
      </c>
      <c r="T1086" s="21">
        <f>(((Table1[[#This Row],[deadline]]/60)/60)/24)+DATE(1970,1,1)</f>
        <v>41859.912083333329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s="8">
        <f>E1087/D1087</f>
        <v>3.4200000000000001E-2</v>
      </c>
      <c r="G1087" s="10">
        <f>IFERROR(ROUND(E1087/N1087,2),0)</f>
        <v>114</v>
      </c>
      <c r="H1087" t="s">
        <v>8220</v>
      </c>
      <c r="I1087" t="s">
        <v>8228</v>
      </c>
      <c r="J1087" t="s">
        <v>8250</v>
      </c>
      <c r="K1087">
        <v>1457967975</v>
      </c>
      <c r="L1087">
        <v>1455379575</v>
      </c>
      <c r="M1087" t="b">
        <v>0</v>
      </c>
      <c r="N1087">
        <v>9</v>
      </c>
      <c r="O1087" t="b">
        <v>0</v>
      </c>
      <c r="P1087" t="s">
        <v>8280</v>
      </c>
      <c r="Q1087" s="12" t="s">
        <v>8331</v>
      </c>
      <c r="R1087" t="s">
        <v>8332</v>
      </c>
      <c r="S1087" s="21">
        <f>(((Table1[[#This Row],[launched_at]]/60)/60)/24)+DATE(1970,1,1)</f>
        <v>42413.671006944445</v>
      </c>
      <c r="T1087" s="21">
        <f>(((Table1[[#This Row],[deadline]]/60)/60)/24)+DATE(1970,1,1)</f>
        <v>42443.629340277781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s="8">
        <f>E1088/D1088</f>
        <v>8.3333333333333339E-4</v>
      </c>
      <c r="G1088" s="10">
        <f>IFERROR(ROUND(E1088/N1088,2),0)</f>
        <v>7.5</v>
      </c>
      <c r="H1088" t="s">
        <v>8220</v>
      </c>
      <c r="I1088" t="s">
        <v>8223</v>
      </c>
      <c r="J1088" t="s">
        <v>8245</v>
      </c>
      <c r="K1088">
        <v>1408913291</v>
      </c>
      <c r="L1088">
        <v>1406321291</v>
      </c>
      <c r="M1088" t="b">
        <v>0</v>
      </c>
      <c r="N1088">
        <v>2</v>
      </c>
      <c r="O1088" t="b">
        <v>0</v>
      </c>
      <c r="P1088" t="s">
        <v>8280</v>
      </c>
      <c r="Q1088" s="12" t="s">
        <v>8331</v>
      </c>
      <c r="R1088" t="s">
        <v>8332</v>
      </c>
      <c r="S1088" s="21">
        <f>(((Table1[[#This Row],[launched_at]]/60)/60)/24)+DATE(1970,1,1)</f>
        <v>41845.866793981484</v>
      </c>
      <c r="T1088" s="21">
        <f>(((Table1[[#This Row],[deadline]]/60)/60)/24)+DATE(1970,1,1)</f>
        <v>41875.866793981484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s="8">
        <f>E1089/D1089</f>
        <v>0</v>
      </c>
      <c r="G1089" s="10" t="str">
        <f>IFERROR(ROUND(E1089/N1089,2),"N/A")</f>
        <v>N/A</v>
      </c>
      <c r="H1089" t="s">
        <v>8220</v>
      </c>
      <c r="I1089" t="s">
        <v>8223</v>
      </c>
      <c r="J1089" t="s">
        <v>8245</v>
      </c>
      <c r="K1089">
        <v>1402852087</v>
      </c>
      <c r="L1089">
        <v>1400260087</v>
      </c>
      <c r="M1089" t="b">
        <v>0</v>
      </c>
      <c r="N1089">
        <v>0</v>
      </c>
      <c r="O1089" t="b">
        <v>0</v>
      </c>
      <c r="P1089" t="s">
        <v>8280</v>
      </c>
      <c r="Q1089" s="12" t="s">
        <v>8331</v>
      </c>
      <c r="R1089" t="s">
        <v>8332</v>
      </c>
      <c r="S1089" s="21">
        <f>(((Table1[[#This Row],[launched_at]]/60)/60)/24)+DATE(1970,1,1)</f>
        <v>41775.713969907411</v>
      </c>
      <c r="T1089" s="21">
        <f>(((Table1[[#This Row],[deadline]]/60)/60)/24)+DATE(1970,1,1)</f>
        <v>41805.713969907411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s="8">
        <f>E1090/D1090</f>
        <v>0.14182977777777778</v>
      </c>
      <c r="G1090" s="10">
        <f>IFERROR(ROUND(E1090/N1090,2),0)</f>
        <v>43.42</v>
      </c>
      <c r="H1090" t="s">
        <v>8220</v>
      </c>
      <c r="I1090" t="s">
        <v>8223</v>
      </c>
      <c r="J1090" t="s">
        <v>8245</v>
      </c>
      <c r="K1090">
        <v>1398366667</v>
      </c>
      <c r="L1090">
        <v>1395774667</v>
      </c>
      <c r="M1090" t="b">
        <v>0</v>
      </c>
      <c r="N1090">
        <v>147</v>
      </c>
      <c r="O1090" t="b">
        <v>0</v>
      </c>
      <c r="P1090" t="s">
        <v>8280</v>
      </c>
      <c r="Q1090" s="12" t="s">
        <v>8331</v>
      </c>
      <c r="R1090" t="s">
        <v>8332</v>
      </c>
      <c r="S1090" s="21">
        <f>(((Table1[[#This Row],[launched_at]]/60)/60)/24)+DATE(1970,1,1)</f>
        <v>41723.799386574072</v>
      </c>
      <c r="T1090" s="21">
        <f>(((Table1[[#This Row],[deadline]]/60)/60)/24)+DATE(1970,1,1)</f>
        <v>41753.799386574072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s="8">
        <f>E1091/D1091</f>
        <v>7.8266666666666665E-2</v>
      </c>
      <c r="G1091" s="10">
        <f>IFERROR(ROUND(E1091/N1091,2),0)</f>
        <v>23.96</v>
      </c>
      <c r="H1091" t="s">
        <v>8220</v>
      </c>
      <c r="I1091" t="s">
        <v>8229</v>
      </c>
      <c r="J1091" t="s">
        <v>8248</v>
      </c>
      <c r="K1091">
        <v>1435293175</v>
      </c>
      <c r="L1091">
        <v>1432701175</v>
      </c>
      <c r="M1091" t="b">
        <v>0</v>
      </c>
      <c r="N1091">
        <v>49</v>
      </c>
      <c r="O1091" t="b">
        <v>0</v>
      </c>
      <c r="P1091" t="s">
        <v>8280</v>
      </c>
      <c r="Q1091" s="12" t="s">
        <v>8331</v>
      </c>
      <c r="R1091" t="s">
        <v>8332</v>
      </c>
      <c r="S1091" s="21">
        <f>(((Table1[[#This Row],[launched_at]]/60)/60)/24)+DATE(1970,1,1)</f>
        <v>42151.189525462964</v>
      </c>
      <c r="T1091" s="21">
        <f>(((Table1[[#This Row],[deadline]]/60)/60)/24)+DATE(1970,1,1)</f>
        <v>42181.189525462964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s="8">
        <f>E1092/D1092</f>
        <v>3.8464497269020693E-4</v>
      </c>
      <c r="G1092" s="10">
        <f>IFERROR(ROUND(E1092/N1092,2),0)</f>
        <v>5</v>
      </c>
      <c r="H1092" t="s">
        <v>8220</v>
      </c>
      <c r="I1092" t="s">
        <v>8225</v>
      </c>
      <c r="J1092" t="s">
        <v>8247</v>
      </c>
      <c r="K1092">
        <v>1432873653</v>
      </c>
      <c r="L1092">
        <v>1430281653</v>
      </c>
      <c r="M1092" t="b">
        <v>0</v>
      </c>
      <c r="N1092">
        <v>1</v>
      </c>
      <c r="O1092" t="b">
        <v>0</v>
      </c>
      <c r="P1092" t="s">
        <v>8280</v>
      </c>
      <c r="Q1092" s="12" t="s">
        <v>8331</v>
      </c>
      <c r="R1092" t="s">
        <v>8332</v>
      </c>
      <c r="S1092" s="21">
        <f>(((Table1[[#This Row],[launched_at]]/60)/60)/24)+DATE(1970,1,1)</f>
        <v>42123.185798611114</v>
      </c>
      <c r="T1092" s="21">
        <f>(((Table1[[#This Row],[deadline]]/60)/60)/24)+DATE(1970,1,1)</f>
        <v>42153.185798611114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s="8">
        <f>E1093/D1093</f>
        <v>0.125</v>
      </c>
      <c r="G1093" s="10">
        <f>IFERROR(ROUND(E1093/N1093,2),0)</f>
        <v>12.5</v>
      </c>
      <c r="H1093" t="s">
        <v>8220</v>
      </c>
      <c r="I1093" t="s">
        <v>8224</v>
      </c>
      <c r="J1093" t="s">
        <v>8246</v>
      </c>
      <c r="K1093">
        <v>1460313672</v>
      </c>
      <c r="L1093">
        <v>1457725272</v>
      </c>
      <c r="M1093" t="b">
        <v>0</v>
      </c>
      <c r="N1093">
        <v>2</v>
      </c>
      <c r="O1093" t="b">
        <v>0</v>
      </c>
      <c r="P1093" t="s">
        <v>8280</v>
      </c>
      <c r="Q1093" s="12" t="s">
        <v>8331</v>
      </c>
      <c r="R1093" t="s">
        <v>8332</v>
      </c>
      <c r="S1093" s="21">
        <f>(((Table1[[#This Row],[launched_at]]/60)/60)/24)+DATE(1970,1,1)</f>
        <v>42440.820277777777</v>
      </c>
      <c r="T1093" s="21">
        <f>(((Table1[[#This Row],[deadline]]/60)/60)/24)+DATE(1970,1,1)</f>
        <v>42470.778611111105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s="8">
        <f>E1094/D1094</f>
        <v>1.0500000000000001E-2</v>
      </c>
      <c r="G1094" s="10">
        <f>IFERROR(ROUND(E1094/N1094,2),0)</f>
        <v>3</v>
      </c>
      <c r="H1094" t="s">
        <v>8220</v>
      </c>
      <c r="I1094" t="s">
        <v>8223</v>
      </c>
      <c r="J1094" t="s">
        <v>8245</v>
      </c>
      <c r="K1094">
        <v>1357432638</v>
      </c>
      <c r="L1094">
        <v>1354840638</v>
      </c>
      <c r="M1094" t="b">
        <v>0</v>
      </c>
      <c r="N1094">
        <v>7</v>
      </c>
      <c r="O1094" t="b">
        <v>0</v>
      </c>
      <c r="P1094" t="s">
        <v>8280</v>
      </c>
      <c r="Q1094" s="12" t="s">
        <v>8331</v>
      </c>
      <c r="R1094" t="s">
        <v>8332</v>
      </c>
      <c r="S1094" s="21">
        <f>(((Table1[[#This Row],[launched_at]]/60)/60)/24)+DATE(1970,1,1)</f>
        <v>41250.025902777779</v>
      </c>
      <c r="T1094" s="21">
        <f>(((Table1[[#This Row],[deadline]]/60)/60)/24)+DATE(1970,1,1)</f>
        <v>41280.025902777779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s="8">
        <f>E1095/D1095</f>
        <v>0.14083333333333334</v>
      </c>
      <c r="G1095" s="10">
        <f>IFERROR(ROUND(E1095/N1095,2),0)</f>
        <v>10.56</v>
      </c>
      <c r="H1095" t="s">
        <v>8220</v>
      </c>
      <c r="I1095" t="s">
        <v>8228</v>
      </c>
      <c r="J1095" t="s">
        <v>8250</v>
      </c>
      <c r="K1095">
        <v>1455232937</v>
      </c>
      <c r="L1095">
        <v>1453936937</v>
      </c>
      <c r="M1095" t="b">
        <v>0</v>
      </c>
      <c r="N1095">
        <v>4</v>
      </c>
      <c r="O1095" t="b">
        <v>0</v>
      </c>
      <c r="P1095" t="s">
        <v>8280</v>
      </c>
      <c r="Q1095" s="12" t="s">
        <v>8331</v>
      </c>
      <c r="R1095" t="s">
        <v>8332</v>
      </c>
      <c r="S1095" s="21">
        <f>(((Table1[[#This Row],[launched_at]]/60)/60)/24)+DATE(1970,1,1)</f>
        <v>42396.973807870367</v>
      </c>
      <c r="T1095" s="21">
        <f>(((Table1[[#This Row],[deadline]]/60)/60)/24)+DATE(1970,1,1)</f>
        <v>42411.973807870367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s="8">
        <f>E1096/D1096</f>
        <v>0.18300055555555556</v>
      </c>
      <c r="G1096" s="10">
        <f>IFERROR(ROUND(E1096/N1096,2),0)</f>
        <v>122</v>
      </c>
      <c r="H1096" t="s">
        <v>8220</v>
      </c>
      <c r="I1096" t="s">
        <v>8223</v>
      </c>
      <c r="J1096" t="s">
        <v>8245</v>
      </c>
      <c r="K1096">
        <v>1318180033</v>
      </c>
      <c r="L1096">
        <v>1315588033</v>
      </c>
      <c r="M1096" t="b">
        <v>0</v>
      </c>
      <c r="N1096">
        <v>27</v>
      </c>
      <c r="O1096" t="b">
        <v>0</v>
      </c>
      <c r="P1096" t="s">
        <v>8280</v>
      </c>
      <c r="Q1096" s="12" t="s">
        <v>8331</v>
      </c>
      <c r="R1096" t="s">
        <v>8332</v>
      </c>
      <c r="S1096" s="21">
        <f>(((Table1[[#This Row],[launched_at]]/60)/60)/24)+DATE(1970,1,1)</f>
        <v>40795.713344907403</v>
      </c>
      <c r="T1096" s="21">
        <f>(((Table1[[#This Row],[deadline]]/60)/60)/24)+DATE(1970,1,1)</f>
        <v>40825.713344907403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s="8">
        <f>E1097/D1097</f>
        <v>5.0347999999999997E-2</v>
      </c>
      <c r="G1097" s="10">
        <f>IFERROR(ROUND(E1097/N1097,2),0)</f>
        <v>267.81</v>
      </c>
      <c r="H1097" t="s">
        <v>8220</v>
      </c>
      <c r="I1097" t="s">
        <v>8223</v>
      </c>
      <c r="J1097" t="s">
        <v>8245</v>
      </c>
      <c r="K1097">
        <v>1377867220</v>
      </c>
      <c r="L1097">
        <v>1375275220</v>
      </c>
      <c r="M1097" t="b">
        <v>0</v>
      </c>
      <c r="N1097">
        <v>94</v>
      </c>
      <c r="O1097" t="b">
        <v>0</v>
      </c>
      <c r="P1097" t="s">
        <v>8280</v>
      </c>
      <c r="Q1097" s="12" t="s">
        <v>8331</v>
      </c>
      <c r="R1097" t="s">
        <v>8332</v>
      </c>
      <c r="S1097" s="21">
        <f>(((Table1[[#This Row],[launched_at]]/60)/60)/24)+DATE(1970,1,1)</f>
        <v>41486.537268518521</v>
      </c>
      <c r="T1097" s="21">
        <f>(((Table1[[#This Row],[deadline]]/60)/60)/24)+DATE(1970,1,1)</f>
        <v>41516.537268518521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s="8">
        <f>E1098/D1098</f>
        <v>0.17933333333333334</v>
      </c>
      <c r="G1098" s="10">
        <f>IFERROR(ROUND(E1098/N1098,2),0)</f>
        <v>74.209999999999994</v>
      </c>
      <c r="H1098" t="s">
        <v>8220</v>
      </c>
      <c r="I1098" t="s">
        <v>8223</v>
      </c>
      <c r="J1098" t="s">
        <v>8245</v>
      </c>
      <c r="K1098">
        <v>1412393400</v>
      </c>
      <c r="L1098">
        <v>1409747154</v>
      </c>
      <c r="M1098" t="b">
        <v>0</v>
      </c>
      <c r="N1098">
        <v>29</v>
      </c>
      <c r="O1098" t="b">
        <v>0</v>
      </c>
      <c r="P1098" t="s">
        <v>8280</v>
      </c>
      <c r="Q1098" s="12" t="s">
        <v>8331</v>
      </c>
      <c r="R1098" t="s">
        <v>8332</v>
      </c>
      <c r="S1098" s="21">
        <f>(((Table1[[#This Row],[launched_at]]/60)/60)/24)+DATE(1970,1,1)</f>
        <v>41885.51798611111</v>
      </c>
      <c r="T1098" s="21">
        <f>(((Table1[[#This Row],[deadline]]/60)/60)/24)+DATE(1970,1,1)</f>
        <v>41916.145833333336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s="8">
        <f>E1099/D1099</f>
        <v>4.6999999999999999E-4</v>
      </c>
      <c r="G1099" s="10">
        <f>IFERROR(ROUND(E1099/N1099,2),0)</f>
        <v>6.71</v>
      </c>
      <c r="H1099" t="s">
        <v>8220</v>
      </c>
      <c r="I1099" t="s">
        <v>8223</v>
      </c>
      <c r="J1099" t="s">
        <v>8245</v>
      </c>
      <c r="K1099">
        <v>1393786877</v>
      </c>
      <c r="L1099">
        <v>1390330877</v>
      </c>
      <c r="M1099" t="b">
        <v>0</v>
      </c>
      <c r="N1099">
        <v>7</v>
      </c>
      <c r="O1099" t="b">
        <v>0</v>
      </c>
      <c r="P1099" t="s">
        <v>8280</v>
      </c>
      <c r="Q1099" s="12" t="s">
        <v>8331</v>
      </c>
      <c r="R1099" t="s">
        <v>8332</v>
      </c>
      <c r="S1099" s="21">
        <f>(((Table1[[#This Row],[launched_at]]/60)/60)/24)+DATE(1970,1,1)</f>
        <v>41660.792557870373</v>
      </c>
      <c r="T1099" s="21">
        <f>(((Table1[[#This Row],[deadline]]/60)/60)/24)+DATE(1970,1,1)</f>
        <v>41700.792557870373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s="8">
        <f>E1100/D1100</f>
        <v>7.2120000000000004E-2</v>
      </c>
      <c r="G1100" s="10">
        <f>IFERROR(ROUND(E1100/N1100,2),0)</f>
        <v>81.95</v>
      </c>
      <c r="H1100" t="s">
        <v>8220</v>
      </c>
      <c r="I1100" t="s">
        <v>8223</v>
      </c>
      <c r="J1100" t="s">
        <v>8245</v>
      </c>
      <c r="K1100">
        <v>1397413095</v>
      </c>
      <c r="L1100">
        <v>1394821095</v>
      </c>
      <c r="M1100" t="b">
        <v>0</v>
      </c>
      <c r="N1100">
        <v>22</v>
      </c>
      <c r="O1100" t="b">
        <v>0</v>
      </c>
      <c r="P1100" t="s">
        <v>8280</v>
      </c>
      <c r="Q1100" s="12" t="s">
        <v>8331</v>
      </c>
      <c r="R1100" t="s">
        <v>8332</v>
      </c>
      <c r="S1100" s="21">
        <f>(((Table1[[#This Row],[launched_at]]/60)/60)/24)+DATE(1970,1,1)</f>
        <v>41712.762673611112</v>
      </c>
      <c r="T1100" s="21">
        <f>(((Table1[[#This Row],[deadline]]/60)/60)/24)+DATE(1970,1,1)</f>
        <v>41742.762673611112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s="8">
        <f>E1101/D1101</f>
        <v>5.0000000000000001E-3</v>
      </c>
      <c r="G1101" s="10">
        <f>IFERROR(ROUND(E1101/N1101,2),0)</f>
        <v>25</v>
      </c>
      <c r="H1101" t="s">
        <v>8220</v>
      </c>
      <c r="I1101" t="s">
        <v>8224</v>
      </c>
      <c r="J1101" t="s">
        <v>8246</v>
      </c>
      <c r="K1101">
        <v>1431547468</v>
      </c>
      <c r="L1101">
        <v>1428955468</v>
      </c>
      <c r="M1101" t="b">
        <v>0</v>
      </c>
      <c r="N1101">
        <v>1</v>
      </c>
      <c r="O1101" t="b">
        <v>0</v>
      </c>
      <c r="P1101" t="s">
        <v>8280</v>
      </c>
      <c r="Q1101" s="12" t="s">
        <v>8331</v>
      </c>
      <c r="R1101" t="s">
        <v>8332</v>
      </c>
      <c r="S1101" s="21">
        <f>(((Table1[[#This Row],[launched_at]]/60)/60)/24)+DATE(1970,1,1)</f>
        <v>42107.836435185185</v>
      </c>
      <c r="T1101" s="21">
        <f>(((Table1[[#This Row],[deadline]]/60)/60)/24)+DATE(1970,1,1)</f>
        <v>42137.836435185185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s="8">
        <f>E1102/D1102</f>
        <v>2.5000000000000001E-2</v>
      </c>
      <c r="G1102" s="10">
        <f>IFERROR(ROUND(E1102/N1102,2),0)</f>
        <v>10</v>
      </c>
      <c r="H1102" t="s">
        <v>8220</v>
      </c>
      <c r="I1102" t="s">
        <v>8235</v>
      </c>
      <c r="J1102" t="s">
        <v>8248</v>
      </c>
      <c r="K1102">
        <v>1455417571</v>
      </c>
      <c r="L1102">
        <v>1452825571</v>
      </c>
      <c r="M1102" t="b">
        <v>0</v>
      </c>
      <c r="N1102">
        <v>10</v>
      </c>
      <c r="O1102" t="b">
        <v>0</v>
      </c>
      <c r="P1102" t="s">
        <v>8280</v>
      </c>
      <c r="Q1102" s="12" t="s">
        <v>8331</v>
      </c>
      <c r="R1102" t="s">
        <v>8332</v>
      </c>
      <c r="S1102" s="21">
        <f>(((Table1[[#This Row],[launched_at]]/60)/60)/24)+DATE(1970,1,1)</f>
        <v>42384.110775462963</v>
      </c>
      <c r="T1102" s="21">
        <f>(((Table1[[#This Row],[deadline]]/60)/60)/24)+DATE(1970,1,1)</f>
        <v>42414.110775462963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s="8">
        <f>E1103/D1103</f>
        <v>4.0999999999999999E-4</v>
      </c>
      <c r="G1103" s="10">
        <f>IFERROR(ROUND(E1103/N1103,2),0)</f>
        <v>6.83</v>
      </c>
      <c r="H1103" t="s">
        <v>8220</v>
      </c>
      <c r="I1103" t="s">
        <v>8223</v>
      </c>
      <c r="J1103" t="s">
        <v>8245</v>
      </c>
      <c r="K1103">
        <v>1468519920</v>
      </c>
      <c r="L1103">
        <v>1466188338</v>
      </c>
      <c r="M1103" t="b">
        <v>0</v>
      </c>
      <c r="N1103">
        <v>6</v>
      </c>
      <c r="O1103" t="b">
        <v>0</v>
      </c>
      <c r="P1103" t="s">
        <v>8280</v>
      </c>
      <c r="Q1103" s="12" t="s">
        <v>8331</v>
      </c>
      <c r="R1103" t="s">
        <v>8332</v>
      </c>
      <c r="S1103" s="21">
        <f>(((Table1[[#This Row],[launched_at]]/60)/60)/24)+DATE(1970,1,1)</f>
        <v>42538.77243055556</v>
      </c>
      <c r="T1103" s="21">
        <f>(((Table1[[#This Row],[deadline]]/60)/60)/24)+DATE(1970,1,1)</f>
        <v>42565.758333333331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s="8">
        <f>E1104/D1104</f>
        <v>5.3124999999999999E-2</v>
      </c>
      <c r="G1104" s="10">
        <f>IFERROR(ROUND(E1104/N1104,2),0)</f>
        <v>17.71</v>
      </c>
      <c r="H1104" t="s">
        <v>8220</v>
      </c>
      <c r="I1104" t="s">
        <v>8223</v>
      </c>
      <c r="J1104" t="s">
        <v>8245</v>
      </c>
      <c r="K1104">
        <v>1386568740</v>
      </c>
      <c r="L1104">
        <v>1383095125</v>
      </c>
      <c r="M1104" t="b">
        <v>0</v>
      </c>
      <c r="N1104">
        <v>24</v>
      </c>
      <c r="O1104" t="b">
        <v>0</v>
      </c>
      <c r="P1104" t="s">
        <v>8280</v>
      </c>
      <c r="Q1104" s="12" t="s">
        <v>8331</v>
      </c>
      <c r="R1104" t="s">
        <v>8332</v>
      </c>
      <c r="S1104" s="21">
        <f>(((Table1[[#This Row],[launched_at]]/60)/60)/24)+DATE(1970,1,1)</f>
        <v>41577.045428240745</v>
      </c>
      <c r="T1104" s="21">
        <f>(((Table1[[#This Row],[deadline]]/60)/60)/24)+DATE(1970,1,1)</f>
        <v>41617.249305555553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s="8">
        <f>E1105/D1105</f>
        <v>1.6199999999999999E-2</v>
      </c>
      <c r="G1105" s="10">
        <f>IFERROR(ROUND(E1105/N1105,2),0)</f>
        <v>16.2</v>
      </c>
      <c r="H1105" t="s">
        <v>8220</v>
      </c>
      <c r="I1105" t="s">
        <v>8223</v>
      </c>
      <c r="J1105" t="s">
        <v>8245</v>
      </c>
      <c r="K1105">
        <v>1466227190</v>
      </c>
      <c r="L1105">
        <v>1461043190</v>
      </c>
      <c r="M1105" t="b">
        <v>0</v>
      </c>
      <c r="N1105">
        <v>15</v>
      </c>
      <c r="O1105" t="b">
        <v>0</v>
      </c>
      <c r="P1105" t="s">
        <v>8280</v>
      </c>
      <c r="Q1105" s="12" t="s">
        <v>8331</v>
      </c>
      <c r="R1105" t="s">
        <v>8332</v>
      </c>
      <c r="S1105" s="21">
        <f>(((Table1[[#This Row],[launched_at]]/60)/60)/24)+DATE(1970,1,1)</f>
        <v>42479.22210648148</v>
      </c>
      <c r="T1105" s="21">
        <f>(((Table1[[#This Row],[deadline]]/60)/60)/24)+DATE(1970,1,1)</f>
        <v>42539.22210648148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s="8">
        <f>E1106/D1106</f>
        <v>4.9516666666666667E-2</v>
      </c>
      <c r="G1106" s="10">
        <f>IFERROR(ROUND(E1106/N1106,2),0)</f>
        <v>80.3</v>
      </c>
      <c r="H1106" t="s">
        <v>8220</v>
      </c>
      <c r="I1106" t="s">
        <v>8224</v>
      </c>
      <c r="J1106" t="s">
        <v>8246</v>
      </c>
      <c r="K1106">
        <v>1402480221</v>
      </c>
      <c r="L1106">
        <v>1399888221</v>
      </c>
      <c r="M1106" t="b">
        <v>0</v>
      </c>
      <c r="N1106">
        <v>37</v>
      </c>
      <c r="O1106" t="b">
        <v>0</v>
      </c>
      <c r="P1106" t="s">
        <v>8280</v>
      </c>
      <c r="Q1106" s="12" t="s">
        <v>8331</v>
      </c>
      <c r="R1106" t="s">
        <v>8332</v>
      </c>
      <c r="S1106" s="21">
        <f>(((Table1[[#This Row],[launched_at]]/60)/60)/24)+DATE(1970,1,1)</f>
        <v>41771.40996527778</v>
      </c>
      <c r="T1106" s="21">
        <f>(((Table1[[#This Row],[deadline]]/60)/60)/24)+DATE(1970,1,1)</f>
        <v>41801.40996527778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s="8">
        <f>E1107/D1107</f>
        <v>1.5900000000000001E-3</v>
      </c>
      <c r="G1107" s="10">
        <f>IFERROR(ROUND(E1107/N1107,2),0)</f>
        <v>71.55</v>
      </c>
      <c r="H1107" t="s">
        <v>8220</v>
      </c>
      <c r="I1107" t="s">
        <v>8223</v>
      </c>
      <c r="J1107" t="s">
        <v>8245</v>
      </c>
      <c r="K1107">
        <v>1395627327</v>
      </c>
      <c r="L1107">
        <v>1393038927</v>
      </c>
      <c r="M1107" t="b">
        <v>0</v>
      </c>
      <c r="N1107">
        <v>20</v>
      </c>
      <c r="O1107" t="b">
        <v>0</v>
      </c>
      <c r="P1107" t="s">
        <v>8280</v>
      </c>
      <c r="Q1107" s="12" t="s">
        <v>8331</v>
      </c>
      <c r="R1107" t="s">
        <v>8332</v>
      </c>
      <c r="S1107" s="21">
        <f>(((Table1[[#This Row],[launched_at]]/60)/60)/24)+DATE(1970,1,1)</f>
        <v>41692.135729166665</v>
      </c>
      <c r="T1107" s="21">
        <f>(((Table1[[#This Row],[deadline]]/60)/60)/24)+DATE(1970,1,1)</f>
        <v>41722.0940625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s="8">
        <f>E1108/D1108</f>
        <v>0.41249999999999998</v>
      </c>
      <c r="G1108" s="10">
        <f>IFERROR(ROUND(E1108/N1108,2),0)</f>
        <v>23.57</v>
      </c>
      <c r="H1108" t="s">
        <v>8220</v>
      </c>
      <c r="I1108" t="s">
        <v>8223</v>
      </c>
      <c r="J1108" t="s">
        <v>8245</v>
      </c>
      <c r="K1108">
        <v>1333557975</v>
      </c>
      <c r="L1108">
        <v>1330969575</v>
      </c>
      <c r="M1108" t="b">
        <v>0</v>
      </c>
      <c r="N1108">
        <v>7</v>
      </c>
      <c r="O1108" t="b">
        <v>0</v>
      </c>
      <c r="P1108" t="s">
        <v>8280</v>
      </c>
      <c r="Q1108" s="12" t="s">
        <v>8331</v>
      </c>
      <c r="R1108" t="s">
        <v>8332</v>
      </c>
      <c r="S1108" s="21">
        <f>(((Table1[[#This Row],[launched_at]]/60)/60)/24)+DATE(1970,1,1)</f>
        <v>40973.740451388891</v>
      </c>
      <c r="T1108" s="21">
        <f>(((Table1[[#This Row],[deadline]]/60)/60)/24)+DATE(1970,1,1)</f>
        <v>41003.698784722219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s="8">
        <f>E1109/D1109</f>
        <v>0</v>
      </c>
      <c r="G1109" s="10" t="str">
        <f>IFERROR(ROUND(E1109/N1109,2),"N/A")</f>
        <v>N/A</v>
      </c>
      <c r="H1109" t="s">
        <v>8220</v>
      </c>
      <c r="I1109" t="s">
        <v>8223</v>
      </c>
      <c r="J1109" t="s">
        <v>8245</v>
      </c>
      <c r="K1109">
        <v>1406148024</v>
      </c>
      <c r="L1109">
        <v>1403556024</v>
      </c>
      <c r="M1109" t="b">
        <v>0</v>
      </c>
      <c r="N1109">
        <v>0</v>
      </c>
      <c r="O1109" t="b">
        <v>0</v>
      </c>
      <c r="P1109" t="s">
        <v>8280</v>
      </c>
      <c r="Q1109" s="12" t="s">
        <v>8331</v>
      </c>
      <c r="R1109" t="s">
        <v>8332</v>
      </c>
      <c r="S1109" s="21">
        <f>(((Table1[[#This Row],[launched_at]]/60)/60)/24)+DATE(1970,1,1)</f>
        <v>41813.861388888887</v>
      </c>
      <c r="T1109" s="21">
        <f>(((Table1[[#This Row],[deadline]]/60)/60)/24)+DATE(1970,1,1)</f>
        <v>41843.861388888887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s="8">
        <f>E1110/D1110</f>
        <v>2.93E-2</v>
      </c>
      <c r="G1110" s="10">
        <f>IFERROR(ROUND(E1110/N1110,2),0)</f>
        <v>34.880000000000003</v>
      </c>
      <c r="H1110" t="s">
        <v>8220</v>
      </c>
      <c r="I1110" t="s">
        <v>8223</v>
      </c>
      <c r="J1110" t="s">
        <v>8245</v>
      </c>
      <c r="K1110">
        <v>1334326635</v>
      </c>
      <c r="L1110">
        <v>1329146235</v>
      </c>
      <c r="M1110" t="b">
        <v>0</v>
      </c>
      <c r="N1110">
        <v>21</v>
      </c>
      <c r="O1110" t="b">
        <v>0</v>
      </c>
      <c r="P1110" t="s">
        <v>8280</v>
      </c>
      <c r="Q1110" s="12" t="s">
        <v>8331</v>
      </c>
      <c r="R1110" t="s">
        <v>8332</v>
      </c>
      <c r="S1110" s="21">
        <f>(((Table1[[#This Row],[launched_at]]/60)/60)/24)+DATE(1970,1,1)</f>
        <v>40952.636979166666</v>
      </c>
      <c r="T1110" s="21">
        <f>(((Table1[[#This Row],[deadline]]/60)/60)/24)+DATE(1970,1,1)</f>
        <v>41012.595312500001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s="8">
        <f>E1111/D1111</f>
        <v>4.4999999999999997E-3</v>
      </c>
      <c r="G1111" s="10">
        <f>IFERROR(ROUND(E1111/N1111,2),0)</f>
        <v>15</v>
      </c>
      <c r="H1111" t="s">
        <v>8220</v>
      </c>
      <c r="I1111" t="s">
        <v>8223</v>
      </c>
      <c r="J1111" t="s">
        <v>8245</v>
      </c>
      <c r="K1111">
        <v>1479495790</v>
      </c>
      <c r="L1111">
        <v>1476900190</v>
      </c>
      <c r="M1111" t="b">
        <v>0</v>
      </c>
      <c r="N1111">
        <v>3</v>
      </c>
      <c r="O1111" t="b">
        <v>0</v>
      </c>
      <c r="P1111" t="s">
        <v>8280</v>
      </c>
      <c r="Q1111" s="12" t="s">
        <v>8331</v>
      </c>
      <c r="R1111" t="s">
        <v>8332</v>
      </c>
      <c r="S1111" s="21">
        <f>(((Table1[[#This Row],[launched_at]]/60)/60)/24)+DATE(1970,1,1)</f>
        <v>42662.752199074079</v>
      </c>
      <c r="T1111" s="21">
        <f>(((Table1[[#This Row],[deadline]]/60)/60)/24)+DATE(1970,1,1)</f>
        <v>42692.793865740736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s="8">
        <f>E1112/D1112</f>
        <v>5.1000000000000004E-3</v>
      </c>
      <c r="G1112" s="10">
        <f>IFERROR(ROUND(E1112/N1112,2),0)</f>
        <v>23.18</v>
      </c>
      <c r="H1112" t="s">
        <v>8220</v>
      </c>
      <c r="I1112" t="s">
        <v>8223</v>
      </c>
      <c r="J1112" t="s">
        <v>8245</v>
      </c>
      <c r="K1112">
        <v>1354919022</v>
      </c>
      <c r="L1112">
        <v>1352327022</v>
      </c>
      <c r="M1112" t="b">
        <v>0</v>
      </c>
      <c r="N1112">
        <v>11</v>
      </c>
      <c r="O1112" t="b">
        <v>0</v>
      </c>
      <c r="P1112" t="s">
        <v>8280</v>
      </c>
      <c r="Q1112" s="12" t="s">
        <v>8331</v>
      </c>
      <c r="R1112" t="s">
        <v>8332</v>
      </c>
      <c r="S1112" s="21">
        <f>(((Table1[[#This Row],[launched_at]]/60)/60)/24)+DATE(1970,1,1)</f>
        <v>41220.933124999996</v>
      </c>
      <c r="T1112" s="21">
        <f>(((Table1[[#This Row],[deadline]]/60)/60)/24)+DATE(1970,1,1)</f>
        <v>41250.933124999996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s="8">
        <f>E1113/D1113</f>
        <v>4.0000000000000002E-4</v>
      </c>
      <c r="G1113" s="10">
        <f>IFERROR(ROUND(E1113/N1113,2),0)</f>
        <v>1</v>
      </c>
      <c r="H1113" t="s">
        <v>8220</v>
      </c>
      <c r="I1113" t="s">
        <v>8223</v>
      </c>
      <c r="J1113" t="s">
        <v>8245</v>
      </c>
      <c r="K1113">
        <v>1452228790</v>
      </c>
      <c r="L1113">
        <v>1449636790</v>
      </c>
      <c r="M1113" t="b">
        <v>0</v>
      </c>
      <c r="N1113">
        <v>1</v>
      </c>
      <c r="O1113" t="b">
        <v>0</v>
      </c>
      <c r="P1113" t="s">
        <v>8280</v>
      </c>
      <c r="Q1113" s="12" t="s">
        <v>8331</v>
      </c>
      <c r="R1113" t="s">
        <v>8332</v>
      </c>
      <c r="S1113" s="21">
        <f>(((Table1[[#This Row],[launched_at]]/60)/60)/24)+DATE(1970,1,1)</f>
        <v>42347.203587962969</v>
      </c>
      <c r="T1113" s="21">
        <f>(((Table1[[#This Row],[deadline]]/60)/60)/24)+DATE(1970,1,1)</f>
        <v>42377.203587962969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s="8">
        <f>E1114/D1114</f>
        <v>0.35537409090909089</v>
      </c>
      <c r="G1114" s="10">
        <f>IFERROR(ROUND(E1114/N1114,2),0)</f>
        <v>100.23</v>
      </c>
      <c r="H1114" t="s">
        <v>8220</v>
      </c>
      <c r="I1114" t="s">
        <v>8223</v>
      </c>
      <c r="J1114" t="s">
        <v>8245</v>
      </c>
      <c r="K1114">
        <v>1421656200</v>
      </c>
      <c r="L1114">
        <v>1416507211</v>
      </c>
      <c r="M1114" t="b">
        <v>0</v>
      </c>
      <c r="N1114">
        <v>312</v>
      </c>
      <c r="O1114" t="b">
        <v>0</v>
      </c>
      <c r="P1114" t="s">
        <v>8280</v>
      </c>
      <c r="Q1114" s="12" t="s">
        <v>8331</v>
      </c>
      <c r="R1114" t="s">
        <v>8332</v>
      </c>
      <c r="S1114" s="21">
        <f>(((Table1[[#This Row],[launched_at]]/60)/60)/24)+DATE(1970,1,1)</f>
        <v>41963.759386574078</v>
      </c>
      <c r="T1114" s="21">
        <f>(((Table1[[#This Row],[deadline]]/60)/60)/24)+DATE(1970,1,1)</f>
        <v>42023.354166666672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s="8">
        <f>E1115/D1115</f>
        <v>5.0000000000000001E-3</v>
      </c>
      <c r="G1115" s="10">
        <f>IFERROR(ROUND(E1115/N1115,2),0)</f>
        <v>5</v>
      </c>
      <c r="H1115" t="s">
        <v>8220</v>
      </c>
      <c r="I1115" t="s">
        <v>8224</v>
      </c>
      <c r="J1115" t="s">
        <v>8246</v>
      </c>
      <c r="K1115">
        <v>1408058820</v>
      </c>
      <c r="L1115">
        <v>1405466820</v>
      </c>
      <c r="M1115" t="b">
        <v>0</v>
      </c>
      <c r="N1115">
        <v>1</v>
      </c>
      <c r="O1115" t="b">
        <v>0</v>
      </c>
      <c r="P1115" t="s">
        <v>8280</v>
      </c>
      <c r="Q1115" s="12" t="s">
        <v>8331</v>
      </c>
      <c r="R1115" t="s">
        <v>8332</v>
      </c>
      <c r="S1115" s="21">
        <f>(((Table1[[#This Row],[launched_at]]/60)/60)/24)+DATE(1970,1,1)</f>
        <v>41835.977083333331</v>
      </c>
      <c r="T1115" s="21">
        <f>(((Table1[[#This Row],[deadline]]/60)/60)/24)+DATE(1970,1,1)</f>
        <v>41865.977083333331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s="8">
        <f>E1116/D1116</f>
        <v>1.6666666666666668E-3</v>
      </c>
      <c r="G1116" s="10">
        <f>IFERROR(ROUND(E1116/N1116,2),0)</f>
        <v>3.33</v>
      </c>
      <c r="H1116" t="s">
        <v>8220</v>
      </c>
      <c r="I1116" t="s">
        <v>8224</v>
      </c>
      <c r="J1116" t="s">
        <v>8246</v>
      </c>
      <c r="K1116">
        <v>1381306687</v>
      </c>
      <c r="L1116">
        <v>1378714687</v>
      </c>
      <c r="M1116" t="b">
        <v>0</v>
      </c>
      <c r="N1116">
        <v>3</v>
      </c>
      <c r="O1116" t="b">
        <v>0</v>
      </c>
      <c r="P1116" t="s">
        <v>8280</v>
      </c>
      <c r="Q1116" s="12" t="s">
        <v>8331</v>
      </c>
      <c r="R1116" t="s">
        <v>8332</v>
      </c>
      <c r="S1116" s="21">
        <f>(((Table1[[#This Row],[launched_at]]/60)/60)/24)+DATE(1970,1,1)</f>
        <v>41526.345914351856</v>
      </c>
      <c r="T1116" s="21">
        <f>(((Table1[[#This Row],[deadline]]/60)/60)/24)+DATE(1970,1,1)</f>
        <v>41556.345914351856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s="8">
        <f>E1117/D1117</f>
        <v>1.325E-3</v>
      </c>
      <c r="G1117" s="10">
        <f>IFERROR(ROUND(E1117/N1117,2),0)</f>
        <v>13.25</v>
      </c>
      <c r="H1117" t="s">
        <v>8220</v>
      </c>
      <c r="I1117" t="s">
        <v>8223</v>
      </c>
      <c r="J1117" t="s">
        <v>8245</v>
      </c>
      <c r="K1117">
        <v>1459352495</v>
      </c>
      <c r="L1117">
        <v>1456764095</v>
      </c>
      <c r="M1117" t="b">
        <v>0</v>
      </c>
      <c r="N1117">
        <v>4</v>
      </c>
      <c r="O1117" t="b">
        <v>0</v>
      </c>
      <c r="P1117" t="s">
        <v>8280</v>
      </c>
      <c r="Q1117" s="12" t="s">
        <v>8331</v>
      </c>
      <c r="R1117" t="s">
        <v>8332</v>
      </c>
      <c r="S1117" s="21">
        <f>(((Table1[[#This Row],[launched_at]]/60)/60)/24)+DATE(1970,1,1)</f>
        <v>42429.695543981477</v>
      </c>
      <c r="T1117" s="21">
        <f>(((Table1[[#This Row],[deadline]]/60)/60)/24)+DATE(1970,1,1)</f>
        <v>42459.653877314813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s="8">
        <f>E1118/D1118</f>
        <v>3.5704000000000004E-4</v>
      </c>
      <c r="G1118" s="10">
        <f>IFERROR(ROUND(E1118/N1118,2),0)</f>
        <v>17.850000000000001</v>
      </c>
      <c r="H1118" t="s">
        <v>8220</v>
      </c>
      <c r="I1118" t="s">
        <v>8223</v>
      </c>
      <c r="J1118" t="s">
        <v>8245</v>
      </c>
      <c r="K1118">
        <v>1339273208</v>
      </c>
      <c r="L1118">
        <v>1334089208</v>
      </c>
      <c r="M1118" t="b">
        <v>0</v>
      </c>
      <c r="N1118">
        <v>10</v>
      </c>
      <c r="O1118" t="b">
        <v>0</v>
      </c>
      <c r="P1118" t="s">
        <v>8280</v>
      </c>
      <c r="Q1118" s="12" t="s">
        <v>8331</v>
      </c>
      <c r="R1118" t="s">
        <v>8332</v>
      </c>
      <c r="S1118" s="21">
        <f>(((Table1[[#This Row],[launched_at]]/60)/60)/24)+DATE(1970,1,1)</f>
        <v>41009.847314814811</v>
      </c>
      <c r="T1118" s="21">
        <f>(((Table1[[#This Row],[deadline]]/60)/60)/24)+DATE(1970,1,1)</f>
        <v>41069.847314814811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s="8">
        <f>E1119/D1119</f>
        <v>8.3000000000000004E-2</v>
      </c>
      <c r="G1119" s="10">
        <f>IFERROR(ROUND(E1119/N1119,2),0)</f>
        <v>10.38</v>
      </c>
      <c r="H1119" t="s">
        <v>8220</v>
      </c>
      <c r="I1119" t="s">
        <v>8235</v>
      </c>
      <c r="J1119" t="s">
        <v>8248</v>
      </c>
      <c r="K1119">
        <v>1451053313</v>
      </c>
      <c r="L1119">
        <v>1448461313</v>
      </c>
      <c r="M1119" t="b">
        <v>0</v>
      </c>
      <c r="N1119">
        <v>8</v>
      </c>
      <c r="O1119" t="b">
        <v>0</v>
      </c>
      <c r="P1119" t="s">
        <v>8280</v>
      </c>
      <c r="Q1119" s="12" t="s">
        <v>8331</v>
      </c>
      <c r="R1119" t="s">
        <v>8332</v>
      </c>
      <c r="S1119" s="21">
        <f>(((Table1[[#This Row],[launched_at]]/60)/60)/24)+DATE(1970,1,1)</f>
        <v>42333.598530092597</v>
      </c>
      <c r="T1119" s="21">
        <f>(((Table1[[#This Row],[deadline]]/60)/60)/24)+DATE(1970,1,1)</f>
        <v>42363.598530092597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s="8">
        <f>E1120/D1120</f>
        <v>2.4222222222222221E-2</v>
      </c>
      <c r="G1120" s="10">
        <f>IFERROR(ROUND(E1120/N1120,2),0)</f>
        <v>36.33</v>
      </c>
      <c r="H1120" t="s">
        <v>8220</v>
      </c>
      <c r="I1120" t="s">
        <v>8225</v>
      </c>
      <c r="J1120" t="s">
        <v>8247</v>
      </c>
      <c r="K1120">
        <v>1396666779</v>
      </c>
      <c r="L1120">
        <v>1394078379</v>
      </c>
      <c r="M1120" t="b">
        <v>0</v>
      </c>
      <c r="N1120">
        <v>3</v>
      </c>
      <c r="O1120" t="b">
        <v>0</v>
      </c>
      <c r="P1120" t="s">
        <v>8280</v>
      </c>
      <c r="Q1120" s="12" t="s">
        <v>8331</v>
      </c>
      <c r="R1120" t="s">
        <v>8332</v>
      </c>
      <c r="S1120" s="21">
        <f>(((Table1[[#This Row],[launched_at]]/60)/60)/24)+DATE(1970,1,1)</f>
        <v>41704.16642361111</v>
      </c>
      <c r="T1120" s="21">
        <f>(((Table1[[#This Row],[deadline]]/60)/60)/24)+DATE(1970,1,1)</f>
        <v>41734.124756944446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s="8">
        <f>E1121/D1121</f>
        <v>2.3809523809523812E-3</v>
      </c>
      <c r="G1121" s="10">
        <f>IFERROR(ROUND(E1121/N1121,2),0)</f>
        <v>5</v>
      </c>
      <c r="H1121" t="s">
        <v>8220</v>
      </c>
      <c r="I1121" t="s">
        <v>8223</v>
      </c>
      <c r="J1121" t="s">
        <v>8245</v>
      </c>
      <c r="K1121">
        <v>1396810864</v>
      </c>
      <c r="L1121">
        <v>1395687664</v>
      </c>
      <c r="M1121" t="b">
        <v>0</v>
      </c>
      <c r="N1121">
        <v>1</v>
      </c>
      <c r="O1121" t="b">
        <v>0</v>
      </c>
      <c r="P1121" t="s">
        <v>8280</v>
      </c>
      <c r="Q1121" s="12" t="s">
        <v>8331</v>
      </c>
      <c r="R1121" t="s">
        <v>8332</v>
      </c>
      <c r="S1121" s="21">
        <f>(((Table1[[#This Row],[launched_at]]/60)/60)/24)+DATE(1970,1,1)</f>
        <v>41722.792407407411</v>
      </c>
      <c r="T1121" s="21">
        <f>(((Table1[[#This Row],[deadline]]/60)/60)/24)+DATE(1970,1,1)</f>
        <v>41735.792407407411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s="8">
        <f>E1122/D1122</f>
        <v>0</v>
      </c>
      <c r="G1122" s="10" t="str">
        <f>IFERROR(ROUND(E1122/N1122,2),"N/A")</f>
        <v>N/A</v>
      </c>
      <c r="H1122" t="s">
        <v>8220</v>
      </c>
      <c r="I1122" t="s">
        <v>8223</v>
      </c>
      <c r="J1122" t="s">
        <v>8245</v>
      </c>
      <c r="K1122">
        <v>1319835400</v>
      </c>
      <c r="L1122">
        <v>1315947400</v>
      </c>
      <c r="M1122" t="b">
        <v>0</v>
      </c>
      <c r="N1122">
        <v>0</v>
      </c>
      <c r="O1122" t="b">
        <v>0</v>
      </c>
      <c r="P1122" t="s">
        <v>8280</v>
      </c>
      <c r="Q1122" s="12" t="s">
        <v>8331</v>
      </c>
      <c r="R1122" t="s">
        <v>8332</v>
      </c>
      <c r="S1122" s="21">
        <f>(((Table1[[#This Row],[launched_at]]/60)/60)/24)+DATE(1970,1,1)</f>
        <v>40799.872685185182</v>
      </c>
      <c r="T1122" s="21">
        <f>(((Table1[[#This Row],[deadline]]/60)/60)/24)+DATE(1970,1,1)</f>
        <v>40844.872685185182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s="8">
        <f>E1123/D1123</f>
        <v>1.16E-4</v>
      </c>
      <c r="G1123" s="10">
        <f>IFERROR(ROUND(E1123/N1123,2),0)</f>
        <v>5.8</v>
      </c>
      <c r="H1123" t="s">
        <v>8220</v>
      </c>
      <c r="I1123" t="s">
        <v>8223</v>
      </c>
      <c r="J1123" t="s">
        <v>8245</v>
      </c>
      <c r="K1123">
        <v>1457904316</v>
      </c>
      <c r="L1123">
        <v>1455315916</v>
      </c>
      <c r="M1123" t="b">
        <v>0</v>
      </c>
      <c r="N1123">
        <v>5</v>
      </c>
      <c r="O1123" t="b">
        <v>0</v>
      </c>
      <c r="P1123" t="s">
        <v>8280</v>
      </c>
      <c r="Q1123" s="12" t="s">
        <v>8331</v>
      </c>
      <c r="R1123" t="s">
        <v>8332</v>
      </c>
      <c r="S1123" s="21">
        <f>(((Table1[[#This Row],[launched_at]]/60)/60)/24)+DATE(1970,1,1)</f>
        <v>42412.934212962966</v>
      </c>
      <c r="T1123" s="21">
        <f>(((Table1[[#This Row],[deadline]]/60)/60)/24)+DATE(1970,1,1)</f>
        <v>42442.892546296294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s="8">
        <f>E1124/D1124</f>
        <v>0</v>
      </c>
      <c r="G1124" s="10" t="str">
        <f>IFERROR(ROUND(E1124/N1124,2),"N/A")</f>
        <v>N/A</v>
      </c>
      <c r="H1124" t="s">
        <v>8220</v>
      </c>
      <c r="I1124" t="s">
        <v>8224</v>
      </c>
      <c r="J1124" t="s">
        <v>8246</v>
      </c>
      <c r="K1124">
        <v>1369932825</v>
      </c>
      <c r="L1124">
        <v>1368723225</v>
      </c>
      <c r="M1124" t="b">
        <v>0</v>
      </c>
      <c r="N1124">
        <v>0</v>
      </c>
      <c r="O1124" t="b">
        <v>0</v>
      </c>
      <c r="P1124" t="s">
        <v>8280</v>
      </c>
      <c r="Q1124" s="12" t="s">
        <v>8331</v>
      </c>
      <c r="R1124" t="s">
        <v>8332</v>
      </c>
      <c r="S1124" s="21">
        <f>(((Table1[[#This Row],[launched_at]]/60)/60)/24)+DATE(1970,1,1)</f>
        <v>41410.703993055555</v>
      </c>
      <c r="T1124" s="21">
        <f>(((Table1[[#This Row],[deadline]]/60)/60)/24)+DATE(1970,1,1)</f>
        <v>41424.703993055555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s="8">
        <f>E1125/D1125</f>
        <v>2.2000000000000001E-3</v>
      </c>
      <c r="G1125" s="10">
        <f>IFERROR(ROUND(E1125/N1125,2),0)</f>
        <v>3.67</v>
      </c>
      <c r="H1125" t="s">
        <v>8220</v>
      </c>
      <c r="I1125" t="s">
        <v>8223</v>
      </c>
      <c r="J1125" t="s">
        <v>8245</v>
      </c>
      <c r="K1125">
        <v>1397910848</v>
      </c>
      <c r="L1125">
        <v>1395318848</v>
      </c>
      <c r="M1125" t="b">
        <v>0</v>
      </c>
      <c r="N1125">
        <v>3</v>
      </c>
      <c r="O1125" t="b">
        <v>0</v>
      </c>
      <c r="P1125" t="s">
        <v>8280</v>
      </c>
      <c r="Q1125" s="12" t="s">
        <v>8331</v>
      </c>
      <c r="R1125" t="s">
        <v>8332</v>
      </c>
      <c r="S1125" s="21">
        <f>(((Table1[[#This Row],[launched_at]]/60)/60)/24)+DATE(1970,1,1)</f>
        <v>41718.5237037037</v>
      </c>
      <c r="T1125" s="21">
        <f>(((Table1[[#This Row],[deadline]]/60)/60)/24)+DATE(1970,1,1)</f>
        <v>41748.5237037037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s="8">
        <f>E1126/D1126</f>
        <v>4.7222222222222223E-3</v>
      </c>
      <c r="G1126" s="10">
        <f>IFERROR(ROUND(E1126/N1126,2),0)</f>
        <v>60.71</v>
      </c>
      <c r="H1126" t="s">
        <v>8220</v>
      </c>
      <c r="I1126" t="s">
        <v>8223</v>
      </c>
      <c r="J1126" t="s">
        <v>8245</v>
      </c>
      <c r="K1126">
        <v>1430409651</v>
      </c>
      <c r="L1126">
        <v>1427817651</v>
      </c>
      <c r="M1126" t="b">
        <v>0</v>
      </c>
      <c r="N1126">
        <v>7</v>
      </c>
      <c r="O1126" t="b">
        <v>0</v>
      </c>
      <c r="P1126" t="s">
        <v>8281</v>
      </c>
      <c r="Q1126" s="12" t="s">
        <v>8331</v>
      </c>
      <c r="R1126" t="s">
        <v>8333</v>
      </c>
      <c r="S1126" s="21">
        <f>(((Table1[[#This Row],[launched_at]]/60)/60)/24)+DATE(1970,1,1)</f>
        <v>42094.667256944449</v>
      </c>
      <c r="T1126" s="21">
        <f>(((Table1[[#This Row],[deadline]]/60)/60)/24)+DATE(1970,1,1)</f>
        <v>42124.667256944449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s="8">
        <f>E1127/D1127</f>
        <v>0</v>
      </c>
      <c r="G1127" s="10" t="str">
        <f>IFERROR(ROUND(E1127/N1127,2),"N/A")</f>
        <v>N/A</v>
      </c>
      <c r="H1127" t="s">
        <v>8220</v>
      </c>
      <c r="I1127" t="s">
        <v>8224</v>
      </c>
      <c r="J1127" t="s">
        <v>8246</v>
      </c>
      <c r="K1127">
        <v>1443193130</v>
      </c>
      <c r="L1127">
        <v>1438009130</v>
      </c>
      <c r="M1127" t="b">
        <v>0</v>
      </c>
      <c r="N1127">
        <v>0</v>
      </c>
      <c r="O1127" t="b">
        <v>0</v>
      </c>
      <c r="P1127" t="s">
        <v>8281</v>
      </c>
      <c r="Q1127" s="12" t="s">
        <v>8331</v>
      </c>
      <c r="R1127" t="s">
        <v>8333</v>
      </c>
      <c r="S1127" s="21">
        <f>(((Table1[[#This Row],[launched_at]]/60)/60)/24)+DATE(1970,1,1)</f>
        <v>42212.624189814815</v>
      </c>
      <c r="T1127" s="21">
        <f>(((Table1[[#This Row],[deadline]]/60)/60)/24)+DATE(1970,1,1)</f>
        <v>42272.624189814815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s="8">
        <f>E1128/D1128</f>
        <v>5.0000000000000001E-3</v>
      </c>
      <c r="G1128" s="10">
        <f>IFERROR(ROUND(E1128/N1128,2),0)</f>
        <v>5</v>
      </c>
      <c r="H1128" t="s">
        <v>8220</v>
      </c>
      <c r="I1128" t="s">
        <v>8223</v>
      </c>
      <c r="J1128" t="s">
        <v>8245</v>
      </c>
      <c r="K1128">
        <v>1468482694</v>
      </c>
      <c r="L1128">
        <v>1465890694</v>
      </c>
      <c r="M1128" t="b">
        <v>0</v>
      </c>
      <c r="N1128">
        <v>2</v>
      </c>
      <c r="O1128" t="b">
        <v>0</v>
      </c>
      <c r="P1128" t="s">
        <v>8281</v>
      </c>
      <c r="Q1128" s="12" t="s">
        <v>8331</v>
      </c>
      <c r="R1128" t="s">
        <v>8333</v>
      </c>
      <c r="S1128" s="21">
        <f>(((Table1[[#This Row],[launched_at]]/60)/60)/24)+DATE(1970,1,1)</f>
        <v>42535.327476851846</v>
      </c>
      <c r="T1128" s="21">
        <f>(((Table1[[#This Row],[deadline]]/60)/60)/24)+DATE(1970,1,1)</f>
        <v>42565.327476851846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s="8">
        <f>E1129/D1129</f>
        <v>1.6714285714285713E-2</v>
      </c>
      <c r="G1129" s="10">
        <f>IFERROR(ROUND(E1129/N1129,2),0)</f>
        <v>25.43</v>
      </c>
      <c r="H1129" t="s">
        <v>8220</v>
      </c>
      <c r="I1129" t="s">
        <v>8223</v>
      </c>
      <c r="J1129" t="s">
        <v>8245</v>
      </c>
      <c r="K1129">
        <v>1416000600</v>
      </c>
      <c r="L1129">
        <v>1413318600</v>
      </c>
      <c r="M1129" t="b">
        <v>0</v>
      </c>
      <c r="N1129">
        <v>23</v>
      </c>
      <c r="O1129" t="b">
        <v>0</v>
      </c>
      <c r="P1129" t="s">
        <v>8281</v>
      </c>
      <c r="Q1129" s="12" t="s">
        <v>8331</v>
      </c>
      <c r="R1129" t="s">
        <v>8333</v>
      </c>
      <c r="S1129" s="21">
        <f>(((Table1[[#This Row],[launched_at]]/60)/60)/24)+DATE(1970,1,1)</f>
        <v>41926.854166666664</v>
      </c>
      <c r="T1129" s="21">
        <f>(((Table1[[#This Row],[deadline]]/60)/60)/24)+DATE(1970,1,1)</f>
        <v>41957.895833333328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s="8">
        <f>E1130/D1130</f>
        <v>1E-3</v>
      </c>
      <c r="G1130" s="10">
        <f>IFERROR(ROUND(E1130/N1130,2),0)</f>
        <v>1</v>
      </c>
      <c r="H1130" t="s">
        <v>8220</v>
      </c>
      <c r="I1130" t="s">
        <v>8224</v>
      </c>
      <c r="J1130" t="s">
        <v>8246</v>
      </c>
      <c r="K1130">
        <v>1407425717</v>
      </c>
      <c r="L1130">
        <v>1404833717</v>
      </c>
      <c r="M1130" t="b">
        <v>0</v>
      </c>
      <c r="N1130">
        <v>1</v>
      </c>
      <c r="O1130" t="b">
        <v>0</v>
      </c>
      <c r="P1130" t="s">
        <v>8281</v>
      </c>
      <c r="Q1130" s="12" t="s">
        <v>8331</v>
      </c>
      <c r="R1130" t="s">
        <v>8333</v>
      </c>
      <c r="S1130" s="21">
        <f>(((Table1[[#This Row],[launched_at]]/60)/60)/24)+DATE(1970,1,1)</f>
        <v>41828.649502314816</v>
      </c>
      <c r="T1130" s="21">
        <f>(((Table1[[#This Row],[deadline]]/60)/60)/24)+DATE(1970,1,1)</f>
        <v>41858.649502314816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s="8">
        <f>E1131/D1131</f>
        <v>1.0499999999999999E-3</v>
      </c>
      <c r="G1131" s="10">
        <f>IFERROR(ROUND(E1131/N1131,2),0)</f>
        <v>10.5</v>
      </c>
      <c r="H1131" t="s">
        <v>8220</v>
      </c>
      <c r="I1131" t="s">
        <v>8223</v>
      </c>
      <c r="J1131" t="s">
        <v>8245</v>
      </c>
      <c r="K1131">
        <v>1465107693</v>
      </c>
      <c r="L1131">
        <v>1462515693</v>
      </c>
      <c r="M1131" t="b">
        <v>0</v>
      </c>
      <c r="N1131">
        <v>2</v>
      </c>
      <c r="O1131" t="b">
        <v>0</v>
      </c>
      <c r="P1131" t="s">
        <v>8281</v>
      </c>
      <c r="Q1131" s="12" t="s">
        <v>8331</v>
      </c>
      <c r="R1131" t="s">
        <v>8333</v>
      </c>
      <c r="S1131" s="21">
        <f>(((Table1[[#This Row],[launched_at]]/60)/60)/24)+DATE(1970,1,1)</f>
        <v>42496.264965277776</v>
      </c>
      <c r="T1131" s="21">
        <f>(((Table1[[#This Row],[deadline]]/60)/60)/24)+DATE(1970,1,1)</f>
        <v>42526.264965277776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s="8">
        <f>E1132/D1132</f>
        <v>2.2000000000000001E-3</v>
      </c>
      <c r="G1132" s="10">
        <f>IFERROR(ROUND(E1132/N1132,2),0)</f>
        <v>3.67</v>
      </c>
      <c r="H1132" t="s">
        <v>8220</v>
      </c>
      <c r="I1132" t="s">
        <v>8223</v>
      </c>
      <c r="J1132" t="s">
        <v>8245</v>
      </c>
      <c r="K1132">
        <v>1416963300</v>
      </c>
      <c r="L1132">
        <v>1411775700</v>
      </c>
      <c r="M1132" t="b">
        <v>0</v>
      </c>
      <c r="N1132">
        <v>3</v>
      </c>
      <c r="O1132" t="b">
        <v>0</v>
      </c>
      <c r="P1132" t="s">
        <v>8281</v>
      </c>
      <c r="Q1132" s="12" t="s">
        <v>8331</v>
      </c>
      <c r="R1132" t="s">
        <v>8333</v>
      </c>
      <c r="S1132" s="21">
        <f>(((Table1[[#This Row],[launched_at]]/60)/60)/24)+DATE(1970,1,1)</f>
        <v>41908.996527777781</v>
      </c>
      <c r="T1132" s="21">
        <f>(((Table1[[#This Row],[deadline]]/60)/60)/24)+DATE(1970,1,1)</f>
        <v>41969.038194444445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s="8">
        <f>E1133/D1133</f>
        <v>0</v>
      </c>
      <c r="G1133" s="10" t="str">
        <f>IFERROR(ROUND(E1133/N1133,2),"N/A")</f>
        <v>N/A</v>
      </c>
      <c r="H1133" t="s">
        <v>8220</v>
      </c>
      <c r="I1133" t="s">
        <v>8225</v>
      </c>
      <c r="J1133" t="s">
        <v>8247</v>
      </c>
      <c r="K1133">
        <v>1450993668</v>
      </c>
      <c r="L1133">
        <v>1448401668</v>
      </c>
      <c r="M1133" t="b">
        <v>0</v>
      </c>
      <c r="N1133">
        <v>0</v>
      </c>
      <c r="O1133" t="b">
        <v>0</v>
      </c>
      <c r="P1133" t="s">
        <v>8281</v>
      </c>
      <c r="Q1133" s="12" t="s">
        <v>8331</v>
      </c>
      <c r="R1133" t="s">
        <v>8333</v>
      </c>
      <c r="S1133" s="21">
        <f>(((Table1[[#This Row],[launched_at]]/60)/60)/24)+DATE(1970,1,1)</f>
        <v>42332.908194444448</v>
      </c>
      <c r="T1133" s="21">
        <f>(((Table1[[#This Row],[deadline]]/60)/60)/24)+DATE(1970,1,1)</f>
        <v>42362.908194444448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s="8">
        <f>E1134/D1134</f>
        <v>0.14380000000000001</v>
      </c>
      <c r="G1134" s="10">
        <f>IFERROR(ROUND(E1134/N1134,2),0)</f>
        <v>110.62</v>
      </c>
      <c r="H1134" t="s">
        <v>8220</v>
      </c>
      <c r="I1134" t="s">
        <v>8228</v>
      </c>
      <c r="J1134" t="s">
        <v>8250</v>
      </c>
      <c r="K1134">
        <v>1483238771</v>
      </c>
      <c r="L1134">
        <v>1480646771</v>
      </c>
      <c r="M1134" t="b">
        <v>0</v>
      </c>
      <c r="N1134">
        <v>13</v>
      </c>
      <c r="O1134" t="b">
        <v>0</v>
      </c>
      <c r="P1134" t="s">
        <v>8281</v>
      </c>
      <c r="Q1134" s="12" t="s">
        <v>8331</v>
      </c>
      <c r="R1134" t="s">
        <v>8333</v>
      </c>
      <c r="S1134" s="21">
        <f>(((Table1[[#This Row],[launched_at]]/60)/60)/24)+DATE(1970,1,1)</f>
        <v>42706.115405092598</v>
      </c>
      <c r="T1134" s="21">
        <f>(((Table1[[#This Row],[deadline]]/60)/60)/24)+DATE(1970,1,1)</f>
        <v>42736.115405092598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s="8">
        <f>E1135/D1135</f>
        <v>6.6666666666666671E-3</v>
      </c>
      <c r="G1135" s="10">
        <f>IFERROR(ROUND(E1135/N1135,2),0)</f>
        <v>20</v>
      </c>
      <c r="H1135" t="s">
        <v>8220</v>
      </c>
      <c r="I1135" t="s">
        <v>8224</v>
      </c>
      <c r="J1135" t="s">
        <v>8246</v>
      </c>
      <c r="K1135">
        <v>1406799981</v>
      </c>
      <c r="L1135">
        <v>1404207981</v>
      </c>
      <c r="M1135" t="b">
        <v>0</v>
      </c>
      <c r="N1135">
        <v>1</v>
      </c>
      <c r="O1135" t="b">
        <v>0</v>
      </c>
      <c r="P1135" t="s">
        <v>8281</v>
      </c>
      <c r="Q1135" s="12" t="s">
        <v>8331</v>
      </c>
      <c r="R1135" t="s">
        <v>8333</v>
      </c>
      <c r="S1135" s="21">
        <f>(((Table1[[#This Row],[launched_at]]/60)/60)/24)+DATE(1970,1,1)</f>
        <v>41821.407187500001</v>
      </c>
      <c r="T1135" s="21">
        <f>(((Table1[[#This Row],[deadline]]/60)/60)/24)+DATE(1970,1,1)</f>
        <v>41851.407187500001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s="8">
        <f>E1136/D1136</f>
        <v>4.0000000000000003E-5</v>
      </c>
      <c r="G1136" s="10">
        <f>IFERROR(ROUND(E1136/N1136,2),0)</f>
        <v>1</v>
      </c>
      <c r="H1136" t="s">
        <v>8220</v>
      </c>
      <c r="I1136" t="s">
        <v>8225</v>
      </c>
      <c r="J1136" t="s">
        <v>8247</v>
      </c>
      <c r="K1136">
        <v>1417235580</v>
      </c>
      <c r="L1136">
        <v>1416034228</v>
      </c>
      <c r="M1136" t="b">
        <v>0</v>
      </c>
      <c r="N1136">
        <v>1</v>
      </c>
      <c r="O1136" t="b">
        <v>0</v>
      </c>
      <c r="P1136" t="s">
        <v>8281</v>
      </c>
      <c r="Q1136" s="12" t="s">
        <v>8331</v>
      </c>
      <c r="R1136" t="s">
        <v>8333</v>
      </c>
      <c r="S1136" s="21">
        <f>(((Table1[[#This Row],[launched_at]]/60)/60)/24)+DATE(1970,1,1)</f>
        <v>41958.285046296296</v>
      </c>
      <c r="T1136" s="21">
        <f>(((Table1[[#This Row],[deadline]]/60)/60)/24)+DATE(1970,1,1)</f>
        <v>41972.189583333333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s="8">
        <f>E1137/D1137</f>
        <v>0.05</v>
      </c>
      <c r="G1137" s="10">
        <f>IFERROR(ROUND(E1137/N1137,2),0)</f>
        <v>50</v>
      </c>
      <c r="H1137" t="s">
        <v>8220</v>
      </c>
      <c r="I1137" t="s">
        <v>8235</v>
      </c>
      <c r="J1137" t="s">
        <v>8248</v>
      </c>
      <c r="K1137">
        <v>1470527094</v>
      </c>
      <c r="L1137">
        <v>1467935094</v>
      </c>
      <c r="M1137" t="b">
        <v>0</v>
      </c>
      <c r="N1137">
        <v>1</v>
      </c>
      <c r="O1137" t="b">
        <v>0</v>
      </c>
      <c r="P1137" t="s">
        <v>8281</v>
      </c>
      <c r="Q1137" s="12" t="s">
        <v>8331</v>
      </c>
      <c r="R1137" t="s">
        <v>8333</v>
      </c>
      <c r="S1137" s="21">
        <f>(((Table1[[#This Row],[launched_at]]/60)/60)/24)+DATE(1970,1,1)</f>
        <v>42558.989513888882</v>
      </c>
      <c r="T1137" s="21">
        <f>(((Table1[[#This Row],[deadline]]/60)/60)/24)+DATE(1970,1,1)</f>
        <v>42588.989513888882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s="8">
        <f>E1138/D1138</f>
        <v>6.4439140811455853E-2</v>
      </c>
      <c r="G1138" s="10">
        <f>IFERROR(ROUND(E1138/N1138,2),0)</f>
        <v>45</v>
      </c>
      <c r="H1138" t="s">
        <v>8220</v>
      </c>
      <c r="I1138" t="s">
        <v>8229</v>
      </c>
      <c r="J1138" t="s">
        <v>8248</v>
      </c>
      <c r="K1138">
        <v>1450541229</v>
      </c>
      <c r="L1138">
        <v>1447949229</v>
      </c>
      <c r="M1138" t="b">
        <v>0</v>
      </c>
      <c r="N1138">
        <v>6</v>
      </c>
      <c r="O1138" t="b">
        <v>0</v>
      </c>
      <c r="P1138" t="s">
        <v>8281</v>
      </c>
      <c r="Q1138" s="12" t="s">
        <v>8331</v>
      </c>
      <c r="R1138" t="s">
        <v>8333</v>
      </c>
      <c r="S1138" s="21">
        <f>(((Table1[[#This Row],[launched_at]]/60)/60)/24)+DATE(1970,1,1)</f>
        <v>42327.671631944439</v>
      </c>
      <c r="T1138" s="21">
        <f>(((Table1[[#This Row],[deadline]]/60)/60)/24)+DATE(1970,1,1)</f>
        <v>42357.671631944439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s="8">
        <f>E1139/D1139</f>
        <v>0.39500000000000002</v>
      </c>
      <c r="G1139" s="10">
        <f>IFERROR(ROUND(E1139/N1139,2),0)</f>
        <v>253.21</v>
      </c>
      <c r="H1139" t="s">
        <v>8220</v>
      </c>
      <c r="I1139" t="s">
        <v>8223</v>
      </c>
      <c r="J1139" t="s">
        <v>8245</v>
      </c>
      <c r="K1139">
        <v>1461440421</v>
      </c>
      <c r="L1139">
        <v>1458848421</v>
      </c>
      <c r="M1139" t="b">
        <v>0</v>
      </c>
      <c r="N1139">
        <v>39</v>
      </c>
      <c r="O1139" t="b">
        <v>0</v>
      </c>
      <c r="P1139" t="s">
        <v>8281</v>
      </c>
      <c r="Q1139" s="12" t="s">
        <v>8331</v>
      </c>
      <c r="R1139" t="s">
        <v>8333</v>
      </c>
      <c r="S1139" s="21">
        <f>(((Table1[[#This Row],[launched_at]]/60)/60)/24)+DATE(1970,1,1)</f>
        <v>42453.819687499999</v>
      </c>
      <c r="T1139" s="21">
        <f>(((Table1[[#This Row],[deadline]]/60)/60)/24)+DATE(1970,1,1)</f>
        <v>42483.819687499999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s="8">
        <f>E1140/D1140</f>
        <v>3.5714285714285713E-3</v>
      </c>
      <c r="G1140" s="10">
        <f>IFERROR(ROUND(E1140/N1140,2),0)</f>
        <v>31.25</v>
      </c>
      <c r="H1140" t="s">
        <v>8220</v>
      </c>
      <c r="I1140" t="s">
        <v>8223</v>
      </c>
      <c r="J1140" t="s">
        <v>8245</v>
      </c>
      <c r="K1140">
        <v>1485035131</v>
      </c>
      <c r="L1140">
        <v>1483307131</v>
      </c>
      <c r="M1140" t="b">
        <v>0</v>
      </c>
      <c r="N1140">
        <v>4</v>
      </c>
      <c r="O1140" t="b">
        <v>0</v>
      </c>
      <c r="P1140" t="s">
        <v>8281</v>
      </c>
      <c r="Q1140" s="12" t="s">
        <v>8331</v>
      </c>
      <c r="R1140" t="s">
        <v>8333</v>
      </c>
      <c r="S1140" s="21">
        <f>(((Table1[[#This Row],[launched_at]]/60)/60)/24)+DATE(1970,1,1)</f>
        <v>42736.9066087963</v>
      </c>
      <c r="T1140" s="21">
        <f>(((Table1[[#This Row],[deadline]]/60)/60)/24)+DATE(1970,1,1)</f>
        <v>42756.9066087963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s="8">
        <f>E1141/D1141</f>
        <v>6.2500000000000001E-4</v>
      </c>
      <c r="G1141" s="10">
        <f>IFERROR(ROUND(E1141/N1141,2),0)</f>
        <v>5</v>
      </c>
      <c r="H1141" t="s">
        <v>8220</v>
      </c>
      <c r="I1141" t="s">
        <v>8223</v>
      </c>
      <c r="J1141" t="s">
        <v>8245</v>
      </c>
      <c r="K1141">
        <v>1420100426</v>
      </c>
      <c r="L1141">
        <v>1417508426</v>
      </c>
      <c r="M1141" t="b">
        <v>0</v>
      </c>
      <c r="N1141">
        <v>1</v>
      </c>
      <c r="O1141" t="b">
        <v>0</v>
      </c>
      <c r="P1141" t="s">
        <v>8281</v>
      </c>
      <c r="Q1141" s="12" t="s">
        <v>8331</v>
      </c>
      <c r="R1141" t="s">
        <v>8333</v>
      </c>
      <c r="S1141" s="21">
        <f>(((Table1[[#This Row],[launched_at]]/60)/60)/24)+DATE(1970,1,1)</f>
        <v>41975.347523148142</v>
      </c>
      <c r="T1141" s="21">
        <f>(((Table1[[#This Row],[deadline]]/60)/60)/24)+DATE(1970,1,1)</f>
        <v>42005.347523148142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s="8">
        <f>E1142/D1142</f>
        <v>0</v>
      </c>
      <c r="G1142" s="10" t="str">
        <f>IFERROR(ROUND(E1142/N1142,2),"N/A")</f>
        <v>N/A</v>
      </c>
      <c r="H1142" t="s">
        <v>8220</v>
      </c>
      <c r="I1142" t="s">
        <v>8224</v>
      </c>
      <c r="J1142" t="s">
        <v>8246</v>
      </c>
      <c r="K1142">
        <v>1438859121</v>
      </c>
      <c r="L1142">
        <v>1436267121</v>
      </c>
      <c r="M1142" t="b">
        <v>0</v>
      </c>
      <c r="N1142">
        <v>0</v>
      </c>
      <c r="O1142" t="b">
        <v>0</v>
      </c>
      <c r="P1142" t="s">
        <v>8281</v>
      </c>
      <c r="Q1142" s="12" t="s">
        <v>8331</v>
      </c>
      <c r="R1142" t="s">
        <v>8333</v>
      </c>
      <c r="S1142" s="21">
        <f>(((Table1[[#This Row],[launched_at]]/60)/60)/24)+DATE(1970,1,1)</f>
        <v>42192.462048611109</v>
      </c>
      <c r="T1142" s="21">
        <f>(((Table1[[#This Row],[deadline]]/60)/60)/24)+DATE(1970,1,1)</f>
        <v>42222.462048611109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s="8">
        <f>E1143/D1143</f>
        <v>0</v>
      </c>
      <c r="G1143" s="10" t="str">
        <f>IFERROR(ROUND(E1143/N1143,2),"N/A")</f>
        <v>N/A</v>
      </c>
      <c r="H1143" t="s">
        <v>8220</v>
      </c>
      <c r="I1143" t="s">
        <v>8235</v>
      </c>
      <c r="J1143" t="s">
        <v>8248</v>
      </c>
      <c r="K1143">
        <v>1436460450</v>
      </c>
      <c r="L1143">
        <v>1433868450</v>
      </c>
      <c r="M1143" t="b">
        <v>0</v>
      </c>
      <c r="N1143">
        <v>0</v>
      </c>
      <c r="O1143" t="b">
        <v>0</v>
      </c>
      <c r="P1143" t="s">
        <v>8281</v>
      </c>
      <c r="Q1143" s="12" t="s">
        <v>8331</v>
      </c>
      <c r="R1143" t="s">
        <v>8333</v>
      </c>
      <c r="S1143" s="21">
        <f>(((Table1[[#This Row],[launched_at]]/60)/60)/24)+DATE(1970,1,1)</f>
        <v>42164.699652777781</v>
      </c>
      <c r="T1143" s="21">
        <f>(((Table1[[#This Row],[deadline]]/60)/60)/24)+DATE(1970,1,1)</f>
        <v>42194.699652777781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s="8">
        <f>E1144/D1144</f>
        <v>0</v>
      </c>
      <c r="G1144" s="10" t="str">
        <f>IFERROR(ROUND(E1144/N1144,2),"N/A")</f>
        <v>N/A</v>
      </c>
      <c r="H1144" t="s">
        <v>8220</v>
      </c>
      <c r="I1144" t="s">
        <v>8223</v>
      </c>
      <c r="J1144" t="s">
        <v>8245</v>
      </c>
      <c r="K1144">
        <v>1424131727</v>
      </c>
      <c r="L1144">
        <v>1421539727</v>
      </c>
      <c r="M1144" t="b">
        <v>0</v>
      </c>
      <c r="N1144">
        <v>0</v>
      </c>
      <c r="O1144" t="b">
        <v>0</v>
      </c>
      <c r="P1144" t="s">
        <v>8281</v>
      </c>
      <c r="Q1144" s="12" t="s">
        <v>8331</v>
      </c>
      <c r="R1144" t="s">
        <v>8333</v>
      </c>
      <c r="S1144" s="21">
        <f>(((Table1[[#This Row],[launched_at]]/60)/60)/24)+DATE(1970,1,1)</f>
        <v>42022.006099537044</v>
      </c>
      <c r="T1144" s="21">
        <f>(((Table1[[#This Row],[deadline]]/60)/60)/24)+DATE(1970,1,1)</f>
        <v>42052.006099537044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s="8">
        <f>E1145/D1145</f>
        <v>4.1333333333333335E-3</v>
      </c>
      <c r="G1145" s="10">
        <f>IFERROR(ROUND(E1145/N1145,2),0)</f>
        <v>23.25</v>
      </c>
      <c r="H1145" t="s">
        <v>8220</v>
      </c>
      <c r="I1145" t="s">
        <v>8223</v>
      </c>
      <c r="J1145" t="s">
        <v>8245</v>
      </c>
      <c r="K1145">
        <v>1450327126</v>
      </c>
      <c r="L1145">
        <v>1447735126</v>
      </c>
      <c r="M1145" t="b">
        <v>0</v>
      </c>
      <c r="N1145">
        <v>8</v>
      </c>
      <c r="O1145" t="b">
        <v>0</v>
      </c>
      <c r="P1145" t="s">
        <v>8281</v>
      </c>
      <c r="Q1145" s="12" t="s">
        <v>8331</v>
      </c>
      <c r="R1145" t="s">
        <v>8333</v>
      </c>
      <c r="S1145" s="21">
        <f>(((Table1[[#This Row],[launched_at]]/60)/60)/24)+DATE(1970,1,1)</f>
        <v>42325.19358796296</v>
      </c>
      <c r="T1145" s="21">
        <f>(((Table1[[#This Row],[deadline]]/60)/60)/24)+DATE(1970,1,1)</f>
        <v>42355.19358796296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s="8">
        <f>E1146/D1146</f>
        <v>0</v>
      </c>
      <c r="G1146" s="10" t="str">
        <f>IFERROR(ROUND(E1146/N1146,2),"N/A")</f>
        <v>N/A</v>
      </c>
      <c r="H1146" t="s">
        <v>8220</v>
      </c>
      <c r="I1146" t="s">
        <v>8223</v>
      </c>
      <c r="J1146" t="s">
        <v>8245</v>
      </c>
      <c r="K1146">
        <v>1430281320</v>
      </c>
      <c r="L1146">
        <v>1427689320</v>
      </c>
      <c r="M1146" t="b">
        <v>0</v>
      </c>
      <c r="N1146">
        <v>0</v>
      </c>
      <c r="O1146" t="b">
        <v>0</v>
      </c>
      <c r="P1146" t="s">
        <v>8282</v>
      </c>
      <c r="Q1146" s="12" t="s">
        <v>8334</v>
      </c>
      <c r="R1146" t="s">
        <v>8335</v>
      </c>
      <c r="S1146" s="21">
        <f>(((Table1[[#This Row],[launched_at]]/60)/60)/24)+DATE(1970,1,1)</f>
        <v>42093.181944444441</v>
      </c>
      <c r="T1146" s="21">
        <f>(((Table1[[#This Row],[deadline]]/60)/60)/24)+DATE(1970,1,1)</f>
        <v>42123.181944444441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s="8">
        <f>E1147/D1147</f>
        <v>1.25E-3</v>
      </c>
      <c r="G1147" s="10">
        <f>IFERROR(ROUND(E1147/N1147,2),0)</f>
        <v>100</v>
      </c>
      <c r="H1147" t="s">
        <v>8220</v>
      </c>
      <c r="I1147" t="s">
        <v>8223</v>
      </c>
      <c r="J1147" t="s">
        <v>8245</v>
      </c>
      <c r="K1147">
        <v>1412272592</v>
      </c>
      <c r="L1147">
        <v>1407088592</v>
      </c>
      <c r="M1147" t="b">
        <v>0</v>
      </c>
      <c r="N1147">
        <v>1</v>
      </c>
      <c r="O1147" t="b">
        <v>0</v>
      </c>
      <c r="P1147" t="s">
        <v>8282</v>
      </c>
      <c r="Q1147" s="12" t="s">
        <v>8334</v>
      </c>
      <c r="R1147" t="s">
        <v>8335</v>
      </c>
      <c r="S1147" s="21">
        <f>(((Table1[[#This Row],[launched_at]]/60)/60)/24)+DATE(1970,1,1)</f>
        <v>41854.747592592597</v>
      </c>
      <c r="T1147" s="21">
        <f>(((Table1[[#This Row],[deadline]]/60)/60)/24)+DATE(1970,1,1)</f>
        <v>41914.747592592597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s="8">
        <f>E1148/D1148</f>
        <v>8.8333333333333333E-2</v>
      </c>
      <c r="G1148" s="10">
        <f>IFERROR(ROUND(E1148/N1148,2),0)</f>
        <v>44.17</v>
      </c>
      <c r="H1148" t="s">
        <v>8220</v>
      </c>
      <c r="I1148" t="s">
        <v>8223</v>
      </c>
      <c r="J1148" t="s">
        <v>8245</v>
      </c>
      <c r="K1148">
        <v>1399071173</v>
      </c>
      <c r="L1148">
        <v>1395787973</v>
      </c>
      <c r="M1148" t="b">
        <v>0</v>
      </c>
      <c r="N1148">
        <v>12</v>
      </c>
      <c r="O1148" t="b">
        <v>0</v>
      </c>
      <c r="P1148" t="s">
        <v>8282</v>
      </c>
      <c r="Q1148" s="12" t="s">
        <v>8334</v>
      </c>
      <c r="R1148" t="s">
        <v>8335</v>
      </c>
      <c r="S1148" s="21">
        <f>(((Table1[[#This Row],[launched_at]]/60)/60)/24)+DATE(1970,1,1)</f>
        <v>41723.9533912037</v>
      </c>
      <c r="T1148" s="21">
        <f>(((Table1[[#This Row],[deadline]]/60)/60)/24)+DATE(1970,1,1)</f>
        <v>41761.9533912037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s="8">
        <f>E1149/D1149</f>
        <v>0</v>
      </c>
      <c r="G1149" s="10" t="str">
        <f>IFERROR(ROUND(E1149/N1149,2),"N/A")</f>
        <v>N/A</v>
      </c>
      <c r="H1149" t="s">
        <v>8220</v>
      </c>
      <c r="I1149" t="s">
        <v>8228</v>
      </c>
      <c r="J1149" t="s">
        <v>8250</v>
      </c>
      <c r="K1149">
        <v>1413760783</v>
      </c>
      <c r="L1149">
        <v>1408576783</v>
      </c>
      <c r="M1149" t="b">
        <v>0</v>
      </c>
      <c r="N1149">
        <v>0</v>
      </c>
      <c r="O1149" t="b">
        <v>0</v>
      </c>
      <c r="P1149" t="s">
        <v>8282</v>
      </c>
      <c r="Q1149" s="12" t="s">
        <v>8334</v>
      </c>
      <c r="R1149" t="s">
        <v>8335</v>
      </c>
      <c r="S1149" s="21">
        <f>(((Table1[[#This Row],[launched_at]]/60)/60)/24)+DATE(1970,1,1)</f>
        <v>41871.972025462965</v>
      </c>
      <c r="T1149" s="21">
        <f>(((Table1[[#This Row],[deadline]]/60)/60)/24)+DATE(1970,1,1)</f>
        <v>41931.972025462965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s="8">
        <f>E1150/D1150</f>
        <v>4.8666666666666667E-3</v>
      </c>
      <c r="G1150" s="10">
        <f>IFERROR(ROUND(E1150/N1150,2),0)</f>
        <v>24.33</v>
      </c>
      <c r="H1150" t="s">
        <v>8220</v>
      </c>
      <c r="I1150" t="s">
        <v>8223</v>
      </c>
      <c r="J1150" t="s">
        <v>8245</v>
      </c>
      <c r="K1150">
        <v>1480568781</v>
      </c>
      <c r="L1150">
        <v>1477973181</v>
      </c>
      <c r="M1150" t="b">
        <v>0</v>
      </c>
      <c r="N1150">
        <v>3</v>
      </c>
      <c r="O1150" t="b">
        <v>0</v>
      </c>
      <c r="P1150" t="s">
        <v>8282</v>
      </c>
      <c r="Q1150" s="12" t="s">
        <v>8334</v>
      </c>
      <c r="R1150" t="s">
        <v>8335</v>
      </c>
      <c r="S1150" s="21">
        <f>(((Table1[[#This Row],[launched_at]]/60)/60)/24)+DATE(1970,1,1)</f>
        <v>42675.171076388884</v>
      </c>
      <c r="T1150" s="21">
        <f>(((Table1[[#This Row],[deadline]]/60)/60)/24)+DATE(1970,1,1)</f>
        <v>42705.212743055556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s="8">
        <f>E1151/D1151</f>
        <v>1.5E-3</v>
      </c>
      <c r="G1151" s="10">
        <f>IFERROR(ROUND(E1151/N1151,2),0)</f>
        <v>37.5</v>
      </c>
      <c r="H1151" t="s">
        <v>8220</v>
      </c>
      <c r="I1151" t="s">
        <v>8223</v>
      </c>
      <c r="J1151" t="s">
        <v>8245</v>
      </c>
      <c r="K1151">
        <v>1466096566</v>
      </c>
      <c r="L1151">
        <v>1463504566</v>
      </c>
      <c r="M1151" t="b">
        <v>0</v>
      </c>
      <c r="N1151">
        <v>2</v>
      </c>
      <c r="O1151" t="b">
        <v>0</v>
      </c>
      <c r="P1151" t="s">
        <v>8282</v>
      </c>
      <c r="Q1151" s="12" t="s">
        <v>8334</v>
      </c>
      <c r="R1151" t="s">
        <v>8335</v>
      </c>
      <c r="S1151" s="21">
        <f>(((Table1[[#This Row],[launched_at]]/60)/60)/24)+DATE(1970,1,1)</f>
        <v>42507.71025462963</v>
      </c>
      <c r="T1151" s="21">
        <f>(((Table1[[#This Row],[deadline]]/60)/60)/24)+DATE(1970,1,1)</f>
        <v>42537.71025462963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s="8">
        <f>E1152/D1152</f>
        <v>0.1008</v>
      </c>
      <c r="G1152" s="10">
        <f>IFERROR(ROUND(E1152/N1152,2),0)</f>
        <v>42</v>
      </c>
      <c r="H1152" t="s">
        <v>8220</v>
      </c>
      <c r="I1152" t="s">
        <v>8223</v>
      </c>
      <c r="J1152" t="s">
        <v>8245</v>
      </c>
      <c r="K1152">
        <v>1452293675</v>
      </c>
      <c r="L1152">
        <v>1447109675</v>
      </c>
      <c r="M1152" t="b">
        <v>0</v>
      </c>
      <c r="N1152">
        <v>6</v>
      </c>
      <c r="O1152" t="b">
        <v>0</v>
      </c>
      <c r="P1152" t="s">
        <v>8282</v>
      </c>
      <c r="Q1152" s="12" t="s">
        <v>8334</v>
      </c>
      <c r="R1152" t="s">
        <v>8335</v>
      </c>
      <c r="S1152" s="21">
        <f>(((Table1[[#This Row],[launched_at]]/60)/60)/24)+DATE(1970,1,1)</f>
        <v>42317.954571759255</v>
      </c>
      <c r="T1152" s="21">
        <f>(((Table1[[#This Row],[deadline]]/60)/60)/24)+DATE(1970,1,1)</f>
        <v>42377.954571759255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s="8">
        <f>E1153/D1153</f>
        <v>0</v>
      </c>
      <c r="G1153" s="10" t="str">
        <f>IFERROR(ROUND(E1153/N1153,2),"N/A")</f>
        <v>N/A</v>
      </c>
      <c r="H1153" t="s">
        <v>8220</v>
      </c>
      <c r="I1153" t="s">
        <v>8223</v>
      </c>
      <c r="J1153" t="s">
        <v>8245</v>
      </c>
      <c r="K1153">
        <v>1441592863</v>
      </c>
      <c r="L1153">
        <v>1439000863</v>
      </c>
      <c r="M1153" t="b">
        <v>0</v>
      </c>
      <c r="N1153">
        <v>0</v>
      </c>
      <c r="O1153" t="b">
        <v>0</v>
      </c>
      <c r="P1153" t="s">
        <v>8282</v>
      </c>
      <c r="Q1153" s="12" t="s">
        <v>8334</v>
      </c>
      <c r="R1153" t="s">
        <v>8335</v>
      </c>
      <c r="S1153" s="21">
        <f>(((Table1[[#This Row],[launched_at]]/60)/60)/24)+DATE(1970,1,1)</f>
        <v>42224.102581018517</v>
      </c>
      <c r="T1153" s="21">
        <f>(((Table1[[#This Row],[deadline]]/60)/60)/24)+DATE(1970,1,1)</f>
        <v>42254.102581018517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s="8">
        <f>E1154/D1154</f>
        <v>5.6937500000000002E-2</v>
      </c>
      <c r="G1154" s="10">
        <f>IFERROR(ROUND(E1154/N1154,2),0)</f>
        <v>60.73</v>
      </c>
      <c r="H1154" t="s">
        <v>8220</v>
      </c>
      <c r="I1154" t="s">
        <v>8223</v>
      </c>
      <c r="J1154" t="s">
        <v>8245</v>
      </c>
      <c r="K1154">
        <v>1431709312</v>
      </c>
      <c r="L1154">
        <v>1429117312</v>
      </c>
      <c r="M1154" t="b">
        <v>0</v>
      </c>
      <c r="N1154">
        <v>15</v>
      </c>
      <c r="O1154" t="b">
        <v>0</v>
      </c>
      <c r="P1154" t="s">
        <v>8282</v>
      </c>
      <c r="Q1154" s="12" t="s">
        <v>8334</v>
      </c>
      <c r="R1154" t="s">
        <v>8335</v>
      </c>
      <c r="S1154" s="21">
        <f>(((Table1[[#This Row],[launched_at]]/60)/60)/24)+DATE(1970,1,1)</f>
        <v>42109.709629629629</v>
      </c>
      <c r="T1154" s="21">
        <f>(((Table1[[#This Row],[deadline]]/60)/60)/24)+DATE(1970,1,1)</f>
        <v>42139.709629629629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s="8">
        <f>E1155/D1155</f>
        <v>6.2500000000000003E-3</v>
      </c>
      <c r="G1155" s="10">
        <f>IFERROR(ROUND(E1155/N1155,2),0)</f>
        <v>50</v>
      </c>
      <c r="H1155" t="s">
        <v>8220</v>
      </c>
      <c r="I1155" t="s">
        <v>8223</v>
      </c>
      <c r="J1155" t="s">
        <v>8245</v>
      </c>
      <c r="K1155">
        <v>1434647305</v>
      </c>
      <c r="L1155">
        <v>1432055305</v>
      </c>
      <c r="M1155" t="b">
        <v>0</v>
      </c>
      <c r="N1155">
        <v>1</v>
      </c>
      <c r="O1155" t="b">
        <v>0</v>
      </c>
      <c r="P1155" t="s">
        <v>8282</v>
      </c>
      <c r="Q1155" s="12" t="s">
        <v>8334</v>
      </c>
      <c r="R1155" t="s">
        <v>8335</v>
      </c>
      <c r="S1155" s="21">
        <f>(((Table1[[#This Row],[launched_at]]/60)/60)/24)+DATE(1970,1,1)</f>
        <v>42143.714178240742</v>
      </c>
      <c r="T1155" s="21">
        <f>(((Table1[[#This Row],[deadline]]/60)/60)/24)+DATE(1970,1,1)</f>
        <v>42173.714178240742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s="8">
        <f>E1156/D1156</f>
        <v>6.5000000000000002E-2</v>
      </c>
      <c r="G1156" s="10">
        <f>IFERROR(ROUND(E1156/N1156,2),0)</f>
        <v>108.33</v>
      </c>
      <c r="H1156" t="s">
        <v>8220</v>
      </c>
      <c r="I1156" t="s">
        <v>8223</v>
      </c>
      <c r="J1156" t="s">
        <v>8245</v>
      </c>
      <c r="K1156">
        <v>1441507006</v>
      </c>
      <c r="L1156">
        <v>1438915006</v>
      </c>
      <c r="M1156" t="b">
        <v>0</v>
      </c>
      <c r="N1156">
        <v>3</v>
      </c>
      <c r="O1156" t="b">
        <v>0</v>
      </c>
      <c r="P1156" t="s">
        <v>8282</v>
      </c>
      <c r="Q1156" s="12" t="s">
        <v>8334</v>
      </c>
      <c r="R1156" t="s">
        <v>8335</v>
      </c>
      <c r="S1156" s="21">
        <f>(((Table1[[#This Row],[launched_at]]/60)/60)/24)+DATE(1970,1,1)</f>
        <v>42223.108865740738</v>
      </c>
      <c r="T1156" s="21">
        <f>(((Table1[[#This Row],[deadline]]/60)/60)/24)+DATE(1970,1,1)</f>
        <v>42253.108865740738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s="8">
        <f>E1157/D1157</f>
        <v>7.5199999999999998E-3</v>
      </c>
      <c r="G1157" s="10">
        <f>IFERROR(ROUND(E1157/N1157,2),0)</f>
        <v>23.5</v>
      </c>
      <c r="H1157" t="s">
        <v>8220</v>
      </c>
      <c r="I1157" t="s">
        <v>8223</v>
      </c>
      <c r="J1157" t="s">
        <v>8245</v>
      </c>
      <c r="K1157">
        <v>1408040408</v>
      </c>
      <c r="L1157">
        <v>1405448408</v>
      </c>
      <c r="M1157" t="b">
        <v>0</v>
      </c>
      <c r="N1157">
        <v>8</v>
      </c>
      <c r="O1157" t="b">
        <v>0</v>
      </c>
      <c r="P1157" t="s">
        <v>8282</v>
      </c>
      <c r="Q1157" s="12" t="s">
        <v>8334</v>
      </c>
      <c r="R1157" t="s">
        <v>8335</v>
      </c>
      <c r="S1157" s="21">
        <f>(((Table1[[#This Row],[launched_at]]/60)/60)/24)+DATE(1970,1,1)</f>
        <v>41835.763981481483</v>
      </c>
      <c r="T1157" s="21">
        <f>(((Table1[[#This Row],[deadline]]/60)/60)/24)+DATE(1970,1,1)</f>
        <v>41865.763981481483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s="8">
        <f>E1158/D1158</f>
        <v>0</v>
      </c>
      <c r="G1158" s="10" t="str">
        <f>IFERROR(ROUND(E1158/N1158,2),"N/A")</f>
        <v>N/A</v>
      </c>
      <c r="H1158" t="s">
        <v>8220</v>
      </c>
      <c r="I1158" t="s">
        <v>8223</v>
      </c>
      <c r="J1158" t="s">
        <v>8245</v>
      </c>
      <c r="K1158">
        <v>1424742162</v>
      </c>
      <c r="L1158">
        <v>1422150162</v>
      </c>
      <c r="M1158" t="b">
        <v>0</v>
      </c>
      <c r="N1158">
        <v>0</v>
      </c>
      <c r="O1158" t="b">
        <v>0</v>
      </c>
      <c r="P1158" t="s">
        <v>8282</v>
      </c>
      <c r="Q1158" s="12" t="s">
        <v>8334</v>
      </c>
      <c r="R1158" t="s">
        <v>8335</v>
      </c>
      <c r="S1158" s="21">
        <f>(((Table1[[#This Row],[launched_at]]/60)/60)/24)+DATE(1970,1,1)</f>
        <v>42029.07131944444</v>
      </c>
      <c r="T1158" s="21">
        <f>(((Table1[[#This Row],[deadline]]/60)/60)/24)+DATE(1970,1,1)</f>
        <v>42059.07131944444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s="8">
        <f>E1159/D1159</f>
        <v>1.5100000000000001E-2</v>
      </c>
      <c r="G1159" s="10">
        <f>IFERROR(ROUND(E1159/N1159,2),0)</f>
        <v>50.33</v>
      </c>
      <c r="H1159" t="s">
        <v>8220</v>
      </c>
      <c r="I1159" t="s">
        <v>8223</v>
      </c>
      <c r="J1159" t="s">
        <v>8245</v>
      </c>
      <c r="K1159">
        <v>1417795480</v>
      </c>
      <c r="L1159">
        <v>1412607880</v>
      </c>
      <c r="M1159" t="b">
        <v>0</v>
      </c>
      <c r="N1159">
        <v>3</v>
      </c>
      <c r="O1159" t="b">
        <v>0</v>
      </c>
      <c r="P1159" t="s">
        <v>8282</v>
      </c>
      <c r="Q1159" s="12" t="s">
        <v>8334</v>
      </c>
      <c r="R1159" t="s">
        <v>8335</v>
      </c>
      <c r="S1159" s="21">
        <f>(((Table1[[#This Row],[launched_at]]/60)/60)/24)+DATE(1970,1,1)</f>
        <v>41918.628240740742</v>
      </c>
      <c r="T1159" s="21">
        <f>(((Table1[[#This Row],[deadline]]/60)/60)/24)+DATE(1970,1,1)</f>
        <v>41978.669907407413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s="8">
        <f>E1160/D1160</f>
        <v>4.6666666666666671E-3</v>
      </c>
      <c r="G1160" s="10">
        <f>IFERROR(ROUND(E1160/N1160,2),0)</f>
        <v>11.67</v>
      </c>
      <c r="H1160" t="s">
        <v>8220</v>
      </c>
      <c r="I1160" t="s">
        <v>8223</v>
      </c>
      <c r="J1160" t="s">
        <v>8245</v>
      </c>
      <c r="K1160">
        <v>1418091128</v>
      </c>
      <c r="L1160">
        <v>1415499128</v>
      </c>
      <c r="M1160" t="b">
        <v>0</v>
      </c>
      <c r="N1160">
        <v>3</v>
      </c>
      <c r="O1160" t="b">
        <v>0</v>
      </c>
      <c r="P1160" t="s">
        <v>8282</v>
      </c>
      <c r="Q1160" s="12" t="s">
        <v>8334</v>
      </c>
      <c r="R1160" t="s">
        <v>8335</v>
      </c>
      <c r="S1160" s="21">
        <f>(((Table1[[#This Row],[launched_at]]/60)/60)/24)+DATE(1970,1,1)</f>
        <v>41952.09175925926</v>
      </c>
      <c r="T1160" s="21">
        <f>(((Table1[[#This Row],[deadline]]/60)/60)/24)+DATE(1970,1,1)</f>
        <v>41982.09175925926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s="8">
        <f>E1161/D1161</f>
        <v>0</v>
      </c>
      <c r="G1161" s="10" t="str">
        <f>IFERROR(ROUND(E1161/N1161,2),"N/A")</f>
        <v>N/A</v>
      </c>
      <c r="H1161" t="s">
        <v>8220</v>
      </c>
      <c r="I1161" t="s">
        <v>8223</v>
      </c>
      <c r="J1161" t="s">
        <v>8245</v>
      </c>
      <c r="K1161">
        <v>1435679100</v>
      </c>
      <c r="L1161">
        <v>1433006765</v>
      </c>
      <c r="M1161" t="b">
        <v>0</v>
      </c>
      <c r="N1161">
        <v>0</v>
      </c>
      <c r="O1161" t="b">
        <v>0</v>
      </c>
      <c r="P1161" t="s">
        <v>8282</v>
      </c>
      <c r="Q1161" s="12" t="s">
        <v>8334</v>
      </c>
      <c r="R1161" t="s">
        <v>8335</v>
      </c>
      <c r="S1161" s="21">
        <f>(((Table1[[#This Row],[launched_at]]/60)/60)/24)+DATE(1970,1,1)</f>
        <v>42154.726446759261</v>
      </c>
      <c r="T1161" s="21">
        <f>(((Table1[[#This Row],[deadline]]/60)/60)/24)+DATE(1970,1,1)</f>
        <v>42185.65625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s="8">
        <f>E1162/D1162</f>
        <v>3.85E-2</v>
      </c>
      <c r="G1162" s="10">
        <f>IFERROR(ROUND(E1162/N1162,2),0)</f>
        <v>60.79</v>
      </c>
      <c r="H1162" t="s">
        <v>8220</v>
      </c>
      <c r="I1162" t="s">
        <v>8223</v>
      </c>
      <c r="J1162" t="s">
        <v>8245</v>
      </c>
      <c r="K1162">
        <v>1427510586</v>
      </c>
      <c r="L1162">
        <v>1424922186</v>
      </c>
      <c r="M1162" t="b">
        <v>0</v>
      </c>
      <c r="N1162">
        <v>19</v>
      </c>
      <c r="O1162" t="b">
        <v>0</v>
      </c>
      <c r="P1162" t="s">
        <v>8282</v>
      </c>
      <c r="Q1162" s="12" t="s">
        <v>8334</v>
      </c>
      <c r="R1162" t="s">
        <v>8335</v>
      </c>
      <c r="S1162" s="21">
        <f>(((Table1[[#This Row],[launched_at]]/60)/60)/24)+DATE(1970,1,1)</f>
        <v>42061.154930555553</v>
      </c>
      <c r="T1162" s="21">
        <f>(((Table1[[#This Row],[deadline]]/60)/60)/24)+DATE(1970,1,1)</f>
        <v>42091.113263888896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s="8">
        <f>E1163/D1163</f>
        <v>0</v>
      </c>
      <c r="G1163" s="10" t="str">
        <f>IFERROR(ROUND(E1163/N1163,2),"N/A")</f>
        <v>N/A</v>
      </c>
      <c r="H1163" t="s">
        <v>8220</v>
      </c>
      <c r="I1163" t="s">
        <v>8223</v>
      </c>
      <c r="J1163" t="s">
        <v>8245</v>
      </c>
      <c r="K1163">
        <v>1432047989</v>
      </c>
      <c r="L1163">
        <v>1430233589</v>
      </c>
      <c r="M1163" t="b">
        <v>0</v>
      </c>
      <c r="N1163">
        <v>0</v>
      </c>
      <c r="O1163" t="b">
        <v>0</v>
      </c>
      <c r="P1163" t="s">
        <v>8282</v>
      </c>
      <c r="Q1163" s="12" t="s">
        <v>8334</v>
      </c>
      <c r="R1163" t="s">
        <v>8335</v>
      </c>
      <c r="S1163" s="21">
        <f>(((Table1[[#This Row],[launched_at]]/60)/60)/24)+DATE(1970,1,1)</f>
        <v>42122.629502314812</v>
      </c>
      <c r="T1163" s="21">
        <f>(((Table1[[#This Row],[deadline]]/60)/60)/24)+DATE(1970,1,1)</f>
        <v>42143.629502314812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s="8">
        <f>E1164/D1164</f>
        <v>5.8333333333333338E-4</v>
      </c>
      <c r="G1164" s="10">
        <f>IFERROR(ROUND(E1164/N1164,2),0)</f>
        <v>17.5</v>
      </c>
      <c r="H1164" t="s">
        <v>8220</v>
      </c>
      <c r="I1164" t="s">
        <v>8223</v>
      </c>
      <c r="J1164" t="s">
        <v>8245</v>
      </c>
      <c r="K1164">
        <v>1411662264</v>
      </c>
      <c r="L1164">
        <v>1408983864</v>
      </c>
      <c r="M1164" t="b">
        <v>0</v>
      </c>
      <c r="N1164">
        <v>2</v>
      </c>
      <c r="O1164" t="b">
        <v>0</v>
      </c>
      <c r="P1164" t="s">
        <v>8282</v>
      </c>
      <c r="Q1164" s="12" t="s">
        <v>8334</v>
      </c>
      <c r="R1164" t="s">
        <v>8335</v>
      </c>
      <c r="S1164" s="21">
        <f>(((Table1[[#This Row],[launched_at]]/60)/60)/24)+DATE(1970,1,1)</f>
        <v>41876.683611111112</v>
      </c>
      <c r="T1164" s="21">
        <f>(((Table1[[#This Row],[deadline]]/60)/60)/24)+DATE(1970,1,1)</f>
        <v>41907.683611111112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s="8">
        <f>E1165/D1165</f>
        <v>0</v>
      </c>
      <c r="G1165" s="10" t="str">
        <f>IFERROR(ROUND(E1165/N1165,2),"N/A")</f>
        <v>N/A</v>
      </c>
      <c r="H1165" t="s">
        <v>8220</v>
      </c>
      <c r="I1165" t="s">
        <v>8223</v>
      </c>
      <c r="J1165" t="s">
        <v>8245</v>
      </c>
      <c r="K1165">
        <v>1407604920</v>
      </c>
      <c r="L1165">
        <v>1405012920</v>
      </c>
      <c r="M1165" t="b">
        <v>0</v>
      </c>
      <c r="N1165">
        <v>0</v>
      </c>
      <c r="O1165" t="b">
        <v>0</v>
      </c>
      <c r="P1165" t="s">
        <v>8282</v>
      </c>
      <c r="Q1165" s="12" t="s">
        <v>8334</v>
      </c>
      <c r="R1165" t="s">
        <v>8335</v>
      </c>
      <c r="S1165" s="21">
        <f>(((Table1[[#This Row],[launched_at]]/60)/60)/24)+DATE(1970,1,1)</f>
        <v>41830.723611111112</v>
      </c>
      <c r="T1165" s="21">
        <f>(((Table1[[#This Row],[deadline]]/60)/60)/24)+DATE(1970,1,1)</f>
        <v>41860.723611111112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s="8">
        <f>E1166/D1166</f>
        <v>0</v>
      </c>
      <c r="G1166" s="10" t="str">
        <f>IFERROR(ROUND(E1166/N1166,2),"N/A")</f>
        <v>N/A</v>
      </c>
      <c r="H1166" t="s">
        <v>8220</v>
      </c>
      <c r="I1166" t="s">
        <v>8223</v>
      </c>
      <c r="J1166" t="s">
        <v>8245</v>
      </c>
      <c r="K1166">
        <v>1466270582</v>
      </c>
      <c r="L1166">
        <v>1463678582</v>
      </c>
      <c r="M1166" t="b">
        <v>0</v>
      </c>
      <c r="N1166">
        <v>0</v>
      </c>
      <c r="O1166" t="b">
        <v>0</v>
      </c>
      <c r="P1166" t="s">
        <v>8282</v>
      </c>
      <c r="Q1166" s="12" t="s">
        <v>8334</v>
      </c>
      <c r="R1166" t="s">
        <v>8335</v>
      </c>
      <c r="S1166" s="21">
        <f>(((Table1[[#This Row],[launched_at]]/60)/60)/24)+DATE(1970,1,1)</f>
        <v>42509.724328703705</v>
      </c>
      <c r="T1166" s="21">
        <f>(((Table1[[#This Row],[deadline]]/60)/60)/24)+DATE(1970,1,1)</f>
        <v>42539.724328703705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s="8">
        <f>E1167/D1167</f>
        <v>0.20705000000000001</v>
      </c>
      <c r="G1167" s="10">
        <f>IFERROR(ROUND(E1167/N1167,2),0)</f>
        <v>82.82</v>
      </c>
      <c r="H1167" t="s">
        <v>8220</v>
      </c>
      <c r="I1167" t="s">
        <v>8223</v>
      </c>
      <c r="J1167" t="s">
        <v>8245</v>
      </c>
      <c r="K1167">
        <v>1404623330</v>
      </c>
      <c r="L1167">
        <v>1401685730</v>
      </c>
      <c r="M1167" t="b">
        <v>0</v>
      </c>
      <c r="N1167">
        <v>25</v>
      </c>
      <c r="O1167" t="b">
        <v>0</v>
      </c>
      <c r="P1167" t="s">
        <v>8282</v>
      </c>
      <c r="Q1167" s="12" t="s">
        <v>8334</v>
      </c>
      <c r="R1167" t="s">
        <v>8335</v>
      </c>
      <c r="S1167" s="21">
        <f>(((Table1[[#This Row],[launched_at]]/60)/60)/24)+DATE(1970,1,1)</f>
        <v>41792.214467592588</v>
      </c>
      <c r="T1167" s="21">
        <f>(((Table1[[#This Row],[deadline]]/60)/60)/24)+DATE(1970,1,1)</f>
        <v>41826.214467592588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s="8">
        <f>E1168/D1168</f>
        <v>0.19139999999999999</v>
      </c>
      <c r="G1168" s="10">
        <f>IFERROR(ROUND(E1168/N1168,2),0)</f>
        <v>358.88</v>
      </c>
      <c r="H1168" t="s">
        <v>8220</v>
      </c>
      <c r="I1168" t="s">
        <v>8223</v>
      </c>
      <c r="J1168" t="s">
        <v>8245</v>
      </c>
      <c r="K1168">
        <v>1435291200</v>
      </c>
      <c r="L1168">
        <v>1432640342</v>
      </c>
      <c r="M1168" t="b">
        <v>0</v>
      </c>
      <c r="N1168">
        <v>8</v>
      </c>
      <c r="O1168" t="b">
        <v>0</v>
      </c>
      <c r="P1168" t="s">
        <v>8282</v>
      </c>
      <c r="Q1168" s="12" t="s">
        <v>8334</v>
      </c>
      <c r="R1168" t="s">
        <v>8335</v>
      </c>
      <c r="S1168" s="21">
        <f>(((Table1[[#This Row],[launched_at]]/60)/60)/24)+DATE(1970,1,1)</f>
        <v>42150.485439814816</v>
      </c>
      <c r="T1168" s="21">
        <f>(((Table1[[#This Row],[deadline]]/60)/60)/24)+DATE(1970,1,1)</f>
        <v>42181.166666666672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s="8">
        <f>E1169/D1169</f>
        <v>1.6316666666666667E-2</v>
      </c>
      <c r="G1169" s="10">
        <f>IFERROR(ROUND(E1169/N1169,2),0)</f>
        <v>61.19</v>
      </c>
      <c r="H1169" t="s">
        <v>8220</v>
      </c>
      <c r="I1169" t="s">
        <v>8223</v>
      </c>
      <c r="J1169" t="s">
        <v>8245</v>
      </c>
      <c r="K1169">
        <v>1410543495</v>
      </c>
      <c r="L1169">
        <v>1407865095</v>
      </c>
      <c r="M1169" t="b">
        <v>0</v>
      </c>
      <c r="N1169">
        <v>16</v>
      </c>
      <c r="O1169" t="b">
        <v>0</v>
      </c>
      <c r="P1169" t="s">
        <v>8282</v>
      </c>
      <c r="Q1169" s="12" t="s">
        <v>8334</v>
      </c>
      <c r="R1169" t="s">
        <v>8335</v>
      </c>
      <c r="S1169" s="21">
        <f>(((Table1[[#This Row],[launched_at]]/60)/60)/24)+DATE(1970,1,1)</f>
        <v>41863.734895833331</v>
      </c>
      <c r="T1169" s="21">
        <f>(((Table1[[#This Row],[deadline]]/60)/60)/24)+DATE(1970,1,1)</f>
        <v>41894.734895833331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s="8">
        <f>E1170/D1170</f>
        <v>5.6666666666666664E-2</v>
      </c>
      <c r="G1170" s="10">
        <f>IFERROR(ROUND(E1170/N1170,2),0)</f>
        <v>340</v>
      </c>
      <c r="H1170" t="s">
        <v>8220</v>
      </c>
      <c r="I1170" t="s">
        <v>8223</v>
      </c>
      <c r="J1170" t="s">
        <v>8245</v>
      </c>
      <c r="K1170">
        <v>1474507065</v>
      </c>
      <c r="L1170">
        <v>1471915065</v>
      </c>
      <c r="M1170" t="b">
        <v>0</v>
      </c>
      <c r="N1170">
        <v>3</v>
      </c>
      <c r="O1170" t="b">
        <v>0</v>
      </c>
      <c r="P1170" t="s">
        <v>8282</v>
      </c>
      <c r="Q1170" s="12" t="s">
        <v>8334</v>
      </c>
      <c r="R1170" t="s">
        <v>8335</v>
      </c>
      <c r="S1170" s="21">
        <f>(((Table1[[#This Row],[launched_at]]/60)/60)/24)+DATE(1970,1,1)</f>
        <v>42605.053993055553</v>
      </c>
      <c r="T1170" s="21">
        <f>(((Table1[[#This Row],[deadline]]/60)/60)/24)+DATE(1970,1,1)</f>
        <v>42635.053993055553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s="8">
        <f>E1171/D1171</f>
        <v>1.6999999999999999E-3</v>
      </c>
      <c r="G1171" s="10">
        <f>IFERROR(ROUND(E1171/N1171,2),0)</f>
        <v>5.67</v>
      </c>
      <c r="H1171" t="s">
        <v>8220</v>
      </c>
      <c r="I1171" t="s">
        <v>8223</v>
      </c>
      <c r="J1171" t="s">
        <v>8245</v>
      </c>
      <c r="K1171">
        <v>1424593763</v>
      </c>
      <c r="L1171">
        <v>1422001763</v>
      </c>
      <c r="M1171" t="b">
        <v>0</v>
      </c>
      <c r="N1171">
        <v>3</v>
      </c>
      <c r="O1171" t="b">
        <v>0</v>
      </c>
      <c r="P1171" t="s">
        <v>8282</v>
      </c>
      <c r="Q1171" s="12" t="s">
        <v>8334</v>
      </c>
      <c r="R1171" t="s">
        <v>8335</v>
      </c>
      <c r="S1171" s="21">
        <f>(((Table1[[#This Row],[launched_at]]/60)/60)/24)+DATE(1970,1,1)</f>
        <v>42027.353738425925</v>
      </c>
      <c r="T1171" s="21">
        <f>(((Table1[[#This Row],[deadline]]/60)/60)/24)+DATE(1970,1,1)</f>
        <v>42057.353738425925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s="8">
        <f>E1172/D1172</f>
        <v>4.0000000000000001E-3</v>
      </c>
      <c r="G1172" s="10">
        <f>IFERROR(ROUND(E1172/N1172,2),0)</f>
        <v>50</v>
      </c>
      <c r="H1172" t="s">
        <v>8220</v>
      </c>
      <c r="I1172" t="s">
        <v>8224</v>
      </c>
      <c r="J1172" t="s">
        <v>8246</v>
      </c>
      <c r="K1172">
        <v>1433021171</v>
      </c>
      <c r="L1172">
        <v>1430429171</v>
      </c>
      <c r="M1172" t="b">
        <v>0</v>
      </c>
      <c r="N1172">
        <v>2</v>
      </c>
      <c r="O1172" t="b">
        <v>0</v>
      </c>
      <c r="P1172" t="s">
        <v>8282</v>
      </c>
      <c r="Q1172" s="12" t="s">
        <v>8334</v>
      </c>
      <c r="R1172" t="s">
        <v>8335</v>
      </c>
      <c r="S1172" s="21">
        <f>(((Table1[[#This Row],[launched_at]]/60)/60)/24)+DATE(1970,1,1)</f>
        <v>42124.893182870372</v>
      </c>
      <c r="T1172" s="21">
        <f>(((Table1[[#This Row],[deadline]]/60)/60)/24)+DATE(1970,1,1)</f>
        <v>42154.893182870372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s="8">
        <f>E1173/D1173</f>
        <v>1E-3</v>
      </c>
      <c r="G1173" s="10">
        <f>IFERROR(ROUND(E1173/N1173,2),0)</f>
        <v>25</v>
      </c>
      <c r="H1173" t="s">
        <v>8220</v>
      </c>
      <c r="I1173" t="s">
        <v>8223</v>
      </c>
      <c r="J1173" t="s">
        <v>8245</v>
      </c>
      <c r="K1173">
        <v>1415909927</v>
      </c>
      <c r="L1173">
        <v>1414351127</v>
      </c>
      <c r="M1173" t="b">
        <v>0</v>
      </c>
      <c r="N1173">
        <v>1</v>
      </c>
      <c r="O1173" t="b">
        <v>0</v>
      </c>
      <c r="P1173" t="s">
        <v>8282</v>
      </c>
      <c r="Q1173" s="12" t="s">
        <v>8334</v>
      </c>
      <c r="R1173" t="s">
        <v>8335</v>
      </c>
      <c r="S1173" s="21">
        <f>(((Table1[[#This Row],[launched_at]]/60)/60)/24)+DATE(1970,1,1)</f>
        <v>41938.804710648146</v>
      </c>
      <c r="T1173" s="21">
        <f>(((Table1[[#This Row],[deadline]]/60)/60)/24)+DATE(1970,1,1)</f>
        <v>41956.846377314811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s="8">
        <f>E1174/D1174</f>
        <v>0</v>
      </c>
      <c r="G1174" s="10" t="str">
        <f>IFERROR(ROUND(E1174/N1174,2),"N/A")</f>
        <v>N/A</v>
      </c>
      <c r="H1174" t="s">
        <v>8220</v>
      </c>
      <c r="I1174" t="s">
        <v>8223</v>
      </c>
      <c r="J1174" t="s">
        <v>8245</v>
      </c>
      <c r="K1174">
        <v>1408551752</v>
      </c>
      <c r="L1174">
        <v>1405959752</v>
      </c>
      <c r="M1174" t="b">
        <v>0</v>
      </c>
      <c r="N1174">
        <v>0</v>
      </c>
      <c r="O1174" t="b">
        <v>0</v>
      </c>
      <c r="P1174" t="s">
        <v>8282</v>
      </c>
      <c r="Q1174" s="12" t="s">
        <v>8334</v>
      </c>
      <c r="R1174" t="s">
        <v>8335</v>
      </c>
      <c r="S1174" s="21">
        <f>(((Table1[[#This Row],[launched_at]]/60)/60)/24)+DATE(1970,1,1)</f>
        <v>41841.682314814818</v>
      </c>
      <c r="T1174" s="21">
        <f>(((Table1[[#This Row],[deadline]]/60)/60)/24)+DATE(1970,1,1)</f>
        <v>41871.682314814818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s="8">
        <f>E1175/D1175</f>
        <v>2.4000000000000001E-4</v>
      </c>
      <c r="G1175" s="10">
        <f>IFERROR(ROUND(E1175/N1175,2),0)</f>
        <v>30</v>
      </c>
      <c r="H1175" t="s">
        <v>8220</v>
      </c>
      <c r="I1175" t="s">
        <v>8223</v>
      </c>
      <c r="J1175" t="s">
        <v>8245</v>
      </c>
      <c r="K1175">
        <v>1438576057</v>
      </c>
      <c r="L1175">
        <v>1435552057</v>
      </c>
      <c r="M1175" t="b">
        <v>0</v>
      </c>
      <c r="N1175">
        <v>1</v>
      </c>
      <c r="O1175" t="b">
        <v>0</v>
      </c>
      <c r="P1175" t="s">
        <v>8282</v>
      </c>
      <c r="Q1175" s="12" t="s">
        <v>8334</v>
      </c>
      <c r="R1175" t="s">
        <v>8335</v>
      </c>
      <c r="S1175" s="21">
        <f>(((Table1[[#This Row],[launched_at]]/60)/60)/24)+DATE(1970,1,1)</f>
        <v>42184.185844907406</v>
      </c>
      <c r="T1175" s="21">
        <f>(((Table1[[#This Row],[deadline]]/60)/60)/24)+DATE(1970,1,1)</f>
        <v>42219.185844907406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s="8">
        <f>E1176/D1176</f>
        <v>5.906666666666667E-2</v>
      </c>
      <c r="G1176" s="10">
        <f>IFERROR(ROUND(E1176/N1176,2),0)</f>
        <v>46.63</v>
      </c>
      <c r="H1176" t="s">
        <v>8220</v>
      </c>
      <c r="I1176" t="s">
        <v>8223</v>
      </c>
      <c r="J1176" t="s">
        <v>8245</v>
      </c>
      <c r="K1176">
        <v>1462738327</v>
      </c>
      <c r="L1176">
        <v>1460146327</v>
      </c>
      <c r="M1176" t="b">
        <v>0</v>
      </c>
      <c r="N1176">
        <v>19</v>
      </c>
      <c r="O1176" t="b">
        <v>0</v>
      </c>
      <c r="P1176" t="s">
        <v>8282</v>
      </c>
      <c r="Q1176" s="12" t="s">
        <v>8334</v>
      </c>
      <c r="R1176" t="s">
        <v>8335</v>
      </c>
      <c r="S1176" s="21">
        <f>(((Table1[[#This Row],[launched_at]]/60)/60)/24)+DATE(1970,1,1)</f>
        <v>42468.84174768519</v>
      </c>
      <c r="T1176" s="21">
        <f>(((Table1[[#This Row],[deadline]]/60)/60)/24)+DATE(1970,1,1)</f>
        <v>42498.84174768519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s="8">
        <f>E1177/D1177</f>
        <v>2.9250000000000002E-2</v>
      </c>
      <c r="G1177" s="10">
        <f>IFERROR(ROUND(E1177/N1177,2),0)</f>
        <v>65</v>
      </c>
      <c r="H1177" t="s">
        <v>8220</v>
      </c>
      <c r="I1177" t="s">
        <v>8223</v>
      </c>
      <c r="J1177" t="s">
        <v>8245</v>
      </c>
      <c r="K1177">
        <v>1436981339</v>
      </c>
      <c r="L1177">
        <v>1434389339</v>
      </c>
      <c r="M1177" t="b">
        <v>0</v>
      </c>
      <c r="N1177">
        <v>9</v>
      </c>
      <c r="O1177" t="b">
        <v>0</v>
      </c>
      <c r="P1177" t="s">
        <v>8282</v>
      </c>
      <c r="Q1177" s="12" t="s">
        <v>8334</v>
      </c>
      <c r="R1177" t="s">
        <v>8335</v>
      </c>
      <c r="S1177" s="21">
        <f>(((Table1[[#This Row],[launched_at]]/60)/60)/24)+DATE(1970,1,1)</f>
        <v>42170.728460648148</v>
      </c>
      <c r="T1177" s="21">
        <f>(((Table1[[#This Row],[deadline]]/60)/60)/24)+DATE(1970,1,1)</f>
        <v>42200.728460648148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s="8">
        <f>E1178/D1178</f>
        <v>5.7142857142857142E-5</v>
      </c>
      <c r="G1178" s="10">
        <f>IFERROR(ROUND(E1178/N1178,2),0)</f>
        <v>10</v>
      </c>
      <c r="H1178" t="s">
        <v>8220</v>
      </c>
      <c r="I1178" t="s">
        <v>8225</v>
      </c>
      <c r="J1178" t="s">
        <v>8247</v>
      </c>
      <c r="K1178">
        <v>1488805200</v>
      </c>
      <c r="L1178">
        <v>1484094498</v>
      </c>
      <c r="M1178" t="b">
        <v>0</v>
      </c>
      <c r="N1178">
        <v>1</v>
      </c>
      <c r="O1178" t="b">
        <v>0</v>
      </c>
      <c r="P1178" t="s">
        <v>8282</v>
      </c>
      <c r="Q1178" s="12" t="s">
        <v>8334</v>
      </c>
      <c r="R1178" t="s">
        <v>8335</v>
      </c>
      <c r="S1178" s="21">
        <f>(((Table1[[#This Row],[launched_at]]/60)/60)/24)+DATE(1970,1,1)</f>
        <v>42746.019652777773</v>
      </c>
      <c r="T1178" s="21">
        <f>(((Table1[[#This Row],[deadline]]/60)/60)/24)+DATE(1970,1,1)</f>
        <v>42800.541666666672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s="8">
        <f>E1179/D1179</f>
        <v>0</v>
      </c>
      <c r="G1179" s="10" t="str">
        <f>IFERROR(ROUND(E1179/N1179,2),"N/A")</f>
        <v>N/A</v>
      </c>
      <c r="H1179" t="s">
        <v>8220</v>
      </c>
      <c r="I1179" t="s">
        <v>8224</v>
      </c>
      <c r="J1179" t="s">
        <v>8246</v>
      </c>
      <c r="K1179">
        <v>1413388296</v>
      </c>
      <c r="L1179">
        <v>1410796296</v>
      </c>
      <c r="M1179" t="b">
        <v>0</v>
      </c>
      <c r="N1179">
        <v>0</v>
      </c>
      <c r="O1179" t="b">
        <v>0</v>
      </c>
      <c r="P1179" t="s">
        <v>8282</v>
      </c>
      <c r="Q1179" s="12" t="s">
        <v>8334</v>
      </c>
      <c r="R1179" t="s">
        <v>8335</v>
      </c>
      <c r="S1179" s="21">
        <f>(((Table1[[#This Row],[launched_at]]/60)/60)/24)+DATE(1970,1,1)</f>
        <v>41897.660833333335</v>
      </c>
      <c r="T1179" s="21">
        <f>(((Table1[[#This Row],[deadline]]/60)/60)/24)+DATE(1970,1,1)</f>
        <v>41927.660833333335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s="8">
        <f>E1180/D1180</f>
        <v>6.666666666666667E-5</v>
      </c>
      <c r="G1180" s="10">
        <f>IFERROR(ROUND(E1180/N1180,2),0)</f>
        <v>5</v>
      </c>
      <c r="H1180" t="s">
        <v>8220</v>
      </c>
      <c r="I1180" t="s">
        <v>8223</v>
      </c>
      <c r="J1180" t="s">
        <v>8245</v>
      </c>
      <c r="K1180">
        <v>1408225452</v>
      </c>
      <c r="L1180">
        <v>1405633452</v>
      </c>
      <c r="M1180" t="b">
        <v>0</v>
      </c>
      <c r="N1180">
        <v>1</v>
      </c>
      <c r="O1180" t="b">
        <v>0</v>
      </c>
      <c r="P1180" t="s">
        <v>8282</v>
      </c>
      <c r="Q1180" s="12" t="s">
        <v>8334</v>
      </c>
      <c r="R1180" t="s">
        <v>8335</v>
      </c>
      <c r="S1180" s="21">
        <f>(((Table1[[#This Row],[launched_at]]/60)/60)/24)+DATE(1970,1,1)</f>
        <v>41837.905694444446</v>
      </c>
      <c r="T1180" s="21">
        <f>(((Table1[[#This Row],[deadline]]/60)/60)/24)+DATE(1970,1,1)</f>
        <v>41867.905694444446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s="8">
        <f>E1181/D1181</f>
        <v>5.3333333333333337E-2</v>
      </c>
      <c r="G1181" s="10">
        <f>IFERROR(ROUND(E1181/N1181,2),0)</f>
        <v>640</v>
      </c>
      <c r="H1181" t="s">
        <v>8220</v>
      </c>
      <c r="I1181" t="s">
        <v>8228</v>
      </c>
      <c r="J1181" t="s">
        <v>8250</v>
      </c>
      <c r="K1181">
        <v>1446052627</v>
      </c>
      <c r="L1181">
        <v>1443460627</v>
      </c>
      <c r="M1181" t="b">
        <v>0</v>
      </c>
      <c r="N1181">
        <v>5</v>
      </c>
      <c r="O1181" t="b">
        <v>0</v>
      </c>
      <c r="P1181" t="s">
        <v>8282</v>
      </c>
      <c r="Q1181" s="12" t="s">
        <v>8334</v>
      </c>
      <c r="R1181" t="s">
        <v>8335</v>
      </c>
      <c r="S1181" s="21">
        <f>(((Table1[[#This Row],[launched_at]]/60)/60)/24)+DATE(1970,1,1)</f>
        <v>42275.720219907409</v>
      </c>
      <c r="T1181" s="21">
        <f>(((Table1[[#This Row],[deadline]]/60)/60)/24)+DATE(1970,1,1)</f>
        <v>42305.720219907409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s="8">
        <f>E1182/D1182</f>
        <v>0.11749999999999999</v>
      </c>
      <c r="G1182" s="10">
        <f>IFERROR(ROUND(E1182/N1182,2),0)</f>
        <v>69.12</v>
      </c>
      <c r="H1182" t="s">
        <v>8220</v>
      </c>
      <c r="I1182" t="s">
        <v>8223</v>
      </c>
      <c r="J1182" t="s">
        <v>8245</v>
      </c>
      <c r="K1182">
        <v>1403983314</v>
      </c>
      <c r="L1182">
        <v>1400786514</v>
      </c>
      <c r="M1182" t="b">
        <v>0</v>
      </c>
      <c r="N1182">
        <v>85</v>
      </c>
      <c r="O1182" t="b">
        <v>0</v>
      </c>
      <c r="P1182" t="s">
        <v>8282</v>
      </c>
      <c r="Q1182" s="12" t="s">
        <v>8334</v>
      </c>
      <c r="R1182" t="s">
        <v>8335</v>
      </c>
      <c r="S1182" s="21">
        <f>(((Table1[[#This Row],[launched_at]]/60)/60)/24)+DATE(1970,1,1)</f>
        <v>41781.806875000002</v>
      </c>
      <c r="T1182" s="21">
        <f>(((Table1[[#This Row],[deadline]]/60)/60)/24)+DATE(1970,1,1)</f>
        <v>41818.806875000002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s="8">
        <f>E1183/D1183</f>
        <v>8.0000000000000007E-5</v>
      </c>
      <c r="G1183" s="10">
        <f>IFERROR(ROUND(E1183/N1183,2),0)</f>
        <v>1.33</v>
      </c>
      <c r="H1183" t="s">
        <v>8220</v>
      </c>
      <c r="I1183" t="s">
        <v>8223</v>
      </c>
      <c r="J1183" t="s">
        <v>8245</v>
      </c>
      <c r="K1183">
        <v>1425197321</v>
      </c>
      <c r="L1183">
        <v>1422605321</v>
      </c>
      <c r="M1183" t="b">
        <v>0</v>
      </c>
      <c r="N1183">
        <v>3</v>
      </c>
      <c r="O1183" t="b">
        <v>0</v>
      </c>
      <c r="P1183" t="s">
        <v>8282</v>
      </c>
      <c r="Q1183" s="12" t="s">
        <v>8334</v>
      </c>
      <c r="R1183" t="s">
        <v>8335</v>
      </c>
      <c r="S1183" s="21">
        <f>(((Table1[[#This Row],[launched_at]]/60)/60)/24)+DATE(1970,1,1)</f>
        <v>42034.339363425926</v>
      </c>
      <c r="T1183" s="21">
        <f>(((Table1[[#This Row],[deadline]]/60)/60)/24)+DATE(1970,1,1)</f>
        <v>42064.339363425926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s="8">
        <f>E1184/D1184</f>
        <v>4.2000000000000003E-2</v>
      </c>
      <c r="G1184" s="10">
        <f>IFERROR(ROUND(E1184/N1184,2),0)</f>
        <v>10.5</v>
      </c>
      <c r="H1184" t="s">
        <v>8220</v>
      </c>
      <c r="I1184" t="s">
        <v>8223</v>
      </c>
      <c r="J1184" t="s">
        <v>8245</v>
      </c>
      <c r="K1184">
        <v>1484239320</v>
      </c>
      <c r="L1184">
        <v>1482609088</v>
      </c>
      <c r="M1184" t="b">
        <v>0</v>
      </c>
      <c r="N1184">
        <v>4</v>
      </c>
      <c r="O1184" t="b">
        <v>0</v>
      </c>
      <c r="P1184" t="s">
        <v>8282</v>
      </c>
      <c r="Q1184" s="12" t="s">
        <v>8334</v>
      </c>
      <c r="R1184" t="s">
        <v>8335</v>
      </c>
      <c r="S1184" s="21">
        <f>(((Table1[[#This Row],[launched_at]]/60)/60)/24)+DATE(1970,1,1)</f>
        <v>42728.827407407407</v>
      </c>
      <c r="T1184" s="21">
        <f>(((Table1[[#This Row],[deadline]]/60)/60)/24)+DATE(1970,1,1)</f>
        <v>42747.695833333331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s="8">
        <f>E1185/D1185</f>
        <v>0.04</v>
      </c>
      <c r="G1185" s="10">
        <f>IFERROR(ROUND(E1185/N1185,2),0)</f>
        <v>33.33</v>
      </c>
      <c r="H1185" t="s">
        <v>8220</v>
      </c>
      <c r="I1185" t="s">
        <v>8223</v>
      </c>
      <c r="J1185" t="s">
        <v>8245</v>
      </c>
      <c r="K1185">
        <v>1478059140</v>
      </c>
      <c r="L1185">
        <v>1476391223</v>
      </c>
      <c r="M1185" t="b">
        <v>0</v>
      </c>
      <c r="N1185">
        <v>3</v>
      </c>
      <c r="O1185" t="b">
        <v>0</v>
      </c>
      <c r="P1185" t="s">
        <v>8282</v>
      </c>
      <c r="Q1185" s="12" t="s">
        <v>8334</v>
      </c>
      <c r="R1185" t="s">
        <v>8335</v>
      </c>
      <c r="S1185" s="21">
        <f>(((Table1[[#This Row],[launched_at]]/60)/60)/24)+DATE(1970,1,1)</f>
        <v>42656.86137731481</v>
      </c>
      <c r="T1185" s="21">
        <f>(((Table1[[#This Row],[deadline]]/60)/60)/24)+DATE(1970,1,1)</f>
        <v>42676.165972222225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s="8">
        <f>E1186/D1186</f>
        <v>1.0493636363636363</v>
      </c>
      <c r="G1186" s="10">
        <f>IFERROR(ROUND(E1186/N1186,2),0)</f>
        <v>61.56</v>
      </c>
      <c r="H1186" t="s">
        <v>8218</v>
      </c>
      <c r="I1186" t="s">
        <v>8224</v>
      </c>
      <c r="J1186" t="s">
        <v>8246</v>
      </c>
      <c r="K1186">
        <v>1486391011</v>
      </c>
      <c r="L1186">
        <v>1483712611</v>
      </c>
      <c r="M1186" t="b">
        <v>0</v>
      </c>
      <c r="N1186">
        <v>375</v>
      </c>
      <c r="O1186" t="b">
        <v>1</v>
      </c>
      <c r="P1186" t="s">
        <v>8283</v>
      </c>
      <c r="Q1186" s="12" t="s">
        <v>8336</v>
      </c>
      <c r="R1186" t="s">
        <v>8337</v>
      </c>
      <c r="S1186" s="21">
        <f>(((Table1[[#This Row],[launched_at]]/60)/60)/24)+DATE(1970,1,1)</f>
        <v>42741.599664351852</v>
      </c>
      <c r="T1186" s="21">
        <f>(((Table1[[#This Row],[deadline]]/60)/60)/24)+DATE(1970,1,1)</f>
        <v>42772.599664351852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s="8">
        <f>E1187/D1187</f>
        <v>1.0544</v>
      </c>
      <c r="G1187" s="10">
        <f>IFERROR(ROUND(E1187/N1187,2),0)</f>
        <v>118.74</v>
      </c>
      <c r="H1187" t="s">
        <v>8218</v>
      </c>
      <c r="I1187" t="s">
        <v>8223</v>
      </c>
      <c r="J1187" t="s">
        <v>8245</v>
      </c>
      <c r="K1187">
        <v>1433736000</v>
      </c>
      <c r="L1187">
        <v>1430945149</v>
      </c>
      <c r="M1187" t="b">
        <v>0</v>
      </c>
      <c r="N1187">
        <v>111</v>
      </c>
      <c r="O1187" t="b">
        <v>1</v>
      </c>
      <c r="P1187" t="s">
        <v>8283</v>
      </c>
      <c r="Q1187" s="12" t="s">
        <v>8336</v>
      </c>
      <c r="R1187" t="s">
        <v>8337</v>
      </c>
      <c r="S1187" s="21">
        <f>(((Table1[[#This Row],[launched_at]]/60)/60)/24)+DATE(1970,1,1)</f>
        <v>42130.865150462967</v>
      </c>
      <c r="T1187" s="21">
        <f>(((Table1[[#This Row],[deadline]]/60)/60)/24)+DATE(1970,1,1)</f>
        <v>42163.166666666672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s="8">
        <f>E1188/D1188</f>
        <v>1.0673333333333332</v>
      </c>
      <c r="G1188" s="10">
        <f>IFERROR(ROUND(E1188/N1188,2),0)</f>
        <v>65.08</v>
      </c>
      <c r="H1188" t="s">
        <v>8218</v>
      </c>
      <c r="I1188" t="s">
        <v>8224</v>
      </c>
      <c r="J1188" t="s">
        <v>8246</v>
      </c>
      <c r="K1188">
        <v>1433198520</v>
      </c>
      <c r="L1188">
        <v>1430340195</v>
      </c>
      <c r="M1188" t="b">
        <v>0</v>
      </c>
      <c r="N1188">
        <v>123</v>
      </c>
      <c r="O1188" t="b">
        <v>1</v>
      </c>
      <c r="P1188" t="s">
        <v>8283</v>
      </c>
      <c r="Q1188" s="12" t="s">
        <v>8336</v>
      </c>
      <c r="R1188" t="s">
        <v>8337</v>
      </c>
      <c r="S1188" s="21">
        <f>(((Table1[[#This Row],[launched_at]]/60)/60)/24)+DATE(1970,1,1)</f>
        <v>42123.86336805555</v>
      </c>
      <c r="T1188" s="21">
        <f>(((Table1[[#This Row],[deadline]]/60)/60)/24)+DATE(1970,1,1)</f>
        <v>42156.945833333331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s="8">
        <f>E1189/D1189</f>
        <v>1.0412571428571429</v>
      </c>
      <c r="G1189" s="10">
        <f>IFERROR(ROUND(E1189/N1189,2),0)</f>
        <v>130.16</v>
      </c>
      <c r="H1189" t="s">
        <v>8218</v>
      </c>
      <c r="I1189" t="s">
        <v>8223</v>
      </c>
      <c r="J1189" t="s">
        <v>8245</v>
      </c>
      <c r="K1189">
        <v>1431885600</v>
      </c>
      <c r="L1189">
        <v>1429133323</v>
      </c>
      <c r="M1189" t="b">
        <v>0</v>
      </c>
      <c r="N1189">
        <v>70</v>
      </c>
      <c r="O1189" t="b">
        <v>1</v>
      </c>
      <c r="P1189" t="s">
        <v>8283</v>
      </c>
      <c r="Q1189" s="12" t="s">
        <v>8336</v>
      </c>
      <c r="R1189" t="s">
        <v>8337</v>
      </c>
      <c r="S1189" s="21">
        <f>(((Table1[[#This Row],[launched_at]]/60)/60)/24)+DATE(1970,1,1)</f>
        <v>42109.894942129627</v>
      </c>
      <c r="T1189" s="21">
        <f>(((Table1[[#This Row],[deadline]]/60)/60)/24)+DATE(1970,1,1)</f>
        <v>42141.75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s="8">
        <f>E1190/D1190</f>
        <v>1.6054999999999999</v>
      </c>
      <c r="G1190" s="10">
        <f>IFERROR(ROUND(E1190/N1190,2),0)</f>
        <v>37.78</v>
      </c>
      <c r="H1190" t="s">
        <v>8218</v>
      </c>
      <c r="I1190" t="s">
        <v>8228</v>
      </c>
      <c r="J1190" t="s">
        <v>8250</v>
      </c>
      <c r="K1190">
        <v>1482943740</v>
      </c>
      <c r="L1190">
        <v>1481129340</v>
      </c>
      <c r="M1190" t="b">
        <v>0</v>
      </c>
      <c r="N1190">
        <v>85</v>
      </c>
      <c r="O1190" t="b">
        <v>1</v>
      </c>
      <c r="P1190" t="s">
        <v>8283</v>
      </c>
      <c r="Q1190" s="12" t="s">
        <v>8336</v>
      </c>
      <c r="R1190" t="s">
        <v>8337</v>
      </c>
      <c r="S1190" s="21">
        <f>(((Table1[[#This Row],[launched_at]]/60)/60)/24)+DATE(1970,1,1)</f>
        <v>42711.700694444444</v>
      </c>
      <c r="T1190" s="21">
        <f>(((Table1[[#This Row],[deadline]]/60)/60)/24)+DATE(1970,1,1)</f>
        <v>42732.700694444444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s="8">
        <f>E1191/D1191</f>
        <v>1.0777777777777777</v>
      </c>
      <c r="G1191" s="10">
        <f>IFERROR(ROUND(E1191/N1191,2),0)</f>
        <v>112.79</v>
      </c>
      <c r="H1191" t="s">
        <v>8218</v>
      </c>
      <c r="I1191" t="s">
        <v>8223</v>
      </c>
      <c r="J1191" t="s">
        <v>8245</v>
      </c>
      <c r="K1191">
        <v>1467242995</v>
      </c>
      <c r="L1191">
        <v>1465428595</v>
      </c>
      <c r="M1191" t="b">
        <v>0</v>
      </c>
      <c r="N1191">
        <v>86</v>
      </c>
      <c r="O1191" t="b">
        <v>1</v>
      </c>
      <c r="P1191" t="s">
        <v>8283</v>
      </c>
      <c r="Q1191" s="12" t="s">
        <v>8336</v>
      </c>
      <c r="R1191" t="s">
        <v>8337</v>
      </c>
      <c r="S1191" s="21">
        <f>(((Table1[[#This Row],[launched_at]]/60)/60)/24)+DATE(1970,1,1)</f>
        <v>42529.979108796295</v>
      </c>
      <c r="T1191" s="21">
        <f>(((Table1[[#This Row],[deadline]]/60)/60)/24)+DATE(1970,1,1)</f>
        <v>42550.979108796295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s="8">
        <f>E1192/D1192</f>
        <v>1.35</v>
      </c>
      <c r="G1192" s="10">
        <f>IFERROR(ROUND(E1192/N1192,2),0)</f>
        <v>51.92</v>
      </c>
      <c r="H1192" t="s">
        <v>8218</v>
      </c>
      <c r="I1192" t="s">
        <v>8223</v>
      </c>
      <c r="J1192" t="s">
        <v>8245</v>
      </c>
      <c r="K1192">
        <v>1409500725</v>
      </c>
      <c r="L1192">
        <v>1406908725</v>
      </c>
      <c r="M1192" t="b">
        <v>0</v>
      </c>
      <c r="N1192">
        <v>13</v>
      </c>
      <c r="O1192" t="b">
        <v>1</v>
      </c>
      <c r="P1192" t="s">
        <v>8283</v>
      </c>
      <c r="Q1192" s="12" t="s">
        <v>8336</v>
      </c>
      <c r="R1192" t="s">
        <v>8337</v>
      </c>
      <c r="S1192" s="21">
        <f>(((Table1[[#This Row],[launched_at]]/60)/60)/24)+DATE(1970,1,1)</f>
        <v>41852.665798611109</v>
      </c>
      <c r="T1192" s="21">
        <f>(((Table1[[#This Row],[deadline]]/60)/60)/24)+DATE(1970,1,1)</f>
        <v>41882.665798611109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s="8">
        <f>E1193/D1193</f>
        <v>1.0907407407407408</v>
      </c>
      <c r="G1193" s="10">
        <f>IFERROR(ROUND(E1193/N1193,2),0)</f>
        <v>89.24</v>
      </c>
      <c r="H1193" t="s">
        <v>8218</v>
      </c>
      <c r="I1193" t="s">
        <v>8223</v>
      </c>
      <c r="J1193" t="s">
        <v>8245</v>
      </c>
      <c r="K1193">
        <v>1458480560</v>
      </c>
      <c r="L1193">
        <v>1455892160</v>
      </c>
      <c r="M1193" t="b">
        <v>0</v>
      </c>
      <c r="N1193">
        <v>33</v>
      </c>
      <c r="O1193" t="b">
        <v>1</v>
      </c>
      <c r="P1193" t="s">
        <v>8283</v>
      </c>
      <c r="Q1193" s="12" t="s">
        <v>8336</v>
      </c>
      <c r="R1193" t="s">
        <v>8337</v>
      </c>
      <c r="S1193" s="21">
        <f>(((Table1[[#This Row],[launched_at]]/60)/60)/24)+DATE(1970,1,1)</f>
        <v>42419.603703703702</v>
      </c>
      <c r="T1193" s="21">
        <f>(((Table1[[#This Row],[deadline]]/60)/60)/24)+DATE(1970,1,1)</f>
        <v>42449.562037037031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s="8">
        <f>E1194/D1194</f>
        <v>2.9</v>
      </c>
      <c r="G1194" s="10">
        <f>IFERROR(ROUND(E1194/N1194,2),0)</f>
        <v>19.329999999999998</v>
      </c>
      <c r="H1194" t="s">
        <v>8218</v>
      </c>
      <c r="I1194" t="s">
        <v>8224</v>
      </c>
      <c r="J1194" t="s">
        <v>8246</v>
      </c>
      <c r="K1194">
        <v>1486814978</v>
      </c>
      <c r="L1194">
        <v>1484222978</v>
      </c>
      <c r="M1194" t="b">
        <v>0</v>
      </c>
      <c r="N1194">
        <v>15</v>
      </c>
      <c r="O1194" t="b">
        <v>1</v>
      </c>
      <c r="P1194" t="s">
        <v>8283</v>
      </c>
      <c r="Q1194" s="12" t="s">
        <v>8336</v>
      </c>
      <c r="R1194" t="s">
        <v>8337</v>
      </c>
      <c r="S1194" s="21">
        <f>(((Table1[[#This Row],[launched_at]]/60)/60)/24)+DATE(1970,1,1)</f>
        <v>42747.506689814814</v>
      </c>
      <c r="T1194" s="21">
        <f>(((Table1[[#This Row],[deadline]]/60)/60)/24)+DATE(1970,1,1)</f>
        <v>42777.506689814814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s="8">
        <f>E1195/D1195</f>
        <v>1.0395714285714286</v>
      </c>
      <c r="G1195" s="10">
        <f>IFERROR(ROUND(E1195/N1195,2),0)</f>
        <v>79.97</v>
      </c>
      <c r="H1195" t="s">
        <v>8218</v>
      </c>
      <c r="I1195" t="s">
        <v>8223</v>
      </c>
      <c r="J1195" t="s">
        <v>8245</v>
      </c>
      <c r="K1195">
        <v>1460223453</v>
      </c>
      <c r="L1195">
        <v>1455043053</v>
      </c>
      <c r="M1195" t="b">
        <v>0</v>
      </c>
      <c r="N1195">
        <v>273</v>
      </c>
      <c r="O1195" t="b">
        <v>1</v>
      </c>
      <c r="P1195" t="s">
        <v>8283</v>
      </c>
      <c r="Q1195" s="12" t="s">
        <v>8336</v>
      </c>
      <c r="R1195" t="s">
        <v>8337</v>
      </c>
      <c r="S1195" s="21">
        <f>(((Table1[[#This Row],[launched_at]]/60)/60)/24)+DATE(1970,1,1)</f>
        <v>42409.776076388895</v>
      </c>
      <c r="T1195" s="21">
        <f>(((Table1[[#This Row],[deadline]]/60)/60)/24)+DATE(1970,1,1)</f>
        <v>42469.734409722223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s="8">
        <f>E1196/D1196</f>
        <v>3.2223999999999999</v>
      </c>
      <c r="G1196" s="10">
        <f>IFERROR(ROUND(E1196/N1196,2),0)</f>
        <v>56.41</v>
      </c>
      <c r="H1196" t="s">
        <v>8218</v>
      </c>
      <c r="I1196" t="s">
        <v>8240</v>
      </c>
      <c r="J1196" t="s">
        <v>8248</v>
      </c>
      <c r="K1196">
        <v>1428493379</v>
      </c>
      <c r="L1196">
        <v>1425901379</v>
      </c>
      <c r="M1196" t="b">
        <v>0</v>
      </c>
      <c r="N1196">
        <v>714</v>
      </c>
      <c r="O1196" t="b">
        <v>1</v>
      </c>
      <c r="P1196" t="s">
        <v>8283</v>
      </c>
      <c r="Q1196" s="12" t="s">
        <v>8336</v>
      </c>
      <c r="R1196" t="s">
        <v>8337</v>
      </c>
      <c r="S1196" s="21">
        <f>(((Table1[[#This Row],[launched_at]]/60)/60)/24)+DATE(1970,1,1)</f>
        <v>42072.488182870366</v>
      </c>
      <c r="T1196" s="21">
        <f>(((Table1[[#This Row],[deadline]]/60)/60)/24)+DATE(1970,1,1)</f>
        <v>42102.488182870366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s="8">
        <f>E1197/D1197</f>
        <v>1.35</v>
      </c>
      <c r="G1197" s="10">
        <f>IFERROR(ROUND(E1197/N1197,2),0)</f>
        <v>79.41</v>
      </c>
      <c r="H1197" t="s">
        <v>8218</v>
      </c>
      <c r="I1197" t="s">
        <v>8236</v>
      </c>
      <c r="J1197" t="s">
        <v>8248</v>
      </c>
      <c r="K1197">
        <v>1450602000</v>
      </c>
      <c r="L1197">
        <v>1445415653</v>
      </c>
      <c r="M1197" t="b">
        <v>0</v>
      </c>
      <c r="N1197">
        <v>170</v>
      </c>
      <c r="O1197" t="b">
        <v>1</v>
      </c>
      <c r="P1197" t="s">
        <v>8283</v>
      </c>
      <c r="Q1197" s="12" t="s">
        <v>8336</v>
      </c>
      <c r="R1197" t="s">
        <v>8337</v>
      </c>
      <c r="S1197" s="21">
        <f>(((Table1[[#This Row],[launched_at]]/60)/60)/24)+DATE(1970,1,1)</f>
        <v>42298.34783564815</v>
      </c>
      <c r="T1197" s="21">
        <f>(((Table1[[#This Row],[deadline]]/60)/60)/24)+DATE(1970,1,1)</f>
        <v>42358.375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s="8">
        <f>E1198/D1198</f>
        <v>2.6991034482758622</v>
      </c>
      <c r="G1198" s="10">
        <f>IFERROR(ROUND(E1198/N1198,2),0)</f>
        <v>76.44</v>
      </c>
      <c r="H1198" t="s">
        <v>8218</v>
      </c>
      <c r="I1198" t="s">
        <v>8224</v>
      </c>
      <c r="J1198" t="s">
        <v>8246</v>
      </c>
      <c r="K1198">
        <v>1450467539</v>
      </c>
      <c r="L1198">
        <v>1447875539</v>
      </c>
      <c r="M1198" t="b">
        <v>0</v>
      </c>
      <c r="N1198">
        <v>512</v>
      </c>
      <c r="O1198" t="b">
        <v>1</v>
      </c>
      <c r="P1198" t="s">
        <v>8283</v>
      </c>
      <c r="Q1198" s="12" t="s">
        <v>8336</v>
      </c>
      <c r="R1198" t="s">
        <v>8337</v>
      </c>
      <c r="S1198" s="21">
        <f>(((Table1[[#This Row],[launched_at]]/60)/60)/24)+DATE(1970,1,1)</f>
        <v>42326.818738425922</v>
      </c>
      <c r="T1198" s="21">
        <f>(((Table1[[#This Row],[deadline]]/60)/60)/24)+DATE(1970,1,1)</f>
        <v>42356.818738425922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s="8">
        <f>E1199/D1199</f>
        <v>2.5329333333333333</v>
      </c>
      <c r="G1199" s="10">
        <f>IFERROR(ROUND(E1199/N1199,2),0)</f>
        <v>121</v>
      </c>
      <c r="H1199" t="s">
        <v>8218</v>
      </c>
      <c r="I1199" t="s">
        <v>8223</v>
      </c>
      <c r="J1199" t="s">
        <v>8245</v>
      </c>
      <c r="K1199">
        <v>1465797540</v>
      </c>
      <c r="L1199">
        <v>1463155034</v>
      </c>
      <c r="M1199" t="b">
        <v>0</v>
      </c>
      <c r="N1199">
        <v>314</v>
      </c>
      <c r="O1199" t="b">
        <v>1</v>
      </c>
      <c r="P1199" t="s">
        <v>8283</v>
      </c>
      <c r="Q1199" s="12" t="s">
        <v>8336</v>
      </c>
      <c r="R1199" t="s">
        <v>8337</v>
      </c>
      <c r="S1199" s="21">
        <f>(((Table1[[#This Row],[launched_at]]/60)/60)/24)+DATE(1970,1,1)</f>
        <v>42503.66474537037</v>
      </c>
      <c r="T1199" s="21">
        <f>(((Table1[[#This Row],[deadline]]/60)/60)/24)+DATE(1970,1,1)</f>
        <v>42534.249305555553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s="8">
        <f>E1200/D1200</f>
        <v>2.6059999999999999</v>
      </c>
      <c r="G1200" s="10">
        <f>IFERROR(ROUND(E1200/N1200,2),0)</f>
        <v>54.62</v>
      </c>
      <c r="H1200" t="s">
        <v>8218</v>
      </c>
      <c r="I1200" t="s">
        <v>8223</v>
      </c>
      <c r="J1200" t="s">
        <v>8245</v>
      </c>
      <c r="K1200">
        <v>1451530800</v>
      </c>
      <c r="L1200">
        <v>1448463086</v>
      </c>
      <c r="M1200" t="b">
        <v>0</v>
      </c>
      <c r="N1200">
        <v>167</v>
      </c>
      <c r="O1200" t="b">
        <v>1</v>
      </c>
      <c r="P1200" t="s">
        <v>8283</v>
      </c>
      <c r="Q1200" s="12" t="s">
        <v>8336</v>
      </c>
      <c r="R1200" t="s">
        <v>8337</v>
      </c>
      <c r="S1200" s="21">
        <f>(((Table1[[#This Row],[launched_at]]/60)/60)/24)+DATE(1970,1,1)</f>
        <v>42333.619050925925</v>
      </c>
      <c r="T1200" s="21">
        <f>(((Table1[[#This Row],[deadline]]/60)/60)/24)+DATE(1970,1,1)</f>
        <v>42369.125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s="8">
        <f>E1201/D1201</f>
        <v>1.0131677953348381</v>
      </c>
      <c r="G1201" s="10">
        <f>IFERROR(ROUND(E1201/N1201,2),0)</f>
        <v>299.22000000000003</v>
      </c>
      <c r="H1201" t="s">
        <v>8218</v>
      </c>
      <c r="I1201" t="s">
        <v>8224</v>
      </c>
      <c r="J1201" t="s">
        <v>8246</v>
      </c>
      <c r="K1201">
        <v>1436380200</v>
      </c>
      <c r="L1201">
        <v>1433615400</v>
      </c>
      <c r="M1201" t="b">
        <v>0</v>
      </c>
      <c r="N1201">
        <v>9</v>
      </c>
      <c r="O1201" t="b">
        <v>1</v>
      </c>
      <c r="P1201" t="s">
        <v>8283</v>
      </c>
      <c r="Q1201" s="12" t="s">
        <v>8336</v>
      </c>
      <c r="R1201" t="s">
        <v>8337</v>
      </c>
      <c r="S1201" s="21">
        <f>(((Table1[[#This Row],[launched_at]]/60)/60)/24)+DATE(1970,1,1)</f>
        <v>42161.770833333328</v>
      </c>
      <c r="T1201" s="21">
        <f>(((Table1[[#This Row],[deadline]]/60)/60)/24)+DATE(1970,1,1)</f>
        <v>42193.770833333328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s="8">
        <f>E1202/D1202</f>
        <v>1.2560416666666667</v>
      </c>
      <c r="G1202" s="10">
        <f>IFERROR(ROUND(E1202/N1202,2),0)</f>
        <v>58.53</v>
      </c>
      <c r="H1202" t="s">
        <v>8218</v>
      </c>
      <c r="I1202" t="s">
        <v>8223</v>
      </c>
      <c r="J1202" t="s">
        <v>8245</v>
      </c>
      <c r="K1202">
        <v>1429183656</v>
      </c>
      <c r="L1202">
        <v>1427369256</v>
      </c>
      <c r="M1202" t="b">
        <v>0</v>
      </c>
      <c r="N1202">
        <v>103</v>
      </c>
      <c r="O1202" t="b">
        <v>1</v>
      </c>
      <c r="P1202" t="s">
        <v>8283</v>
      </c>
      <c r="Q1202" s="12" t="s">
        <v>8336</v>
      </c>
      <c r="R1202" t="s">
        <v>8337</v>
      </c>
      <c r="S1202" s="21">
        <f>(((Table1[[#This Row],[launched_at]]/60)/60)/24)+DATE(1970,1,1)</f>
        <v>42089.477500000001</v>
      </c>
      <c r="T1202" s="21">
        <f>(((Table1[[#This Row],[deadline]]/60)/60)/24)+DATE(1970,1,1)</f>
        <v>42110.477500000001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s="8">
        <f>E1203/D1203</f>
        <v>1.0243783333333334</v>
      </c>
      <c r="G1203" s="10">
        <f>IFERROR(ROUND(E1203/N1203,2),0)</f>
        <v>55.37</v>
      </c>
      <c r="H1203" t="s">
        <v>8218</v>
      </c>
      <c r="I1203" t="s">
        <v>8224</v>
      </c>
      <c r="J1203" t="s">
        <v>8246</v>
      </c>
      <c r="K1203">
        <v>1468593246</v>
      </c>
      <c r="L1203">
        <v>1466001246</v>
      </c>
      <c r="M1203" t="b">
        <v>0</v>
      </c>
      <c r="N1203">
        <v>111</v>
      </c>
      <c r="O1203" t="b">
        <v>1</v>
      </c>
      <c r="P1203" t="s">
        <v>8283</v>
      </c>
      <c r="Q1203" s="12" t="s">
        <v>8336</v>
      </c>
      <c r="R1203" t="s">
        <v>8337</v>
      </c>
      <c r="S1203" s="21">
        <f>(((Table1[[#This Row],[launched_at]]/60)/60)/24)+DATE(1970,1,1)</f>
        <v>42536.60701388889</v>
      </c>
      <c r="T1203" s="21">
        <f>(((Table1[[#This Row],[deadline]]/60)/60)/24)+DATE(1970,1,1)</f>
        <v>42566.60701388889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s="8">
        <f>E1204/D1204</f>
        <v>1.99244</v>
      </c>
      <c r="G1204" s="10">
        <f>IFERROR(ROUND(E1204/N1204,2),0)</f>
        <v>183.8</v>
      </c>
      <c r="H1204" t="s">
        <v>8218</v>
      </c>
      <c r="I1204" t="s">
        <v>8225</v>
      </c>
      <c r="J1204" t="s">
        <v>8247</v>
      </c>
      <c r="K1204">
        <v>1435388154</v>
      </c>
      <c r="L1204">
        <v>1432796154</v>
      </c>
      <c r="M1204" t="b">
        <v>0</v>
      </c>
      <c r="N1204">
        <v>271</v>
      </c>
      <c r="O1204" t="b">
        <v>1</v>
      </c>
      <c r="P1204" t="s">
        <v>8283</v>
      </c>
      <c r="Q1204" s="12" t="s">
        <v>8336</v>
      </c>
      <c r="R1204" t="s">
        <v>8337</v>
      </c>
      <c r="S1204" s="21">
        <f>(((Table1[[#This Row],[launched_at]]/60)/60)/24)+DATE(1970,1,1)</f>
        <v>42152.288819444439</v>
      </c>
      <c r="T1204" s="21">
        <f>(((Table1[[#This Row],[deadline]]/60)/60)/24)+DATE(1970,1,1)</f>
        <v>42182.288819444439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s="8">
        <f>E1205/D1205</f>
        <v>1.0245398773006136</v>
      </c>
      <c r="G1205" s="10">
        <f>IFERROR(ROUND(E1205/N1205,2),0)</f>
        <v>165.35</v>
      </c>
      <c r="H1205" t="s">
        <v>8218</v>
      </c>
      <c r="I1205" t="s">
        <v>8223</v>
      </c>
      <c r="J1205" t="s">
        <v>8245</v>
      </c>
      <c r="K1205">
        <v>1433083527</v>
      </c>
      <c r="L1205">
        <v>1430491527</v>
      </c>
      <c r="M1205" t="b">
        <v>0</v>
      </c>
      <c r="N1205">
        <v>101</v>
      </c>
      <c r="O1205" t="b">
        <v>1</v>
      </c>
      <c r="P1205" t="s">
        <v>8283</v>
      </c>
      <c r="Q1205" s="12" t="s">
        <v>8336</v>
      </c>
      <c r="R1205" t="s">
        <v>8337</v>
      </c>
      <c r="S1205" s="21">
        <f>(((Table1[[#This Row],[launched_at]]/60)/60)/24)+DATE(1970,1,1)</f>
        <v>42125.614895833336</v>
      </c>
      <c r="T1205" s="21">
        <f>(((Table1[[#This Row],[deadline]]/60)/60)/24)+DATE(1970,1,1)</f>
        <v>42155.614895833336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s="8">
        <f>E1206/D1206</f>
        <v>1.0294615384615384</v>
      </c>
      <c r="G1206" s="10">
        <f>IFERROR(ROUND(E1206/N1206,2),0)</f>
        <v>234.79</v>
      </c>
      <c r="H1206" t="s">
        <v>8218</v>
      </c>
      <c r="I1206" t="s">
        <v>8223</v>
      </c>
      <c r="J1206" t="s">
        <v>8245</v>
      </c>
      <c r="K1206">
        <v>1449205200</v>
      </c>
      <c r="L1206">
        <v>1445363833</v>
      </c>
      <c r="M1206" t="b">
        <v>0</v>
      </c>
      <c r="N1206">
        <v>57</v>
      </c>
      <c r="O1206" t="b">
        <v>1</v>
      </c>
      <c r="P1206" t="s">
        <v>8283</v>
      </c>
      <c r="Q1206" s="12" t="s">
        <v>8336</v>
      </c>
      <c r="R1206" t="s">
        <v>8337</v>
      </c>
      <c r="S1206" s="21">
        <f>(((Table1[[#This Row],[launched_at]]/60)/60)/24)+DATE(1970,1,1)</f>
        <v>42297.748067129629</v>
      </c>
      <c r="T1206" s="21">
        <f>(((Table1[[#This Row],[deadline]]/60)/60)/24)+DATE(1970,1,1)</f>
        <v>42342.208333333328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s="8">
        <f>E1207/D1207</f>
        <v>1.0086153846153847</v>
      </c>
      <c r="G1207" s="10">
        <f>IFERROR(ROUND(E1207/N1207,2),0)</f>
        <v>211.48</v>
      </c>
      <c r="H1207" t="s">
        <v>8218</v>
      </c>
      <c r="I1207" t="s">
        <v>8235</v>
      </c>
      <c r="J1207" t="s">
        <v>8248</v>
      </c>
      <c r="K1207">
        <v>1434197351</v>
      </c>
      <c r="L1207">
        <v>1431605351</v>
      </c>
      <c r="M1207" t="b">
        <v>0</v>
      </c>
      <c r="N1207">
        <v>62</v>
      </c>
      <c r="O1207" t="b">
        <v>1</v>
      </c>
      <c r="P1207" t="s">
        <v>8283</v>
      </c>
      <c r="Q1207" s="12" t="s">
        <v>8336</v>
      </c>
      <c r="R1207" t="s">
        <v>8337</v>
      </c>
      <c r="S1207" s="21">
        <f>(((Table1[[#This Row],[launched_at]]/60)/60)/24)+DATE(1970,1,1)</f>
        <v>42138.506377314814</v>
      </c>
      <c r="T1207" s="21">
        <f>(((Table1[[#This Row],[deadline]]/60)/60)/24)+DATE(1970,1,1)</f>
        <v>42168.506377314814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s="8">
        <f>E1208/D1208</f>
        <v>1.1499999999999999</v>
      </c>
      <c r="G1208" s="10">
        <f>IFERROR(ROUND(E1208/N1208,2),0)</f>
        <v>32.340000000000003</v>
      </c>
      <c r="H1208" t="s">
        <v>8218</v>
      </c>
      <c r="I1208" t="s">
        <v>8238</v>
      </c>
      <c r="J1208" t="s">
        <v>8248</v>
      </c>
      <c r="K1208">
        <v>1489238940</v>
      </c>
      <c r="L1208">
        <v>1486406253</v>
      </c>
      <c r="M1208" t="b">
        <v>0</v>
      </c>
      <c r="N1208">
        <v>32</v>
      </c>
      <c r="O1208" t="b">
        <v>1</v>
      </c>
      <c r="P1208" t="s">
        <v>8283</v>
      </c>
      <c r="Q1208" s="12" t="s">
        <v>8336</v>
      </c>
      <c r="R1208" t="s">
        <v>8337</v>
      </c>
      <c r="S1208" s="21">
        <f>(((Table1[[#This Row],[launched_at]]/60)/60)/24)+DATE(1970,1,1)</f>
        <v>42772.776076388895</v>
      </c>
      <c r="T1208" s="21">
        <f>(((Table1[[#This Row],[deadline]]/60)/60)/24)+DATE(1970,1,1)</f>
        <v>42805.561805555553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s="8">
        <f>E1209/D1209</f>
        <v>1.0416766467065868</v>
      </c>
      <c r="G1209" s="10">
        <f>IFERROR(ROUND(E1209/N1209,2),0)</f>
        <v>123.38</v>
      </c>
      <c r="H1209" t="s">
        <v>8218</v>
      </c>
      <c r="I1209" t="s">
        <v>8236</v>
      </c>
      <c r="J1209" t="s">
        <v>8248</v>
      </c>
      <c r="K1209">
        <v>1459418400</v>
      </c>
      <c r="L1209">
        <v>1456827573</v>
      </c>
      <c r="M1209" t="b">
        <v>0</v>
      </c>
      <c r="N1209">
        <v>141</v>
      </c>
      <c r="O1209" t="b">
        <v>1</v>
      </c>
      <c r="P1209" t="s">
        <v>8283</v>
      </c>
      <c r="Q1209" s="12" t="s">
        <v>8336</v>
      </c>
      <c r="R1209" t="s">
        <v>8337</v>
      </c>
      <c r="S1209" s="21">
        <f>(((Table1[[#This Row],[launched_at]]/60)/60)/24)+DATE(1970,1,1)</f>
        <v>42430.430243055554</v>
      </c>
      <c r="T1209" s="21">
        <f>(((Table1[[#This Row],[deadline]]/60)/60)/24)+DATE(1970,1,1)</f>
        <v>42460.416666666672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s="8">
        <f>E1210/D1210</f>
        <v>1.5529999999999999</v>
      </c>
      <c r="G1210" s="10">
        <f>IFERROR(ROUND(E1210/N1210,2),0)</f>
        <v>207.07</v>
      </c>
      <c r="H1210" t="s">
        <v>8218</v>
      </c>
      <c r="I1210" t="s">
        <v>8223</v>
      </c>
      <c r="J1210" t="s">
        <v>8245</v>
      </c>
      <c r="K1210">
        <v>1458835264</v>
      </c>
      <c r="L1210">
        <v>1456246864</v>
      </c>
      <c r="M1210" t="b">
        <v>0</v>
      </c>
      <c r="N1210">
        <v>75</v>
      </c>
      <c r="O1210" t="b">
        <v>1</v>
      </c>
      <c r="P1210" t="s">
        <v>8283</v>
      </c>
      <c r="Q1210" s="12" t="s">
        <v>8336</v>
      </c>
      <c r="R1210" t="s">
        <v>8337</v>
      </c>
      <c r="S1210" s="21">
        <f>(((Table1[[#This Row],[launched_at]]/60)/60)/24)+DATE(1970,1,1)</f>
        <v>42423.709074074075</v>
      </c>
      <c r="T1210" s="21">
        <f>(((Table1[[#This Row],[deadline]]/60)/60)/24)+DATE(1970,1,1)</f>
        <v>42453.667407407411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s="8">
        <f>E1211/D1211</f>
        <v>1.06</v>
      </c>
      <c r="G1211" s="10">
        <f>IFERROR(ROUND(E1211/N1211,2),0)</f>
        <v>138.26</v>
      </c>
      <c r="H1211" t="s">
        <v>8218</v>
      </c>
      <c r="I1211" t="s">
        <v>8223</v>
      </c>
      <c r="J1211" t="s">
        <v>8245</v>
      </c>
      <c r="K1211">
        <v>1488053905</v>
      </c>
      <c r="L1211">
        <v>1485461905</v>
      </c>
      <c r="M1211" t="b">
        <v>0</v>
      </c>
      <c r="N1211">
        <v>46</v>
      </c>
      <c r="O1211" t="b">
        <v>1</v>
      </c>
      <c r="P1211" t="s">
        <v>8283</v>
      </c>
      <c r="Q1211" s="12" t="s">
        <v>8336</v>
      </c>
      <c r="R1211" t="s">
        <v>8337</v>
      </c>
      <c r="S1211" s="21">
        <f>(((Table1[[#This Row],[launched_at]]/60)/60)/24)+DATE(1970,1,1)</f>
        <v>42761.846122685187</v>
      </c>
      <c r="T1211" s="21">
        <f>(((Table1[[#This Row],[deadline]]/60)/60)/24)+DATE(1970,1,1)</f>
        <v>42791.846122685187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s="8">
        <f>E1212/D1212</f>
        <v>2.5431499999999998</v>
      </c>
      <c r="G1212" s="10">
        <f>IFERROR(ROUND(E1212/N1212,2),0)</f>
        <v>493.82</v>
      </c>
      <c r="H1212" t="s">
        <v>8218</v>
      </c>
      <c r="I1212" t="s">
        <v>8234</v>
      </c>
      <c r="J1212" t="s">
        <v>8254</v>
      </c>
      <c r="K1212">
        <v>1433106000</v>
      </c>
      <c r="L1212">
        <v>1431124572</v>
      </c>
      <c r="M1212" t="b">
        <v>0</v>
      </c>
      <c r="N1212">
        <v>103</v>
      </c>
      <c r="O1212" t="b">
        <v>1</v>
      </c>
      <c r="P1212" t="s">
        <v>8283</v>
      </c>
      <c r="Q1212" s="12" t="s">
        <v>8336</v>
      </c>
      <c r="R1212" t="s">
        <v>8337</v>
      </c>
      <c r="S1212" s="21">
        <f>(((Table1[[#This Row],[launched_at]]/60)/60)/24)+DATE(1970,1,1)</f>
        <v>42132.941805555558</v>
      </c>
      <c r="T1212" s="21">
        <f>(((Table1[[#This Row],[deadline]]/60)/60)/24)+DATE(1970,1,1)</f>
        <v>42155.875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s="8">
        <f>E1213/D1213</f>
        <v>1.0109999999999999</v>
      </c>
      <c r="G1213" s="10">
        <f>IFERROR(ROUND(E1213/N1213,2),0)</f>
        <v>168.5</v>
      </c>
      <c r="H1213" t="s">
        <v>8218</v>
      </c>
      <c r="I1213" t="s">
        <v>8228</v>
      </c>
      <c r="J1213" t="s">
        <v>8250</v>
      </c>
      <c r="K1213">
        <v>1465505261</v>
      </c>
      <c r="L1213">
        <v>1464209261</v>
      </c>
      <c r="M1213" t="b">
        <v>0</v>
      </c>
      <c r="N1213">
        <v>6</v>
      </c>
      <c r="O1213" t="b">
        <v>1</v>
      </c>
      <c r="P1213" t="s">
        <v>8283</v>
      </c>
      <c r="Q1213" s="12" t="s">
        <v>8336</v>
      </c>
      <c r="R1213" t="s">
        <v>8337</v>
      </c>
      <c r="S1213" s="21">
        <f>(((Table1[[#This Row],[launched_at]]/60)/60)/24)+DATE(1970,1,1)</f>
        <v>42515.866446759261</v>
      </c>
      <c r="T1213" s="21">
        <f>(((Table1[[#This Row],[deadline]]/60)/60)/24)+DATE(1970,1,1)</f>
        <v>42530.866446759261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s="8">
        <f>E1214/D1214</f>
        <v>1.2904</v>
      </c>
      <c r="G1214" s="10">
        <f>IFERROR(ROUND(E1214/N1214,2),0)</f>
        <v>38.869999999999997</v>
      </c>
      <c r="H1214" t="s">
        <v>8218</v>
      </c>
      <c r="I1214" t="s">
        <v>8223</v>
      </c>
      <c r="J1214" t="s">
        <v>8245</v>
      </c>
      <c r="K1214">
        <v>1448586000</v>
      </c>
      <c r="L1214">
        <v>1447195695</v>
      </c>
      <c r="M1214" t="b">
        <v>0</v>
      </c>
      <c r="N1214">
        <v>83</v>
      </c>
      <c r="O1214" t="b">
        <v>1</v>
      </c>
      <c r="P1214" t="s">
        <v>8283</v>
      </c>
      <c r="Q1214" s="12" t="s">
        <v>8336</v>
      </c>
      <c r="R1214" t="s">
        <v>8337</v>
      </c>
      <c r="S1214" s="21">
        <f>(((Table1[[#This Row],[launched_at]]/60)/60)/24)+DATE(1970,1,1)</f>
        <v>42318.950173611112</v>
      </c>
      <c r="T1214" s="21">
        <f>(((Table1[[#This Row],[deadline]]/60)/60)/24)+DATE(1970,1,1)</f>
        <v>42335.041666666672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s="8">
        <f>E1215/D1215</f>
        <v>1.0223076923076924</v>
      </c>
      <c r="G1215" s="10">
        <f>IFERROR(ROUND(E1215/N1215,2),0)</f>
        <v>61.53</v>
      </c>
      <c r="H1215" t="s">
        <v>8218</v>
      </c>
      <c r="I1215" t="s">
        <v>8224</v>
      </c>
      <c r="J1215" t="s">
        <v>8246</v>
      </c>
      <c r="K1215">
        <v>1485886100</v>
      </c>
      <c r="L1215">
        <v>1482862100</v>
      </c>
      <c r="M1215" t="b">
        <v>0</v>
      </c>
      <c r="N1215">
        <v>108</v>
      </c>
      <c r="O1215" t="b">
        <v>1</v>
      </c>
      <c r="P1215" t="s">
        <v>8283</v>
      </c>
      <c r="Q1215" s="12" t="s">
        <v>8336</v>
      </c>
      <c r="R1215" t="s">
        <v>8337</v>
      </c>
      <c r="S1215" s="21">
        <f>(((Table1[[#This Row],[launched_at]]/60)/60)/24)+DATE(1970,1,1)</f>
        <v>42731.755787037036</v>
      </c>
      <c r="T1215" s="21">
        <f>(((Table1[[#This Row],[deadline]]/60)/60)/24)+DATE(1970,1,1)</f>
        <v>42766.755787037036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s="8">
        <f>E1216/D1216</f>
        <v>1.3180000000000001</v>
      </c>
      <c r="G1216" s="10">
        <f>IFERROR(ROUND(E1216/N1216,2),0)</f>
        <v>105.44</v>
      </c>
      <c r="H1216" t="s">
        <v>8218</v>
      </c>
      <c r="I1216" t="s">
        <v>8223</v>
      </c>
      <c r="J1216" t="s">
        <v>8245</v>
      </c>
      <c r="K1216">
        <v>1433880605</v>
      </c>
      <c r="L1216">
        <v>1428696605</v>
      </c>
      <c r="M1216" t="b">
        <v>0</v>
      </c>
      <c r="N1216">
        <v>25</v>
      </c>
      <c r="O1216" t="b">
        <v>1</v>
      </c>
      <c r="P1216" t="s">
        <v>8283</v>
      </c>
      <c r="Q1216" s="12" t="s">
        <v>8336</v>
      </c>
      <c r="R1216" t="s">
        <v>8337</v>
      </c>
      <c r="S1216" s="21">
        <f>(((Table1[[#This Row],[launched_at]]/60)/60)/24)+DATE(1970,1,1)</f>
        <v>42104.840335648143</v>
      </c>
      <c r="T1216" s="21">
        <f>(((Table1[[#This Row],[deadline]]/60)/60)/24)+DATE(1970,1,1)</f>
        <v>42164.840335648143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s="8">
        <f>E1217/D1217</f>
        <v>7.8608020000000005</v>
      </c>
      <c r="G1217" s="10">
        <f>IFERROR(ROUND(E1217/N1217,2),0)</f>
        <v>71.59</v>
      </c>
      <c r="H1217" t="s">
        <v>8218</v>
      </c>
      <c r="I1217" t="s">
        <v>8223</v>
      </c>
      <c r="J1217" t="s">
        <v>8245</v>
      </c>
      <c r="K1217">
        <v>1401487756</v>
      </c>
      <c r="L1217">
        <v>1398895756</v>
      </c>
      <c r="M1217" t="b">
        <v>0</v>
      </c>
      <c r="N1217">
        <v>549</v>
      </c>
      <c r="O1217" t="b">
        <v>1</v>
      </c>
      <c r="P1217" t="s">
        <v>8283</v>
      </c>
      <c r="Q1217" s="12" t="s">
        <v>8336</v>
      </c>
      <c r="R1217" t="s">
        <v>8337</v>
      </c>
      <c r="S1217" s="21">
        <f>(((Table1[[#This Row],[launched_at]]/60)/60)/24)+DATE(1970,1,1)</f>
        <v>41759.923101851848</v>
      </c>
      <c r="T1217" s="21">
        <f>(((Table1[[#This Row],[deadline]]/60)/60)/24)+DATE(1970,1,1)</f>
        <v>41789.923101851848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s="8">
        <f>E1218/D1218</f>
        <v>1.4570000000000001</v>
      </c>
      <c r="G1218" s="10">
        <f>IFERROR(ROUND(E1218/N1218,2),0)</f>
        <v>91.88</v>
      </c>
      <c r="H1218" t="s">
        <v>8218</v>
      </c>
      <c r="I1218" t="s">
        <v>8223</v>
      </c>
      <c r="J1218" t="s">
        <v>8245</v>
      </c>
      <c r="K1218">
        <v>1443826980</v>
      </c>
      <c r="L1218">
        <v>1441032457</v>
      </c>
      <c r="M1218" t="b">
        <v>0</v>
      </c>
      <c r="N1218">
        <v>222</v>
      </c>
      <c r="O1218" t="b">
        <v>1</v>
      </c>
      <c r="P1218" t="s">
        <v>8283</v>
      </c>
      <c r="Q1218" s="12" t="s">
        <v>8336</v>
      </c>
      <c r="R1218" t="s">
        <v>8337</v>
      </c>
      <c r="S1218" s="21">
        <f>(((Table1[[#This Row],[launched_at]]/60)/60)/24)+DATE(1970,1,1)</f>
        <v>42247.616400462968</v>
      </c>
      <c r="T1218" s="21">
        <f>(((Table1[[#This Row],[deadline]]/60)/60)/24)+DATE(1970,1,1)</f>
        <v>42279.960416666669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s="8">
        <f>E1219/D1219</f>
        <v>1.026</v>
      </c>
      <c r="G1219" s="10">
        <f>IFERROR(ROUND(E1219/N1219,2),0)</f>
        <v>148.57</v>
      </c>
      <c r="H1219" t="s">
        <v>8218</v>
      </c>
      <c r="I1219" t="s">
        <v>8223</v>
      </c>
      <c r="J1219" t="s">
        <v>8245</v>
      </c>
      <c r="K1219">
        <v>1468524340</v>
      </c>
      <c r="L1219">
        <v>1465932340</v>
      </c>
      <c r="M1219" t="b">
        <v>0</v>
      </c>
      <c r="N1219">
        <v>183</v>
      </c>
      <c r="O1219" t="b">
        <v>1</v>
      </c>
      <c r="P1219" t="s">
        <v>8283</v>
      </c>
      <c r="Q1219" s="12" t="s">
        <v>8336</v>
      </c>
      <c r="R1219" t="s">
        <v>8337</v>
      </c>
      <c r="S1219" s="21">
        <f>(((Table1[[#This Row],[launched_at]]/60)/60)/24)+DATE(1970,1,1)</f>
        <v>42535.809490740736</v>
      </c>
      <c r="T1219" s="21">
        <f>(((Table1[[#This Row],[deadline]]/60)/60)/24)+DATE(1970,1,1)</f>
        <v>42565.809490740736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s="8">
        <f>E1220/D1220</f>
        <v>1.7227777777777777</v>
      </c>
      <c r="G1220" s="10">
        <f>IFERROR(ROUND(E1220/N1220,2),0)</f>
        <v>174.21</v>
      </c>
      <c r="H1220" t="s">
        <v>8218</v>
      </c>
      <c r="I1220" t="s">
        <v>8223</v>
      </c>
      <c r="J1220" t="s">
        <v>8245</v>
      </c>
      <c r="K1220">
        <v>1446346800</v>
      </c>
      <c r="L1220">
        <v>1443714800</v>
      </c>
      <c r="M1220" t="b">
        <v>0</v>
      </c>
      <c r="N1220">
        <v>89</v>
      </c>
      <c r="O1220" t="b">
        <v>1</v>
      </c>
      <c r="P1220" t="s">
        <v>8283</v>
      </c>
      <c r="Q1220" s="12" t="s">
        <v>8336</v>
      </c>
      <c r="R1220" t="s">
        <v>8337</v>
      </c>
      <c r="S1220" s="21">
        <f>(((Table1[[#This Row],[launched_at]]/60)/60)/24)+DATE(1970,1,1)</f>
        <v>42278.662037037036</v>
      </c>
      <c r="T1220" s="21">
        <f>(((Table1[[#This Row],[deadline]]/60)/60)/24)+DATE(1970,1,1)</f>
        <v>42309.125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s="8">
        <f>E1221/D1221</f>
        <v>1.5916819571865444</v>
      </c>
      <c r="G1221" s="10">
        <f>IFERROR(ROUND(E1221/N1221,2),0)</f>
        <v>102.86</v>
      </c>
      <c r="H1221" t="s">
        <v>8218</v>
      </c>
      <c r="I1221" t="s">
        <v>8223</v>
      </c>
      <c r="J1221" t="s">
        <v>8245</v>
      </c>
      <c r="K1221">
        <v>1476961513</v>
      </c>
      <c r="L1221">
        <v>1474369513</v>
      </c>
      <c r="M1221" t="b">
        <v>0</v>
      </c>
      <c r="N1221">
        <v>253</v>
      </c>
      <c r="O1221" t="b">
        <v>1</v>
      </c>
      <c r="P1221" t="s">
        <v>8283</v>
      </c>
      <c r="Q1221" s="12" t="s">
        <v>8336</v>
      </c>
      <c r="R1221" t="s">
        <v>8337</v>
      </c>
      <c r="S1221" s="21">
        <f>(((Table1[[#This Row],[launched_at]]/60)/60)/24)+DATE(1970,1,1)</f>
        <v>42633.461956018517</v>
      </c>
      <c r="T1221" s="21">
        <f>(((Table1[[#This Row],[deadline]]/60)/60)/24)+DATE(1970,1,1)</f>
        <v>42663.461956018517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s="8">
        <f>E1222/D1222</f>
        <v>1.0376666666666667</v>
      </c>
      <c r="G1222" s="10">
        <f>IFERROR(ROUND(E1222/N1222,2),0)</f>
        <v>111.18</v>
      </c>
      <c r="H1222" t="s">
        <v>8218</v>
      </c>
      <c r="I1222" t="s">
        <v>8235</v>
      </c>
      <c r="J1222" t="s">
        <v>8248</v>
      </c>
      <c r="K1222">
        <v>1440515112</v>
      </c>
      <c r="L1222">
        <v>1437923112</v>
      </c>
      <c r="M1222" t="b">
        <v>0</v>
      </c>
      <c r="N1222">
        <v>140</v>
      </c>
      <c r="O1222" t="b">
        <v>1</v>
      </c>
      <c r="P1222" t="s">
        <v>8283</v>
      </c>
      <c r="Q1222" s="12" t="s">
        <v>8336</v>
      </c>
      <c r="R1222" t="s">
        <v>8337</v>
      </c>
      <c r="S1222" s="21">
        <f>(((Table1[[#This Row],[launched_at]]/60)/60)/24)+DATE(1970,1,1)</f>
        <v>42211.628611111111</v>
      </c>
      <c r="T1222" s="21">
        <f>(((Table1[[#This Row],[deadline]]/60)/60)/24)+DATE(1970,1,1)</f>
        <v>42241.628611111111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s="8">
        <f>E1223/D1223</f>
        <v>1.1140954545454547</v>
      </c>
      <c r="G1223" s="10">
        <f>IFERROR(ROUND(E1223/N1223,2),0)</f>
        <v>23.8</v>
      </c>
      <c r="H1223" t="s">
        <v>8218</v>
      </c>
      <c r="I1223" t="s">
        <v>8224</v>
      </c>
      <c r="J1223" t="s">
        <v>8246</v>
      </c>
      <c r="K1223">
        <v>1480809600</v>
      </c>
      <c r="L1223">
        <v>1478431488</v>
      </c>
      <c r="M1223" t="b">
        <v>0</v>
      </c>
      <c r="N1223">
        <v>103</v>
      </c>
      <c r="O1223" t="b">
        <v>1</v>
      </c>
      <c r="P1223" t="s">
        <v>8283</v>
      </c>
      <c r="Q1223" s="12" t="s">
        <v>8336</v>
      </c>
      <c r="R1223" t="s">
        <v>8337</v>
      </c>
      <c r="S1223" s="21">
        <f>(((Table1[[#This Row],[launched_at]]/60)/60)/24)+DATE(1970,1,1)</f>
        <v>42680.47555555556</v>
      </c>
      <c r="T1223" s="21">
        <f>(((Table1[[#This Row],[deadline]]/60)/60)/24)+DATE(1970,1,1)</f>
        <v>42708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s="8">
        <f>E1224/D1224</f>
        <v>2.80375</v>
      </c>
      <c r="G1224" s="10">
        <f>IFERROR(ROUND(E1224/N1224,2),0)</f>
        <v>81.27</v>
      </c>
      <c r="H1224" t="s">
        <v>8218</v>
      </c>
      <c r="I1224" t="s">
        <v>8228</v>
      </c>
      <c r="J1224" t="s">
        <v>8250</v>
      </c>
      <c r="K1224">
        <v>1459483200</v>
      </c>
      <c r="L1224">
        <v>1456852647</v>
      </c>
      <c r="M1224" t="b">
        <v>0</v>
      </c>
      <c r="N1224">
        <v>138</v>
      </c>
      <c r="O1224" t="b">
        <v>1</v>
      </c>
      <c r="P1224" t="s">
        <v>8283</v>
      </c>
      <c r="Q1224" s="12" t="s">
        <v>8336</v>
      </c>
      <c r="R1224" t="s">
        <v>8337</v>
      </c>
      <c r="S1224" s="21">
        <f>(((Table1[[#This Row],[launched_at]]/60)/60)/24)+DATE(1970,1,1)</f>
        <v>42430.720451388886</v>
      </c>
      <c r="T1224" s="21">
        <f>(((Table1[[#This Row],[deadline]]/60)/60)/24)+DATE(1970,1,1)</f>
        <v>42461.166666666672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s="8">
        <f>E1225/D1225</f>
        <v>1.1210606060606061</v>
      </c>
      <c r="G1225" s="10">
        <f>IFERROR(ROUND(E1225/N1225,2),0)</f>
        <v>116.21</v>
      </c>
      <c r="H1225" t="s">
        <v>8218</v>
      </c>
      <c r="I1225" t="s">
        <v>8223</v>
      </c>
      <c r="J1225" t="s">
        <v>8245</v>
      </c>
      <c r="K1225">
        <v>1478754909</v>
      </c>
      <c r="L1225">
        <v>1476159309</v>
      </c>
      <c r="M1225" t="b">
        <v>0</v>
      </c>
      <c r="N1225">
        <v>191</v>
      </c>
      <c r="O1225" t="b">
        <v>1</v>
      </c>
      <c r="P1225" t="s">
        <v>8283</v>
      </c>
      <c r="Q1225" s="12" t="s">
        <v>8336</v>
      </c>
      <c r="R1225" t="s">
        <v>8337</v>
      </c>
      <c r="S1225" s="21">
        <f>(((Table1[[#This Row],[launched_at]]/60)/60)/24)+DATE(1970,1,1)</f>
        <v>42654.177187499998</v>
      </c>
      <c r="T1225" s="21">
        <f>(((Table1[[#This Row],[deadline]]/60)/60)/24)+DATE(1970,1,1)</f>
        <v>42684.218854166669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s="8">
        <f>E1226/D1226</f>
        <v>7.0666666666666669E-2</v>
      </c>
      <c r="G1226" s="10">
        <f>IFERROR(ROUND(E1226/N1226,2),0)</f>
        <v>58.89</v>
      </c>
      <c r="H1226" t="s">
        <v>8219</v>
      </c>
      <c r="I1226" t="s">
        <v>8223</v>
      </c>
      <c r="J1226" t="s">
        <v>8245</v>
      </c>
      <c r="K1226">
        <v>1402060302</v>
      </c>
      <c r="L1226">
        <v>1396876302</v>
      </c>
      <c r="M1226" t="b">
        <v>0</v>
      </c>
      <c r="N1226">
        <v>18</v>
      </c>
      <c r="O1226" t="b">
        <v>0</v>
      </c>
      <c r="P1226" t="s">
        <v>8284</v>
      </c>
      <c r="Q1226" s="12" t="s">
        <v>8323</v>
      </c>
      <c r="R1226" t="s">
        <v>8338</v>
      </c>
      <c r="S1226" s="21">
        <f>(((Table1[[#This Row],[launched_at]]/60)/60)/24)+DATE(1970,1,1)</f>
        <v>41736.549791666665</v>
      </c>
      <c r="T1226" s="21">
        <f>(((Table1[[#This Row],[deadline]]/60)/60)/24)+DATE(1970,1,1)</f>
        <v>41796.549791666665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s="8">
        <f>E1227/D1227</f>
        <v>4.3999999999999997E-2</v>
      </c>
      <c r="G1227" s="10">
        <f>IFERROR(ROUND(E1227/N1227,2),0)</f>
        <v>44</v>
      </c>
      <c r="H1227" t="s">
        <v>8219</v>
      </c>
      <c r="I1227" t="s">
        <v>8223</v>
      </c>
      <c r="J1227" t="s">
        <v>8245</v>
      </c>
      <c r="K1227">
        <v>1382478278</v>
      </c>
      <c r="L1227">
        <v>1377294278</v>
      </c>
      <c r="M1227" t="b">
        <v>0</v>
      </c>
      <c r="N1227">
        <v>3</v>
      </c>
      <c r="O1227" t="b">
        <v>0</v>
      </c>
      <c r="P1227" t="s">
        <v>8284</v>
      </c>
      <c r="Q1227" s="12" t="s">
        <v>8323</v>
      </c>
      <c r="R1227" t="s">
        <v>8338</v>
      </c>
      <c r="S1227" s="21">
        <f>(((Table1[[#This Row],[launched_at]]/60)/60)/24)+DATE(1970,1,1)</f>
        <v>41509.905995370369</v>
      </c>
      <c r="T1227" s="21">
        <f>(((Table1[[#This Row],[deadline]]/60)/60)/24)+DATE(1970,1,1)</f>
        <v>41569.905995370369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s="8">
        <f>E1228/D1228</f>
        <v>3.8739999999999997E-2</v>
      </c>
      <c r="G1228" s="10">
        <f>IFERROR(ROUND(E1228/N1228,2),0)</f>
        <v>48.43</v>
      </c>
      <c r="H1228" t="s">
        <v>8219</v>
      </c>
      <c r="I1228" t="s">
        <v>8223</v>
      </c>
      <c r="J1228" t="s">
        <v>8245</v>
      </c>
      <c r="K1228">
        <v>1398042000</v>
      </c>
      <c r="L1228">
        <v>1395089981</v>
      </c>
      <c r="M1228" t="b">
        <v>0</v>
      </c>
      <c r="N1228">
        <v>40</v>
      </c>
      <c r="O1228" t="b">
        <v>0</v>
      </c>
      <c r="P1228" t="s">
        <v>8284</v>
      </c>
      <c r="Q1228" s="12" t="s">
        <v>8323</v>
      </c>
      <c r="R1228" t="s">
        <v>8338</v>
      </c>
      <c r="S1228" s="21">
        <f>(((Table1[[#This Row],[launched_at]]/60)/60)/24)+DATE(1970,1,1)</f>
        <v>41715.874780092592</v>
      </c>
      <c r="T1228" s="21">
        <f>(((Table1[[#This Row],[deadline]]/60)/60)/24)+DATE(1970,1,1)</f>
        <v>41750.041666666664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s="8">
        <f>E1229/D1229</f>
        <v>0</v>
      </c>
      <c r="G1229" s="10" t="str">
        <f>IFERROR(ROUND(E1229/N1229,2),"N/A")</f>
        <v>N/A</v>
      </c>
      <c r="H1229" t="s">
        <v>8219</v>
      </c>
      <c r="I1229" t="s">
        <v>8223</v>
      </c>
      <c r="J1229" t="s">
        <v>8245</v>
      </c>
      <c r="K1229">
        <v>1407394800</v>
      </c>
      <c r="L1229">
        <v>1404770616</v>
      </c>
      <c r="M1229" t="b">
        <v>0</v>
      </c>
      <c r="N1229">
        <v>0</v>
      </c>
      <c r="O1229" t="b">
        <v>0</v>
      </c>
      <c r="P1229" t="s">
        <v>8284</v>
      </c>
      <c r="Q1229" s="12" t="s">
        <v>8323</v>
      </c>
      <c r="R1229" t="s">
        <v>8338</v>
      </c>
      <c r="S1229" s="21">
        <f>(((Table1[[#This Row],[launched_at]]/60)/60)/24)+DATE(1970,1,1)</f>
        <v>41827.919166666667</v>
      </c>
      <c r="T1229" s="21">
        <f>(((Table1[[#This Row],[deadline]]/60)/60)/24)+DATE(1970,1,1)</f>
        <v>41858.291666666664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s="8">
        <f>E1230/D1230</f>
        <v>0.29299999999999998</v>
      </c>
      <c r="G1230" s="10">
        <f>IFERROR(ROUND(E1230/N1230,2),0)</f>
        <v>61.04</v>
      </c>
      <c r="H1230" t="s">
        <v>8219</v>
      </c>
      <c r="I1230" t="s">
        <v>8223</v>
      </c>
      <c r="J1230" t="s">
        <v>8245</v>
      </c>
      <c r="K1230">
        <v>1317231008</v>
      </c>
      <c r="L1230">
        <v>1312047008</v>
      </c>
      <c r="M1230" t="b">
        <v>0</v>
      </c>
      <c r="N1230">
        <v>24</v>
      </c>
      <c r="O1230" t="b">
        <v>0</v>
      </c>
      <c r="P1230" t="s">
        <v>8284</v>
      </c>
      <c r="Q1230" s="12" t="s">
        <v>8323</v>
      </c>
      <c r="R1230" t="s">
        <v>8338</v>
      </c>
      <c r="S1230" s="21">
        <f>(((Table1[[#This Row],[launched_at]]/60)/60)/24)+DATE(1970,1,1)</f>
        <v>40754.729259259257</v>
      </c>
      <c r="T1230" s="21">
        <f>(((Table1[[#This Row],[deadline]]/60)/60)/24)+DATE(1970,1,1)</f>
        <v>40814.729259259257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s="8">
        <f>E1231/D1231</f>
        <v>9.0909090909090905E-3</v>
      </c>
      <c r="G1231" s="10">
        <f>IFERROR(ROUND(E1231/N1231,2),0)</f>
        <v>25</v>
      </c>
      <c r="H1231" t="s">
        <v>8219</v>
      </c>
      <c r="I1231" t="s">
        <v>8223</v>
      </c>
      <c r="J1231" t="s">
        <v>8245</v>
      </c>
      <c r="K1231">
        <v>1334592000</v>
      </c>
      <c r="L1231">
        <v>1331982127</v>
      </c>
      <c r="M1231" t="b">
        <v>0</v>
      </c>
      <c r="N1231">
        <v>1</v>
      </c>
      <c r="O1231" t="b">
        <v>0</v>
      </c>
      <c r="P1231" t="s">
        <v>8284</v>
      </c>
      <c r="Q1231" s="12" t="s">
        <v>8323</v>
      </c>
      <c r="R1231" t="s">
        <v>8338</v>
      </c>
      <c r="S1231" s="21">
        <f>(((Table1[[#This Row],[launched_at]]/60)/60)/24)+DATE(1970,1,1)</f>
        <v>40985.459803240738</v>
      </c>
      <c r="T1231" s="21">
        <f>(((Table1[[#This Row],[deadline]]/60)/60)/24)+DATE(1970,1,1)</f>
        <v>41015.666666666664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s="8">
        <f>E1232/D1232</f>
        <v>0</v>
      </c>
      <c r="G1232" s="10" t="str">
        <f>IFERROR(ROUND(E1232/N1232,2),"N/A")</f>
        <v>N/A</v>
      </c>
      <c r="H1232" t="s">
        <v>8219</v>
      </c>
      <c r="I1232" t="s">
        <v>8223</v>
      </c>
      <c r="J1232" t="s">
        <v>8245</v>
      </c>
      <c r="K1232">
        <v>1298589630</v>
      </c>
      <c r="L1232">
        <v>1295997630</v>
      </c>
      <c r="M1232" t="b">
        <v>0</v>
      </c>
      <c r="N1232">
        <v>0</v>
      </c>
      <c r="O1232" t="b">
        <v>0</v>
      </c>
      <c r="P1232" t="s">
        <v>8284</v>
      </c>
      <c r="Q1232" s="12" t="s">
        <v>8323</v>
      </c>
      <c r="R1232" t="s">
        <v>8338</v>
      </c>
      <c r="S1232" s="21">
        <f>(((Table1[[#This Row],[launched_at]]/60)/60)/24)+DATE(1970,1,1)</f>
        <v>40568.972569444442</v>
      </c>
      <c r="T1232" s="21">
        <f>(((Table1[[#This Row],[deadline]]/60)/60)/24)+DATE(1970,1,1)</f>
        <v>40598.972569444442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s="8">
        <f>E1233/D1233</f>
        <v>0</v>
      </c>
      <c r="G1233" s="10" t="str">
        <f>IFERROR(ROUND(E1233/N1233,2),"N/A")</f>
        <v>N/A</v>
      </c>
      <c r="H1233" t="s">
        <v>8219</v>
      </c>
      <c r="I1233" t="s">
        <v>8223</v>
      </c>
      <c r="J1233" t="s">
        <v>8245</v>
      </c>
      <c r="K1233">
        <v>1440723600</v>
      </c>
      <c r="L1233">
        <v>1436394968</v>
      </c>
      <c r="M1233" t="b">
        <v>0</v>
      </c>
      <c r="N1233">
        <v>0</v>
      </c>
      <c r="O1233" t="b">
        <v>0</v>
      </c>
      <c r="P1233" t="s">
        <v>8284</v>
      </c>
      <c r="Q1233" s="12" t="s">
        <v>8323</v>
      </c>
      <c r="R1233" t="s">
        <v>8338</v>
      </c>
      <c r="S1233" s="21">
        <f>(((Table1[[#This Row],[launched_at]]/60)/60)/24)+DATE(1970,1,1)</f>
        <v>42193.941759259258</v>
      </c>
      <c r="T1233" s="21">
        <f>(((Table1[[#This Row],[deadline]]/60)/60)/24)+DATE(1970,1,1)</f>
        <v>42244.041666666672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s="8">
        <f>E1234/D1234</f>
        <v>8.0000000000000002E-3</v>
      </c>
      <c r="G1234" s="10">
        <f>IFERROR(ROUND(E1234/N1234,2),0)</f>
        <v>40</v>
      </c>
      <c r="H1234" t="s">
        <v>8219</v>
      </c>
      <c r="I1234" t="s">
        <v>8223</v>
      </c>
      <c r="J1234" t="s">
        <v>8245</v>
      </c>
      <c r="K1234">
        <v>1381090870</v>
      </c>
      <c r="L1234">
        <v>1377030070</v>
      </c>
      <c r="M1234" t="b">
        <v>0</v>
      </c>
      <c r="N1234">
        <v>1</v>
      </c>
      <c r="O1234" t="b">
        <v>0</v>
      </c>
      <c r="P1234" t="s">
        <v>8284</v>
      </c>
      <c r="Q1234" s="12" t="s">
        <v>8323</v>
      </c>
      <c r="R1234" t="s">
        <v>8338</v>
      </c>
      <c r="S1234" s="21">
        <f>(((Table1[[#This Row],[launched_at]]/60)/60)/24)+DATE(1970,1,1)</f>
        <v>41506.848032407412</v>
      </c>
      <c r="T1234" s="21">
        <f>(((Table1[[#This Row],[deadline]]/60)/60)/24)+DATE(1970,1,1)</f>
        <v>41553.848032407412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s="8">
        <f>E1235/D1235</f>
        <v>0.11600000000000001</v>
      </c>
      <c r="G1235" s="10">
        <f>IFERROR(ROUND(E1235/N1235,2),0)</f>
        <v>19.329999999999998</v>
      </c>
      <c r="H1235" t="s">
        <v>8219</v>
      </c>
      <c r="I1235" t="s">
        <v>8223</v>
      </c>
      <c r="J1235" t="s">
        <v>8245</v>
      </c>
      <c r="K1235">
        <v>1329864374</v>
      </c>
      <c r="L1235">
        <v>1328049974</v>
      </c>
      <c r="M1235" t="b">
        <v>0</v>
      </c>
      <c r="N1235">
        <v>6</v>
      </c>
      <c r="O1235" t="b">
        <v>0</v>
      </c>
      <c r="P1235" t="s">
        <v>8284</v>
      </c>
      <c r="Q1235" s="12" t="s">
        <v>8323</v>
      </c>
      <c r="R1235" t="s">
        <v>8338</v>
      </c>
      <c r="S1235" s="21">
        <f>(((Table1[[#This Row],[launched_at]]/60)/60)/24)+DATE(1970,1,1)</f>
        <v>40939.948773148149</v>
      </c>
      <c r="T1235" s="21">
        <f>(((Table1[[#This Row],[deadline]]/60)/60)/24)+DATE(1970,1,1)</f>
        <v>40960.948773148149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s="8">
        <f>E1236/D1236</f>
        <v>0</v>
      </c>
      <c r="G1236" s="10" t="str">
        <f>IFERROR(ROUND(E1236/N1236,2),"N/A")</f>
        <v>N/A</v>
      </c>
      <c r="H1236" t="s">
        <v>8219</v>
      </c>
      <c r="I1236" t="s">
        <v>8224</v>
      </c>
      <c r="J1236" t="s">
        <v>8246</v>
      </c>
      <c r="K1236">
        <v>1422903342</v>
      </c>
      <c r="L1236">
        <v>1420311342</v>
      </c>
      <c r="M1236" t="b">
        <v>0</v>
      </c>
      <c r="N1236">
        <v>0</v>
      </c>
      <c r="O1236" t="b">
        <v>0</v>
      </c>
      <c r="P1236" t="s">
        <v>8284</v>
      </c>
      <c r="Q1236" s="12" t="s">
        <v>8323</v>
      </c>
      <c r="R1236" t="s">
        <v>8338</v>
      </c>
      <c r="S1236" s="21">
        <f>(((Table1[[#This Row],[launched_at]]/60)/60)/24)+DATE(1970,1,1)</f>
        <v>42007.788680555561</v>
      </c>
      <c r="T1236" s="21">
        <f>(((Table1[[#This Row],[deadline]]/60)/60)/24)+DATE(1970,1,1)</f>
        <v>42037.788680555561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s="8">
        <f>E1237/D1237</f>
        <v>2.787363950092912E-2</v>
      </c>
      <c r="G1237" s="10">
        <f>IFERROR(ROUND(E1237/N1237,2),0)</f>
        <v>35</v>
      </c>
      <c r="H1237" t="s">
        <v>8219</v>
      </c>
      <c r="I1237" t="s">
        <v>8223</v>
      </c>
      <c r="J1237" t="s">
        <v>8245</v>
      </c>
      <c r="K1237">
        <v>1387077299</v>
      </c>
      <c r="L1237">
        <v>1383621299</v>
      </c>
      <c r="M1237" t="b">
        <v>0</v>
      </c>
      <c r="N1237">
        <v>6</v>
      </c>
      <c r="O1237" t="b">
        <v>0</v>
      </c>
      <c r="P1237" t="s">
        <v>8284</v>
      </c>
      <c r="Q1237" s="12" t="s">
        <v>8323</v>
      </c>
      <c r="R1237" t="s">
        <v>8338</v>
      </c>
      <c r="S1237" s="21">
        <f>(((Table1[[#This Row],[launched_at]]/60)/60)/24)+DATE(1970,1,1)</f>
        <v>41583.135405092595</v>
      </c>
      <c r="T1237" s="21">
        <f>(((Table1[[#This Row],[deadline]]/60)/60)/24)+DATE(1970,1,1)</f>
        <v>41623.135405092595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s="8">
        <f>E1238/D1238</f>
        <v>0</v>
      </c>
      <c r="G1238" s="10" t="str">
        <f>IFERROR(ROUND(E1238/N1238,2),"N/A")</f>
        <v>N/A</v>
      </c>
      <c r="H1238" t="s">
        <v>8219</v>
      </c>
      <c r="I1238" t="s">
        <v>8223</v>
      </c>
      <c r="J1238" t="s">
        <v>8245</v>
      </c>
      <c r="K1238">
        <v>1343491200</v>
      </c>
      <c r="L1238">
        <v>1342801164</v>
      </c>
      <c r="M1238" t="b">
        <v>0</v>
      </c>
      <c r="N1238">
        <v>0</v>
      </c>
      <c r="O1238" t="b">
        <v>0</v>
      </c>
      <c r="P1238" t="s">
        <v>8284</v>
      </c>
      <c r="Q1238" s="12" t="s">
        <v>8323</v>
      </c>
      <c r="R1238" t="s">
        <v>8338</v>
      </c>
      <c r="S1238" s="21">
        <f>(((Table1[[#This Row],[launched_at]]/60)/60)/24)+DATE(1970,1,1)</f>
        <v>41110.680138888885</v>
      </c>
      <c r="T1238" s="21">
        <f>(((Table1[[#This Row],[deadline]]/60)/60)/24)+DATE(1970,1,1)</f>
        <v>41118.666666666664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s="8">
        <f>E1239/D1239</f>
        <v>0</v>
      </c>
      <c r="G1239" s="10" t="str">
        <f>IFERROR(ROUND(E1239/N1239,2),"N/A")</f>
        <v>N/A</v>
      </c>
      <c r="H1239" t="s">
        <v>8219</v>
      </c>
      <c r="I1239" t="s">
        <v>8223</v>
      </c>
      <c r="J1239" t="s">
        <v>8245</v>
      </c>
      <c r="K1239">
        <v>1345790865</v>
      </c>
      <c r="L1239">
        <v>1344062865</v>
      </c>
      <c r="M1239" t="b">
        <v>0</v>
      </c>
      <c r="N1239">
        <v>0</v>
      </c>
      <c r="O1239" t="b">
        <v>0</v>
      </c>
      <c r="P1239" t="s">
        <v>8284</v>
      </c>
      <c r="Q1239" s="12" t="s">
        <v>8323</v>
      </c>
      <c r="R1239" t="s">
        <v>8338</v>
      </c>
      <c r="S1239" s="21">
        <f>(((Table1[[#This Row],[launched_at]]/60)/60)/24)+DATE(1970,1,1)</f>
        <v>41125.283159722225</v>
      </c>
      <c r="T1239" s="21">
        <f>(((Table1[[#This Row],[deadline]]/60)/60)/24)+DATE(1970,1,1)</f>
        <v>41145.283159722225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s="8">
        <f>E1240/D1240</f>
        <v>0.17799999999999999</v>
      </c>
      <c r="G1240" s="10">
        <f>IFERROR(ROUND(E1240/N1240,2),0)</f>
        <v>59.33</v>
      </c>
      <c r="H1240" t="s">
        <v>8219</v>
      </c>
      <c r="I1240" t="s">
        <v>8223</v>
      </c>
      <c r="J1240" t="s">
        <v>8245</v>
      </c>
      <c r="K1240">
        <v>1312641536</v>
      </c>
      <c r="L1240">
        <v>1310049536</v>
      </c>
      <c r="M1240" t="b">
        <v>0</v>
      </c>
      <c r="N1240">
        <v>3</v>
      </c>
      <c r="O1240" t="b">
        <v>0</v>
      </c>
      <c r="P1240" t="s">
        <v>8284</v>
      </c>
      <c r="Q1240" s="12" t="s">
        <v>8323</v>
      </c>
      <c r="R1240" t="s">
        <v>8338</v>
      </c>
      <c r="S1240" s="21">
        <f>(((Table1[[#This Row],[launched_at]]/60)/60)/24)+DATE(1970,1,1)</f>
        <v>40731.61037037037</v>
      </c>
      <c r="T1240" s="21">
        <f>(((Table1[[#This Row],[deadline]]/60)/60)/24)+DATE(1970,1,1)</f>
        <v>40761.61037037037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s="8">
        <f>E1241/D1241</f>
        <v>0</v>
      </c>
      <c r="G1241" s="10" t="str">
        <f>IFERROR(ROUND(E1241/N1241,2),"N/A")</f>
        <v>N/A</v>
      </c>
      <c r="H1241" t="s">
        <v>8219</v>
      </c>
      <c r="I1241" t="s">
        <v>8223</v>
      </c>
      <c r="J1241" t="s">
        <v>8245</v>
      </c>
      <c r="K1241">
        <v>1325804767</v>
      </c>
      <c r="L1241">
        <v>1323212767</v>
      </c>
      <c r="M1241" t="b">
        <v>0</v>
      </c>
      <c r="N1241">
        <v>0</v>
      </c>
      <c r="O1241" t="b">
        <v>0</v>
      </c>
      <c r="P1241" t="s">
        <v>8284</v>
      </c>
      <c r="Q1241" s="12" t="s">
        <v>8323</v>
      </c>
      <c r="R1241" t="s">
        <v>8338</v>
      </c>
      <c r="S1241" s="21">
        <f>(((Table1[[#This Row],[launched_at]]/60)/60)/24)+DATE(1970,1,1)</f>
        <v>40883.962581018517</v>
      </c>
      <c r="T1241" s="21">
        <f>(((Table1[[#This Row],[deadline]]/60)/60)/24)+DATE(1970,1,1)</f>
        <v>40913.962581018517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s="8">
        <f>E1242/D1242</f>
        <v>3.0124999999999999E-2</v>
      </c>
      <c r="G1242" s="10">
        <f>IFERROR(ROUND(E1242/N1242,2),0)</f>
        <v>30.13</v>
      </c>
      <c r="H1242" t="s">
        <v>8219</v>
      </c>
      <c r="I1242" t="s">
        <v>8223</v>
      </c>
      <c r="J1242" t="s">
        <v>8245</v>
      </c>
      <c r="K1242">
        <v>1373665860</v>
      </c>
      <c r="L1242">
        <v>1368579457</v>
      </c>
      <c r="M1242" t="b">
        <v>0</v>
      </c>
      <c r="N1242">
        <v>8</v>
      </c>
      <c r="O1242" t="b">
        <v>0</v>
      </c>
      <c r="P1242" t="s">
        <v>8284</v>
      </c>
      <c r="Q1242" s="12" t="s">
        <v>8323</v>
      </c>
      <c r="R1242" t="s">
        <v>8338</v>
      </c>
      <c r="S1242" s="21">
        <f>(((Table1[[#This Row],[launched_at]]/60)/60)/24)+DATE(1970,1,1)</f>
        <v>41409.040011574078</v>
      </c>
      <c r="T1242" s="21">
        <f>(((Table1[[#This Row],[deadline]]/60)/60)/24)+DATE(1970,1,1)</f>
        <v>41467.910416666666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s="8">
        <f>E1243/D1243</f>
        <v>0.50739999999999996</v>
      </c>
      <c r="G1243" s="10">
        <f>IFERROR(ROUND(E1243/N1243,2),0)</f>
        <v>74.62</v>
      </c>
      <c r="H1243" t="s">
        <v>8219</v>
      </c>
      <c r="I1243" t="s">
        <v>8223</v>
      </c>
      <c r="J1243" t="s">
        <v>8245</v>
      </c>
      <c r="K1243">
        <v>1414994340</v>
      </c>
      <c r="L1243">
        <v>1413057980</v>
      </c>
      <c r="M1243" t="b">
        <v>0</v>
      </c>
      <c r="N1243">
        <v>34</v>
      </c>
      <c r="O1243" t="b">
        <v>0</v>
      </c>
      <c r="P1243" t="s">
        <v>8284</v>
      </c>
      <c r="Q1243" s="12" t="s">
        <v>8323</v>
      </c>
      <c r="R1243" t="s">
        <v>8338</v>
      </c>
      <c r="S1243" s="21">
        <f>(((Table1[[#This Row],[launched_at]]/60)/60)/24)+DATE(1970,1,1)</f>
        <v>41923.837731481479</v>
      </c>
      <c r="T1243" s="21">
        <f>(((Table1[[#This Row],[deadline]]/60)/60)/24)+DATE(1970,1,1)</f>
        <v>41946.249305555553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s="8">
        <f>E1244/D1244</f>
        <v>5.4884742041712408E-3</v>
      </c>
      <c r="G1244" s="10">
        <f>IFERROR(ROUND(E1244/N1244,2),0)</f>
        <v>5</v>
      </c>
      <c r="H1244" t="s">
        <v>8219</v>
      </c>
      <c r="I1244" t="s">
        <v>8223</v>
      </c>
      <c r="J1244" t="s">
        <v>8245</v>
      </c>
      <c r="K1244">
        <v>1315747080</v>
      </c>
      <c r="L1244">
        <v>1314417502</v>
      </c>
      <c r="M1244" t="b">
        <v>0</v>
      </c>
      <c r="N1244">
        <v>1</v>
      </c>
      <c r="O1244" t="b">
        <v>0</v>
      </c>
      <c r="P1244" t="s">
        <v>8284</v>
      </c>
      <c r="Q1244" s="12" t="s">
        <v>8323</v>
      </c>
      <c r="R1244" t="s">
        <v>8338</v>
      </c>
      <c r="S1244" s="21">
        <f>(((Table1[[#This Row],[launched_at]]/60)/60)/24)+DATE(1970,1,1)</f>
        <v>40782.165532407409</v>
      </c>
      <c r="T1244" s="21">
        <f>(((Table1[[#This Row],[deadline]]/60)/60)/24)+DATE(1970,1,1)</f>
        <v>40797.554166666669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s="8">
        <f>E1245/D1245</f>
        <v>0.14091666666666666</v>
      </c>
      <c r="G1245" s="10">
        <f>IFERROR(ROUND(E1245/N1245,2),0)</f>
        <v>44.5</v>
      </c>
      <c r="H1245" t="s">
        <v>8219</v>
      </c>
      <c r="I1245" t="s">
        <v>8223</v>
      </c>
      <c r="J1245" t="s">
        <v>8245</v>
      </c>
      <c r="K1245">
        <v>1310158800</v>
      </c>
      <c r="L1245">
        <v>1304888771</v>
      </c>
      <c r="M1245" t="b">
        <v>0</v>
      </c>
      <c r="N1245">
        <v>38</v>
      </c>
      <c r="O1245" t="b">
        <v>0</v>
      </c>
      <c r="P1245" t="s">
        <v>8284</v>
      </c>
      <c r="Q1245" s="12" t="s">
        <v>8323</v>
      </c>
      <c r="R1245" t="s">
        <v>8338</v>
      </c>
      <c r="S1245" s="21">
        <f>(((Table1[[#This Row],[launched_at]]/60)/60)/24)+DATE(1970,1,1)</f>
        <v>40671.879293981481</v>
      </c>
      <c r="T1245" s="21">
        <f>(((Table1[[#This Row],[deadline]]/60)/60)/24)+DATE(1970,1,1)</f>
        <v>40732.875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s="8">
        <f>E1246/D1246</f>
        <v>1.038</v>
      </c>
      <c r="G1246" s="10">
        <f>IFERROR(ROUND(E1246/N1246,2),0)</f>
        <v>46.13</v>
      </c>
      <c r="H1246" t="s">
        <v>8218</v>
      </c>
      <c r="I1246" t="s">
        <v>8223</v>
      </c>
      <c r="J1246" t="s">
        <v>8245</v>
      </c>
      <c r="K1246">
        <v>1366664400</v>
      </c>
      <c r="L1246">
        <v>1363981723</v>
      </c>
      <c r="M1246" t="b">
        <v>1</v>
      </c>
      <c r="N1246">
        <v>45</v>
      </c>
      <c r="O1246" t="b">
        <v>1</v>
      </c>
      <c r="P1246" t="s">
        <v>8274</v>
      </c>
      <c r="Q1246" s="12" t="s">
        <v>8323</v>
      </c>
      <c r="R1246" t="s">
        <v>8324</v>
      </c>
      <c r="S1246" s="21">
        <f>(((Table1[[#This Row],[launched_at]]/60)/60)/24)+DATE(1970,1,1)</f>
        <v>41355.825497685182</v>
      </c>
      <c r="T1246" s="21">
        <f>(((Table1[[#This Row],[deadline]]/60)/60)/24)+DATE(1970,1,1)</f>
        <v>41386.875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s="8">
        <f>E1247/D1247</f>
        <v>1.2024999999999999</v>
      </c>
      <c r="G1247" s="10">
        <f>IFERROR(ROUND(E1247/N1247,2),0)</f>
        <v>141.47</v>
      </c>
      <c r="H1247" t="s">
        <v>8218</v>
      </c>
      <c r="I1247" t="s">
        <v>8223</v>
      </c>
      <c r="J1247" t="s">
        <v>8245</v>
      </c>
      <c r="K1247">
        <v>1402755834</v>
      </c>
      <c r="L1247">
        <v>1400163834</v>
      </c>
      <c r="M1247" t="b">
        <v>1</v>
      </c>
      <c r="N1247">
        <v>17</v>
      </c>
      <c r="O1247" t="b">
        <v>1</v>
      </c>
      <c r="P1247" t="s">
        <v>8274</v>
      </c>
      <c r="Q1247" s="12" t="s">
        <v>8323</v>
      </c>
      <c r="R1247" t="s">
        <v>8324</v>
      </c>
      <c r="S1247" s="21">
        <f>(((Table1[[#This Row],[launched_at]]/60)/60)/24)+DATE(1970,1,1)</f>
        <v>41774.599930555552</v>
      </c>
      <c r="T1247" s="21">
        <f>(((Table1[[#This Row],[deadline]]/60)/60)/24)+DATE(1970,1,1)</f>
        <v>41804.599930555552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s="8">
        <f>E1248/D1248</f>
        <v>1.17</v>
      </c>
      <c r="G1248" s="10">
        <f>IFERROR(ROUND(E1248/N1248,2),0)</f>
        <v>75.48</v>
      </c>
      <c r="H1248" t="s">
        <v>8218</v>
      </c>
      <c r="I1248" t="s">
        <v>8223</v>
      </c>
      <c r="J1248" t="s">
        <v>8245</v>
      </c>
      <c r="K1248">
        <v>1323136949</v>
      </c>
      <c r="L1248">
        <v>1319245349</v>
      </c>
      <c r="M1248" t="b">
        <v>1</v>
      </c>
      <c r="N1248">
        <v>31</v>
      </c>
      <c r="O1248" t="b">
        <v>1</v>
      </c>
      <c r="P1248" t="s">
        <v>8274</v>
      </c>
      <c r="Q1248" s="12" t="s">
        <v>8323</v>
      </c>
      <c r="R1248" t="s">
        <v>8324</v>
      </c>
      <c r="S1248" s="21">
        <f>(((Table1[[#This Row],[launched_at]]/60)/60)/24)+DATE(1970,1,1)</f>
        <v>40838.043391203704</v>
      </c>
      <c r="T1248" s="21">
        <f>(((Table1[[#This Row],[deadline]]/60)/60)/24)+DATE(1970,1,1)</f>
        <v>40883.085057870368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s="8">
        <f>E1249/D1249</f>
        <v>1.2214285714285715</v>
      </c>
      <c r="G1249" s="10">
        <f>IFERROR(ROUND(E1249/N1249,2),0)</f>
        <v>85.5</v>
      </c>
      <c r="H1249" t="s">
        <v>8218</v>
      </c>
      <c r="I1249" t="s">
        <v>8223</v>
      </c>
      <c r="J1249" t="s">
        <v>8245</v>
      </c>
      <c r="K1249">
        <v>1367823655</v>
      </c>
      <c r="L1249">
        <v>1365231655</v>
      </c>
      <c r="M1249" t="b">
        <v>1</v>
      </c>
      <c r="N1249">
        <v>50</v>
      </c>
      <c r="O1249" t="b">
        <v>1</v>
      </c>
      <c r="P1249" t="s">
        <v>8274</v>
      </c>
      <c r="Q1249" s="12" t="s">
        <v>8323</v>
      </c>
      <c r="R1249" t="s">
        <v>8324</v>
      </c>
      <c r="S1249" s="21">
        <f>(((Table1[[#This Row],[launched_at]]/60)/60)/24)+DATE(1970,1,1)</f>
        <v>41370.292303240742</v>
      </c>
      <c r="T1249" s="21">
        <f>(((Table1[[#This Row],[deadline]]/60)/60)/24)+DATE(1970,1,1)</f>
        <v>41400.292303240742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s="8">
        <f>E1250/D1250</f>
        <v>1.5164</v>
      </c>
      <c r="G1250" s="10">
        <f>IFERROR(ROUND(E1250/N1250,2),0)</f>
        <v>64.25</v>
      </c>
      <c r="H1250" t="s">
        <v>8218</v>
      </c>
      <c r="I1250" t="s">
        <v>8223</v>
      </c>
      <c r="J1250" t="s">
        <v>8245</v>
      </c>
      <c r="K1250">
        <v>1402642740</v>
      </c>
      <c r="L1250">
        <v>1399563953</v>
      </c>
      <c r="M1250" t="b">
        <v>1</v>
      </c>
      <c r="N1250">
        <v>59</v>
      </c>
      <c r="O1250" t="b">
        <v>1</v>
      </c>
      <c r="P1250" t="s">
        <v>8274</v>
      </c>
      <c r="Q1250" s="12" t="s">
        <v>8323</v>
      </c>
      <c r="R1250" t="s">
        <v>8324</v>
      </c>
      <c r="S1250" s="21">
        <f>(((Table1[[#This Row],[launched_at]]/60)/60)/24)+DATE(1970,1,1)</f>
        <v>41767.656863425924</v>
      </c>
      <c r="T1250" s="21">
        <f>(((Table1[[#This Row],[deadline]]/60)/60)/24)+DATE(1970,1,1)</f>
        <v>41803.290972222225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s="8">
        <f>E1251/D1251</f>
        <v>1.0444</v>
      </c>
      <c r="G1251" s="10">
        <f>IFERROR(ROUND(E1251/N1251,2),0)</f>
        <v>64.47</v>
      </c>
      <c r="H1251" t="s">
        <v>8218</v>
      </c>
      <c r="I1251" t="s">
        <v>8223</v>
      </c>
      <c r="J1251" t="s">
        <v>8245</v>
      </c>
      <c r="K1251">
        <v>1341683211</v>
      </c>
      <c r="L1251">
        <v>1339091211</v>
      </c>
      <c r="M1251" t="b">
        <v>1</v>
      </c>
      <c r="N1251">
        <v>81</v>
      </c>
      <c r="O1251" t="b">
        <v>1</v>
      </c>
      <c r="P1251" t="s">
        <v>8274</v>
      </c>
      <c r="Q1251" s="12" t="s">
        <v>8323</v>
      </c>
      <c r="R1251" t="s">
        <v>8324</v>
      </c>
      <c r="S1251" s="21">
        <f>(((Table1[[#This Row],[launched_at]]/60)/60)/24)+DATE(1970,1,1)</f>
        <v>41067.74086805556</v>
      </c>
      <c r="T1251" s="21">
        <f>(((Table1[[#This Row],[deadline]]/60)/60)/24)+DATE(1970,1,1)</f>
        <v>41097.74086805556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s="8">
        <f>E1252/D1252</f>
        <v>2.0015333333333332</v>
      </c>
      <c r="G1252" s="10">
        <f>IFERROR(ROUND(E1252/N1252,2),0)</f>
        <v>118.2</v>
      </c>
      <c r="H1252" t="s">
        <v>8218</v>
      </c>
      <c r="I1252" t="s">
        <v>8223</v>
      </c>
      <c r="J1252" t="s">
        <v>8245</v>
      </c>
      <c r="K1252">
        <v>1410017131</v>
      </c>
      <c r="L1252">
        <v>1406129131</v>
      </c>
      <c r="M1252" t="b">
        <v>1</v>
      </c>
      <c r="N1252">
        <v>508</v>
      </c>
      <c r="O1252" t="b">
        <v>1</v>
      </c>
      <c r="P1252" t="s">
        <v>8274</v>
      </c>
      <c r="Q1252" s="12" t="s">
        <v>8323</v>
      </c>
      <c r="R1252" t="s">
        <v>8324</v>
      </c>
      <c r="S1252" s="21">
        <f>(((Table1[[#This Row],[launched_at]]/60)/60)/24)+DATE(1970,1,1)</f>
        <v>41843.64271990741</v>
      </c>
      <c r="T1252" s="21">
        <f>(((Table1[[#This Row],[deadline]]/60)/60)/24)+DATE(1970,1,1)</f>
        <v>41888.64271990741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s="8">
        <f>E1253/D1253</f>
        <v>1.018</v>
      </c>
      <c r="G1253" s="10">
        <f>IFERROR(ROUND(E1253/N1253,2),0)</f>
        <v>82.54</v>
      </c>
      <c r="H1253" t="s">
        <v>8218</v>
      </c>
      <c r="I1253" t="s">
        <v>8223</v>
      </c>
      <c r="J1253" t="s">
        <v>8245</v>
      </c>
      <c r="K1253">
        <v>1316979167</v>
      </c>
      <c r="L1253">
        <v>1311795167</v>
      </c>
      <c r="M1253" t="b">
        <v>1</v>
      </c>
      <c r="N1253">
        <v>74</v>
      </c>
      <c r="O1253" t="b">
        <v>1</v>
      </c>
      <c r="P1253" t="s">
        <v>8274</v>
      </c>
      <c r="Q1253" s="12" t="s">
        <v>8323</v>
      </c>
      <c r="R1253" t="s">
        <v>8324</v>
      </c>
      <c r="S1253" s="21">
        <f>(((Table1[[#This Row],[launched_at]]/60)/60)/24)+DATE(1970,1,1)</f>
        <v>40751.814432870371</v>
      </c>
      <c r="T1253" s="21">
        <f>(((Table1[[#This Row],[deadline]]/60)/60)/24)+DATE(1970,1,1)</f>
        <v>40811.814432870371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s="8">
        <f>E1254/D1254</f>
        <v>1.3765714285714286</v>
      </c>
      <c r="G1254" s="10">
        <f>IFERROR(ROUND(E1254/N1254,2),0)</f>
        <v>34.17</v>
      </c>
      <c r="H1254" t="s">
        <v>8218</v>
      </c>
      <c r="I1254" t="s">
        <v>8223</v>
      </c>
      <c r="J1254" t="s">
        <v>8245</v>
      </c>
      <c r="K1254">
        <v>1382658169</v>
      </c>
      <c r="L1254">
        <v>1380238969</v>
      </c>
      <c r="M1254" t="b">
        <v>1</v>
      </c>
      <c r="N1254">
        <v>141</v>
      </c>
      <c r="O1254" t="b">
        <v>1</v>
      </c>
      <c r="P1254" t="s">
        <v>8274</v>
      </c>
      <c r="Q1254" s="12" t="s">
        <v>8323</v>
      </c>
      <c r="R1254" t="s">
        <v>8324</v>
      </c>
      <c r="S1254" s="21">
        <f>(((Table1[[#This Row],[launched_at]]/60)/60)/24)+DATE(1970,1,1)</f>
        <v>41543.988067129627</v>
      </c>
      <c r="T1254" s="21">
        <f>(((Table1[[#This Row],[deadline]]/60)/60)/24)+DATE(1970,1,1)</f>
        <v>41571.988067129627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s="8">
        <f>E1255/D1255</f>
        <v>3038.3319999999999</v>
      </c>
      <c r="G1255" s="10">
        <f>IFERROR(ROUND(E1255/N1255,2),0)</f>
        <v>42.73</v>
      </c>
      <c r="H1255" t="s">
        <v>8218</v>
      </c>
      <c r="I1255" t="s">
        <v>8223</v>
      </c>
      <c r="J1255" t="s">
        <v>8245</v>
      </c>
      <c r="K1255">
        <v>1409770107</v>
      </c>
      <c r="L1255">
        <v>1407178107</v>
      </c>
      <c r="M1255" t="b">
        <v>1</v>
      </c>
      <c r="N1255">
        <v>711</v>
      </c>
      <c r="O1255" t="b">
        <v>1</v>
      </c>
      <c r="P1255" t="s">
        <v>8274</v>
      </c>
      <c r="Q1255" s="12" t="s">
        <v>8323</v>
      </c>
      <c r="R1255" t="s">
        <v>8324</v>
      </c>
      <c r="S1255" s="21">
        <f>(((Table1[[#This Row],[launched_at]]/60)/60)/24)+DATE(1970,1,1)</f>
        <v>41855.783645833333</v>
      </c>
      <c r="T1255" s="21">
        <f>(((Table1[[#This Row],[deadline]]/60)/60)/24)+DATE(1970,1,1)</f>
        <v>41885.783645833333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s="8">
        <f>E1256/D1256</f>
        <v>1.9885074626865671</v>
      </c>
      <c r="G1256" s="10">
        <f>IFERROR(ROUND(E1256/N1256,2),0)</f>
        <v>94.49</v>
      </c>
      <c r="H1256" t="s">
        <v>8218</v>
      </c>
      <c r="I1256" t="s">
        <v>8223</v>
      </c>
      <c r="J1256" t="s">
        <v>8245</v>
      </c>
      <c r="K1256">
        <v>1293857940</v>
      </c>
      <c r="L1256">
        <v>1288968886</v>
      </c>
      <c r="M1256" t="b">
        <v>1</v>
      </c>
      <c r="N1256">
        <v>141</v>
      </c>
      <c r="O1256" t="b">
        <v>1</v>
      </c>
      <c r="P1256" t="s">
        <v>8274</v>
      </c>
      <c r="Q1256" s="12" t="s">
        <v>8323</v>
      </c>
      <c r="R1256" t="s">
        <v>8324</v>
      </c>
      <c r="S1256" s="21">
        <f>(((Table1[[#This Row],[launched_at]]/60)/60)/24)+DATE(1970,1,1)</f>
        <v>40487.621365740742</v>
      </c>
      <c r="T1256" s="21">
        <f>(((Table1[[#This Row],[deadline]]/60)/60)/24)+DATE(1970,1,1)</f>
        <v>40544.207638888889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s="8">
        <f>E1257/D1257</f>
        <v>2.0236666666666667</v>
      </c>
      <c r="G1257" s="10">
        <f>IFERROR(ROUND(E1257/N1257,2),0)</f>
        <v>55.7</v>
      </c>
      <c r="H1257" t="s">
        <v>8218</v>
      </c>
      <c r="I1257" t="s">
        <v>8223</v>
      </c>
      <c r="J1257" t="s">
        <v>8245</v>
      </c>
      <c r="K1257">
        <v>1385932652</v>
      </c>
      <c r="L1257">
        <v>1383337052</v>
      </c>
      <c r="M1257" t="b">
        <v>1</v>
      </c>
      <c r="N1257">
        <v>109</v>
      </c>
      <c r="O1257" t="b">
        <v>1</v>
      </c>
      <c r="P1257" t="s">
        <v>8274</v>
      </c>
      <c r="Q1257" s="12" t="s">
        <v>8323</v>
      </c>
      <c r="R1257" t="s">
        <v>8324</v>
      </c>
      <c r="S1257" s="21">
        <f>(((Table1[[#This Row],[launched_at]]/60)/60)/24)+DATE(1970,1,1)</f>
        <v>41579.845509259263</v>
      </c>
      <c r="T1257" s="21">
        <f>(((Table1[[#This Row],[deadline]]/60)/60)/24)+DATE(1970,1,1)</f>
        <v>41609.887175925927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s="8">
        <f>E1258/D1258</f>
        <v>1.1796376666666666</v>
      </c>
      <c r="G1258" s="10">
        <f>IFERROR(ROUND(E1258/N1258,2),0)</f>
        <v>98.03</v>
      </c>
      <c r="H1258" t="s">
        <v>8218</v>
      </c>
      <c r="I1258" t="s">
        <v>8223</v>
      </c>
      <c r="J1258" t="s">
        <v>8245</v>
      </c>
      <c r="K1258">
        <v>1329084231</v>
      </c>
      <c r="L1258">
        <v>1326492231</v>
      </c>
      <c r="M1258" t="b">
        <v>1</v>
      </c>
      <c r="N1258">
        <v>361</v>
      </c>
      <c r="O1258" t="b">
        <v>1</v>
      </c>
      <c r="P1258" t="s">
        <v>8274</v>
      </c>
      <c r="Q1258" s="12" t="s">
        <v>8323</v>
      </c>
      <c r="R1258" t="s">
        <v>8324</v>
      </c>
      <c r="S1258" s="21">
        <f>(((Table1[[#This Row],[launched_at]]/60)/60)/24)+DATE(1970,1,1)</f>
        <v>40921.919340277782</v>
      </c>
      <c r="T1258" s="21">
        <f>(((Table1[[#This Row],[deadline]]/60)/60)/24)+DATE(1970,1,1)</f>
        <v>40951.919340277782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s="8">
        <f>E1259/D1259</f>
        <v>2.9472727272727273</v>
      </c>
      <c r="G1259" s="10">
        <f>IFERROR(ROUND(E1259/N1259,2),0)</f>
        <v>92.1</v>
      </c>
      <c r="H1259" t="s">
        <v>8218</v>
      </c>
      <c r="I1259" t="s">
        <v>8223</v>
      </c>
      <c r="J1259" t="s">
        <v>8245</v>
      </c>
      <c r="K1259">
        <v>1301792590</v>
      </c>
      <c r="L1259">
        <v>1297562590</v>
      </c>
      <c r="M1259" t="b">
        <v>1</v>
      </c>
      <c r="N1259">
        <v>176</v>
      </c>
      <c r="O1259" t="b">
        <v>1</v>
      </c>
      <c r="P1259" t="s">
        <v>8274</v>
      </c>
      <c r="Q1259" s="12" t="s">
        <v>8323</v>
      </c>
      <c r="R1259" t="s">
        <v>8324</v>
      </c>
      <c r="S1259" s="21">
        <f>(((Table1[[#This Row],[launched_at]]/60)/60)/24)+DATE(1970,1,1)</f>
        <v>40587.085532407407</v>
      </c>
      <c r="T1259" s="21">
        <f>(((Table1[[#This Row],[deadline]]/60)/60)/24)+DATE(1970,1,1)</f>
        <v>40636.043865740743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s="8">
        <f>E1260/D1260</f>
        <v>2.1314633333333335</v>
      </c>
      <c r="G1260" s="10">
        <f>IFERROR(ROUND(E1260/N1260,2),0)</f>
        <v>38.18</v>
      </c>
      <c r="H1260" t="s">
        <v>8218</v>
      </c>
      <c r="I1260" t="s">
        <v>8223</v>
      </c>
      <c r="J1260" t="s">
        <v>8245</v>
      </c>
      <c r="K1260">
        <v>1377960012</v>
      </c>
      <c r="L1260">
        <v>1375368012</v>
      </c>
      <c r="M1260" t="b">
        <v>1</v>
      </c>
      <c r="N1260">
        <v>670</v>
      </c>
      <c r="O1260" t="b">
        <v>1</v>
      </c>
      <c r="P1260" t="s">
        <v>8274</v>
      </c>
      <c r="Q1260" s="12" t="s">
        <v>8323</v>
      </c>
      <c r="R1260" t="s">
        <v>8324</v>
      </c>
      <c r="S1260" s="21">
        <f>(((Table1[[#This Row],[launched_at]]/60)/60)/24)+DATE(1970,1,1)</f>
        <v>41487.611250000002</v>
      </c>
      <c r="T1260" s="21">
        <f>(((Table1[[#This Row],[deadline]]/60)/60)/24)+DATE(1970,1,1)</f>
        <v>41517.611250000002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s="8">
        <f>E1261/D1261</f>
        <v>1.0424</v>
      </c>
      <c r="G1261" s="10">
        <f>IFERROR(ROUND(E1261/N1261,2),0)</f>
        <v>27.15</v>
      </c>
      <c r="H1261" t="s">
        <v>8218</v>
      </c>
      <c r="I1261" t="s">
        <v>8223</v>
      </c>
      <c r="J1261" t="s">
        <v>8245</v>
      </c>
      <c r="K1261">
        <v>1402286340</v>
      </c>
      <c r="L1261">
        <v>1399504664</v>
      </c>
      <c r="M1261" t="b">
        <v>1</v>
      </c>
      <c r="N1261">
        <v>96</v>
      </c>
      <c r="O1261" t="b">
        <v>1</v>
      </c>
      <c r="P1261" t="s">
        <v>8274</v>
      </c>
      <c r="Q1261" s="12" t="s">
        <v>8323</v>
      </c>
      <c r="R1261" t="s">
        <v>8324</v>
      </c>
      <c r="S1261" s="21">
        <f>(((Table1[[#This Row],[launched_at]]/60)/60)/24)+DATE(1970,1,1)</f>
        <v>41766.970648148148</v>
      </c>
      <c r="T1261" s="21">
        <f>(((Table1[[#This Row],[deadline]]/60)/60)/24)+DATE(1970,1,1)</f>
        <v>41799.165972222225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s="8">
        <f>E1262/D1262</f>
        <v>1.1366666666666667</v>
      </c>
      <c r="G1262" s="10">
        <f>IFERROR(ROUND(E1262/N1262,2),0)</f>
        <v>50.69</v>
      </c>
      <c r="H1262" t="s">
        <v>8218</v>
      </c>
      <c r="I1262" t="s">
        <v>8223</v>
      </c>
      <c r="J1262" t="s">
        <v>8245</v>
      </c>
      <c r="K1262">
        <v>1393445620</v>
      </c>
      <c r="L1262">
        <v>1390853620</v>
      </c>
      <c r="M1262" t="b">
        <v>1</v>
      </c>
      <c r="N1262">
        <v>74</v>
      </c>
      <c r="O1262" t="b">
        <v>1</v>
      </c>
      <c r="P1262" t="s">
        <v>8274</v>
      </c>
      <c r="Q1262" s="12" t="s">
        <v>8323</v>
      </c>
      <c r="R1262" t="s">
        <v>8324</v>
      </c>
      <c r="S1262" s="21">
        <f>(((Table1[[#This Row],[launched_at]]/60)/60)/24)+DATE(1970,1,1)</f>
        <v>41666.842824074076</v>
      </c>
      <c r="T1262" s="21">
        <f>(((Table1[[#This Row],[deadline]]/60)/60)/24)+DATE(1970,1,1)</f>
        <v>41696.842824074076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s="8">
        <f>E1263/D1263</f>
        <v>1.0125</v>
      </c>
      <c r="G1263" s="10">
        <f>IFERROR(ROUND(E1263/N1263,2),0)</f>
        <v>38.94</v>
      </c>
      <c r="H1263" t="s">
        <v>8218</v>
      </c>
      <c r="I1263" t="s">
        <v>8223</v>
      </c>
      <c r="J1263" t="s">
        <v>8245</v>
      </c>
      <c r="K1263">
        <v>1390983227</v>
      </c>
      <c r="L1263">
        <v>1388391227</v>
      </c>
      <c r="M1263" t="b">
        <v>1</v>
      </c>
      <c r="N1263">
        <v>52</v>
      </c>
      <c r="O1263" t="b">
        <v>1</v>
      </c>
      <c r="P1263" t="s">
        <v>8274</v>
      </c>
      <c r="Q1263" s="12" t="s">
        <v>8323</v>
      </c>
      <c r="R1263" t="s">
        <v>8324</v>
      </c>
      <c r="S1263" s="21">
        <f>(((Table1[[#This Row],[launched_at]]/60)/60)/24)+DATE(1970,1,1)</f>
        <v>41638.342905092592</v>
      </c>
      <c r="T1263" s="21">
        <f>(((Table1[[#This Row],[deadline]]/60)/60)/24)+DATE(1970,1,1)</f>
        <v>41668.342905092592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s="8">
        <f>E1264/D1264</f>
        <v>1.2541538461538462</v>
      </c>
      <c r="G1264" s="10">
        <f>IFERROR(ROUND(E1264/N1264,2),0)</f>
        <v>77.64</v>
      </c>
      <c r="H1264" t="s">
        <v>8218</v>
      </c>
      <c r="I1264" t="s">
        <v>8228</v>
      </c>
      <c r="J1264" t="s">
        <v>8250</v>
      </c>
      <c r="K1264">
        <v>1392574692</v>
      </c>
      <c r="L1264">
        <v>1389982692</v>
      </c>
      <c r="M1264" t="b">
        <v>1</v>
      </c>
      <c r="N1264">
        <v>105</v>
      </c>
      <c r="O1264" t="b">
        <v>1</v>
      </c>
      <c r="P1264" t="s">
        <v>8274</v>
      </c>
      <c r="Q1264" s="12" t="s">
        <v>8323</v>
      </c>
      <c r="R1264" t="s">
        <v>8324</v>
      </c>
      <c r="S1264" s="21">
        <f>(((Table1[[#This Row],[launched_at]]/60)/60)/24)+DATE(1970,1,1)</f>
        <v>41656.762638888889</v>
      </c>
      <c r="T1264" s="21">
        <f>(((Table1[[#This Row],[deadline]]/60)/60)/24)+DATE(1970,1,1)</f>
        <v>41686.762638888889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s="8">
        <f>E1265/D1265</f>
        <v>1.19</v>
      </c>
      <c r="G1265" s="10">
        <f>IFERROR(ROUND(E1265/N1265,2),0)</f>
        <v>43.54</v>
      </c>
      <c r="H1265" t="s">
        <v>8218</v>
      </c>
      <c r="I1265" t="s">
        <v>8223</v>
      </c>
      <c r="J1265" t="s">
        <v>8245</v>
      </c>
      <c r="K1265">
        <v>1396054800</v>
      </c>
      <c r="L1265">
        <v>1393034470</v>
      </c>
      <c r="M1265" t="b">
        <v>1</v>
      </c>
      <c r="N1265">
        <v>41</v>
      </c>
      <c r="O1265" t="b">
        <v>1</v>
      </c>
      <c r="P1265" t="s">
        <v>8274</v>
      </c>
      <c r="Q1265" s="12" t="s">
        <v>8323</v>
      </c>
      <c r="R1265" t="s">
        <v>8324</v>
      </c>
      <c r="S1265" s="21">
        <f>(((Table1[[#This Row],[launched_at]]/60)/60)/24)+DATE(1970,1,1)</f>
        <v>41692.084143518521</v>
      </c>
      <c r="T1265" s="21">
        <f>(((Table1[[#This Row],[deadline]]/60)/60)/24)+DATE(1970,1,1)</f>
        <v>41727.041666666664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s="8">
        <f>E1266/D1266</f>
        <v>1.6646153846153846</v>
      </c>
      <c r="G1266" s="10">
        <f>IFERROR(ROUND(E1266/N1266,2),0)</f>
        <v>31.82</v>
      </c>
      <c r="H1266" t="s">
        <v>8218</v>
      </c>
      <c r="I1266" t="s">
        <v>8223</v>
      </c>
      <c r="J1266" t="s">
        <v>8245</v>
      </c>
      <c r="K1266">
        <v>1383062083</v>
      </c>
      <c r="L1266">
        <v>1380556483</v>
      </c>
      <c r="M1266" t="b">
        <v>1</v>
      </c>
      <c r="N1266">
        <v>34</v>
      </c>
      <c r="O1266" t="b">
        <v>1</v>
      </c>
      <c r="P1266" t="s">
        <v>8274</v>
      </c>
      <c r="Q1266" s="12" t="s">
        <v>8323</v>
      </c>
      <c r="R1266" t="s">
        <v>8324</v>
      </c>
      <c r="S1266" s="21">
        <f>(((Table1[[#This Row],[launched_at]]/60)/60)/24)+DATE(1970,1,1)</f>
        <v>41547.662997685184</v>
      </c>
      <c r="T1266" s="21">
        <f>(((Table1[[#This Row],[deadline]]/60)/60)/24)+DATE(1970,1,1)</f>
        <v>41576.662997685184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s="8">
        <f>E1267/D1267</f>
        <v>1.1914771428571429</v>
      </c>
      <c r="G1267" s="10">
        <f>IFERROR(ROUND(E1267/N1267,2),0)</f>
        <v>63.18</v>
      </c>
      <c r="H1267" t="s">
        <v>8218</v>
      </c>
      <c r="I1267" t="s">
        <v>8223</v>
      </c>
      <c r="J1267" t="s">
        <v>8245</v>
      </c>
      <c r="K1267">
        <v>1291131815</v>
      </c>
      <c r="L1267">
        <v>1287071015</v>
      </c>
      <c r="M1267" t="b">
        <v>1</v>
      </c>
      <c r="N1267">
        <v>66</v>
      </c>
      <c r="O1267" t="b">
        <v>1</v>
      </c>
      <c r="P1267" t="s">
        <v>8274</v>
      </c>
      <c r="Q1267" s="12" t="s">
        <v>8323</v>
      </c>
      <c r="R1267" t="s">
        <v>8324</v>
      </c>
      <c r="S1267" s="21">
        <f>(((Table1[[#This Row],[launched_at]]/60)/60)/24)+DATE(1970,1,1)</f>
        <v>40465.655266203699</v>
      </c>
      <c r="T1267" s="21">
        <f>(((Table1[[#This Row],[deadline]]/60)/60)/24)+DATE(1970,1,1)</f>
        <v>40512.655266203699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s="8">
        <f>E1268/D1268</f>
        <v>1.0047368421052632</v>
      </c>
      <c r="G1268" s="10">
        <f>IFERROR(ROUND(E1268/N1268,2),0)</f>
        <v>190.9</v>
      </c>
      <c r="H1268" t="s">
        <v>8218</v>
      </c>
      <c r="I1268" t="s">
        <v>8223</v>
      </c>
      <c r="J1268" t="s">
        <v>8245</v>
      </c>
      <c r="K1268">
        <v>1389474145</v>
      </c>
      <c r="L1268">
        <v>1386882145</v>
      </c>
      <c r="M1268" t="b">
        <v>1</v>
      </c>
      <c r="N1268">
        <v>50</v>
      </c>
      <c r="O1268" t="b">
        <v>1</v>
      </c>
      <c r="P1268" t="s">
        <v>8274</v>
      </c>
      <c r="Q1268" s="12" t="s">
        <v>8323</v>
      </c>
      <c r="R1268" t="s">
        <v>8324</v>
      </c>
      <c r="S1268" s="21">
        <f>(((Table1[[#This Row],[launched_at]]/60)/60)/24)+DATE(1970,1,1)</f>
        <v>41620.87667824074</v>
      </c>
      <c r="T1268" s="21">
        <f>(((Table1[[#This Row],[deadline]]/60)/60)/24)+DATE(1970,1,1)</f>
        <v>41650.87667824074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s="8">
        <f>E1269/D1269</f>
        <v>1.018</v>
      </c>
      <c r="G1269" s="10">
        <f>IFERROR(ROUND(E1269/N1269,2),0)</f>
        <v>140.86000000000001</v>
      </c>
      <c r="H1269" t="s">
        <v>8218</v>
      </c>
      <c r="I1269" t="s">
        <v>8223</v>
      </c>
      <c r="J1269" t="s">
        <v>8245</v>
      </c>
      <c r="K1269">
        <v>1374674558</v>
      </c>
      <c r="L1269">
        <v>1372082558</v>
      </c>
      <c r="M1269" t="b">
        <v>1</v>
      </c>
      <c r="N1269">
        <v>159</v>
      </c>
      <c r="O1269" t="b">
        <v>1</v>
      </c>
      <c r="P1269" t="s">
        <v>8274</v>
      </c>
      <c r="Q1269" s="12" t="s">
        <v>8323</v>
      </c>
      <c r="R1269" t="s">
        <v>8324</v>
      </c>
      <c r="S1269" s="21">
        <f>(((Table1[[#This Row],[launched_at]]/60)/60)/24)+DATE(1970,1,1)</f>
        <v>41449.585162037038</v>
      </c>
      <c r="T1269" s="21">
        <f>(((Table1[[#This Row],[deadline]]/60)/60)/24)+DATE(1970,1,1)</f>
        <v>41479.585162037038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s="8">
        <f>E1270/D1270</f>
        <v>1.1666666666666667</v>
      </c>
      <c r="G1270" s="10">
        <f>IFERROR(ROUND(E1270/N1270,2),0)</f>
        <v>76.92</v>
      </c>
      <c r="H1270" t="s">
        <v>8218</v>
      </c>
      <c r="I1270" t="s">
        <v>8223</v>
      </c>
      <c r="J1270" t="s">
        <v>8245</v>
      </c>
      <c r="K1270">
        <v>1379708247</v>
      </c>
      <c r="L1270">
        <v>1377116247</v>
      </c>
      <c r="M1270" t="b">
        <v>1</v>
      </c>
      <c r="N1270">
        <v>182</v>
      </c>
      <c r="O1270" t="b">
        <v>1</v>
      </c>
      <c r="P1270" t="s">
        <v>8274</v>
      </c>
      <c r="Q1270" s="12" t="s">
        <v>8323</v>
      </c>
      <c r="R1270" t="s">
        <v>8324</v>
      </c>
      <c r="S1270" s="21">
        <f>(((Table1[[#This Row],[launched_at]]/60)/60)/24)+DATE(1970,1,1)</f>
        <v>41507.845451388886</v>
      </c>
      <c r="T1270" s="21">
        <f>(((Table1[[#This Row],[deadline]]/60)/60)/24)+DATE(1970,1,1)</f>
        <v>41537.845451388886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s="8">
        <f>E1271/D1271</f>
        <v>1.0864893617021276</v>
      </c>
      <c r="G1271" s="10">
        <f>IFERROR(ROUND(E1271/N1271,2),0)</f>
        <v>99.16</v>
      </c>
      <c r="H1271" t="s">
        <v>8218</v>
      </c>
      <c r="I1271" t="s">
        <v>8223</v>
      </c>
      <c r="J1271" t="s">
        <v>8245</v>
      </c>
      <c r="K1271">
        <v>1460764800</v>
      </c>
      <c r="L1271">
        <v>1458157512</v>
      </c>
      <c r="M1271" t="b">
        <v>1</v>
      </c>
      <c r="N1271">
        <v>206</v>
      </c>
      <c r="O1271" t="b">
        <v>1</v>
      </c>
      <c r="P1271" t="s">
        <v>8274</v>
      </c>
      <c r="Q1271" s="12" t="s">
        <v>8323</v>
      </c>
      <c r="R1271" t="s">
        <v>8324</v>
      </c>
      <c r="S1271" s="21">
        <f>(((Table1[[#This Row],[launched_at]]/60)/60)/24)+DATE(1970,1,1)</f>
        <v>42445.823055555549</v>
      </c>
      <c r="T1271" s="21">
        <f>(((Table1[[#This Row],[deadline]]/60)/60)/24)+DATE(1970,1,1)</f>
        <v>42476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s="8">
        <f>E1272/D1272</f>
        <v>1.1472</v>
      </c>
      <c r="G1272" s="10">
        <f>IFERROR(ROUND(E1272/N1272,2),0)</f>
        <v>67.88</v>
      </c>
      <c r="H1272" t="s">
        <v>8218</v>
      </c>
      <c r="I1272" t="s">
        <v>8223</v>
      </c>
      <c r="J1272" t="s">
        <v>8245</v>
      </c>
      <c r="K1272">
        <v>1332704042</v>
      </c>
      <c r="L1272">
        <v>1327523642</v>
      </c>
      <c r="M1272" t="b">
        <v>1</v>
      </c>
      <c r="N1272">
        <v>169</v>
      </c>
      <c r="O1272" t="b">
        <v>1</v>
      </c>
      <c r="P1272" t="s">
        <v>8274</v>
      </c>
      <c r="Q1272" s="12" t="s">
        <v>8323</v>
      </c>
      <c r="R1272" t="s">
        <v>8324</v>
      </c>
      <c r="S1272" s="21">
        <f>(((Table1[[#This Row],[launched_at]]/60)/60)/24)+DATE(1970,1,1)</f>
        <v>40933.856967592597</v>
      </c>
      <c r="T1272" s="21">
        <f>(((Table1[[#This Row],[deadline]]/60)/60)/24)+DATE(1970,1,1)</f>
        <v>40993.815300925926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s="8">
        <f>E1273/D1273</f>
        <v>1.018</v>
      </c>
      <c r="G1273" s="10">
        <f>IFERROR(ROUND(E1273/N1273,2),0)</f>
        <v>246.29</v>
      </c>
      <c r="H1273" t="s">
        <v>8218</v>
      </c>
      <c r="I1273" t="s">
        <v>8223</v>
      </c>
      <c r="J1273" t="s">
        <v>8245</v>
      </c>
      <c r="K1273">
        <v>1384363459</v>
      </c>
      <c r="L1273">
        <v>1381767859</v>
      </c>
      <c r="M1273" t="b">
        <v>1</v>
      </c>
      <c r="N1273">
        <v>31</v>
      </c>
      <c r="O1273" t="b">
        <v>1</v>
      </c>
      <c r="P1273" t="s">
        <v>8274</v>
      </c>
      <c r="Q1273" s="12" t="s">
        <v>8323</v>
      </c>
      <c r="R1273" t="s">
        <v>8324</v>
      </c>
      <c r="S1273" s="21">
        <f>(((Table1[[#This Row],[launched_at]]/60)/60)/24)+DATE(1970,1,1)</f>
        <v>41561.683553240742</v>
      </c>
      <c r="T1273" s="21">
        <f>(((Table1[[#This Row],[deadline]]/60)/60)/24)+DATE(1970,1,1)</f>
        <v>41591.725219907406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s="8">
        <f>E1274/D1274</f>
        <v>1.06</v>
      </c>
      <c r="G1274" s="10">
        <f>IFERROR(ROUND(E1274/N1274,2),0)</f>
        <v>189.29</v>
      </c>
      <c r="H1274" t="s">
        <v>8218</v>
      </c>
      <c r="I1274" t="s">
        <v>8223</v>
      </c>
      <c r="J1274" t="s">
        <v>8245</v>
      </c>
      <c r="K1274">
        <v>1276574400</v>
      </c>
      <c r="L1274">
        <v>1270576379</v>
      </c>
      <c r="M1274" t="b">
        <v>1</v>
      </c>
      <c r="N1274">
        <v>28</v>
      </c>
      <c r="O1274" t="b">
        <v>1</v>
      </c>
      <c r="P1274" t="s">
        <v>8274</v>
      </c>
      <c r="Q1274" s="12" t="s">
        <v>8323</v>
      </c>
      <c r="R1274" t="s">
        <v>8324</v>
      </c>
      <c r="S1274" s="21">
        <f>(((Table1[[#This Row],[launched_at]]/60)/60)/24)+DATE(1970,1,1)</f>
        <v>40274.745127314818</v>
      </c>
      <c r="T1274" s="21">
        <f>(((Table1[[#This Row],[deadline]]/60)/60)/24)+DATE(1970,1,1)</f>
        <v>40344.166666666664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s="8">
        <f>E1275/D1275</f>
        <v>1.0349999999999999</v>
      </c>
      <c r="G1275" s="10">
        <f>IFERROR(ROUND(E1275/N1275,2),0)</f>
        <v>76.67</v>
      </c>
      <c r="H1275" t="s">
        <v>8218</v>
      </c>
      <c r="I1275" t="s">
        <v>8228</v>
      </c>
      <c r="J1275" t="s">
        <v>8250</v>
      </c>
      <c r="K1275">
        <v>1409506291</v>
      </c>
      <c r="L1275">
        <v>1406914291</v>
      </c>
      <c r="M1275" t="b">
        <v>1</v>
      </c>
      <c r="N1275">
        <v>54</v>
      </c>
      <c r="O1275" t="b">
        <v>1</v>
      </c>
      <c r="P1275" t="s">
        <v>8274</v>
      </c>
      <c r="Q1275" s="12" t="s">
        <v>8323</v>
      </c>
      <c r="R1275" t="s">
        <v>8324</v>
      </c>
      <c r="S1275" s="21">
        <f>(((Table1[[#This Row],[launched_at]]/60)/60)/24)+DATE(1970,1,1)</f>
        <v>41852.730219907404</v>
      </c>
      <c r="T1275" s="21">
        <f>(((Table1[[#This Row],[deadline]]/60)/60)/24)+DATE(1970,1,1)</f>
        <v>41882.730219907404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s="8">
        <f>E1276/D1276</f>
        <v>1.5497535999999998</v>
      </c>
      <c r="G1276" s="10">
        <f>IFERROR(ROUND(E1276/N1276,2),0)</f>
        <v>82.96</v>
      </c>
      <c r="H1276" t="s">
        <v>8218</v>
      </c>
      <c r="I1276" t="s">
        <v>8223</v>
      </c>
      <c r="J1276" t="s">
        <v>8245</v>
      </c>
      <c r="K1276">
        <v>1346344425</v>
      </c>
      <c r="L1276">
        <v>1343320425</v>
      </c>
      <c r="M1276" t="b">
        <v>1</v>
      </c>
      <c r="N1276">
        <v>467</v>
      </c>
      <c r="O1276" t="b">
        <v>1</v>
      </c>
      <c r="P1276" t="s">
        <v>8274</v>
      </c>
      <c r="Q1276" s="12" t="s">
        <v>8323</v>
      </c>
      <c r="R1276" t="s">
        <v>8324</v>
      </c>
      <c r="S1276" s="21">
        <f>(((Table1[[#This Row],[launched_at]]/60)/60)/24)+DATE(1970,1,1)</f>
        <v>41116.690104166664</v>
      </c>
      <c r="T1276" s="21">
        <f>(((Table1[[#This Row],[deadline]]/60)/60)/24)+DATE(1970,1,1)</f>
        <v>41151.690104166664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s="8">
        <f>E1277/D1277</f>
        <v>1.6214066666666667</v>
      </c>
      <c r="G1277" s="10">
        <f>IFERROR(ROUND(E1277/N1277,2),0)</f>
        <v>62.52</v>
      </c>
      <c r="H1277" t="s">
        <v>8218</v>
      </c>
      <c r="I1277" t="s">
        <v>8223</v>
      </c>
      <c r="J1277" t="s">
        <v>8245</v>
      </c>
      <c r="K1277">
        <v>1375908587</v>
      </c>
      <c r="L1277">
        <v>1372884587</v>
      </c>
      <c r="M1277" t="b">
        <v>1</v>
      </c>
      <c r="N1277">
        <v>389</v>
      </c>
      <c r="O1277" t="b">
        <v>1</v>
      </c>
      <c r="P1277" t="s">
        <v>8274</v>
      </c>
      <c r="Q1277" s="12" t="s">
        <v>8323</v>
      </c>
      <c r="R1277" t="s">
        <v>8324</v>
      </c>
      <c r="S1277" s="21">
        <f>(((Table1[[#This Row],[launched_at]]/60)/60)/24)+DATE(1970,1,1)</f>
        <v>41458.867905092593</v>
      </c>
      <c r="T1277" s="21">
        <f>(((Table1[[#This Row],[deadline]]/60)/60)/24)+DATE(1970,1,1)</f>
        <v>41493.867905092593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s="8">
        <f>E1278/D1278</f>
        <v>1.0442100000000001</v>
      </c>
      <c r="G1278" s="10">
        <f>IFERROR(ROUND(E1278/N1278,2),0)</f>
        <v>46.07</v>
      </c>
      <c r="H1278" t="s">
        <v>8218</v>
      </c>
      <c r="I1278" t="s">
        <v>8223</v>
      </c>
      <c r="J1278" t="s">
        <v>8245</v>
      </c>
      <c r="K1278">
        <v>1251777600</v>
      </c>
      <c r="L1278">
        <v>1247504047</v>
      </c>
      <c r="M1278" t="b">
        <v>1</v>
      </c>
      <c r="N1278">
        <v>68</v>
      </c>
      <c r="O1278" t="b">
        <v>1</v>
      </c>
      <c r="P1278" t="s">
        <v>8274</v>
      </c>
      <c r="Q1278" s="12" t="s">
        <v>8323</v>
      </c>
      <c r="R1278" t="s">
        <v>8324</v>
      </c>
      <c r="S1278" s="21">
        <f>(((Table1[[#This Row],[launched_at]]/60)/60)/24)+DATE(1970,1,1)</f>
        <v>40007.704247685186</v>
      </c>
      <c r="T1278" s="21">
        <f>(((Table1[[#This Row],[deadline]]/60)/60)/24)+DATE(1970,1,1)</f>
        <v>40057.166666666664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s="8">
        <f>E1279/D1279</f>
        <v>1.0612433333333333</v>
      </c>
      <c r="G1279" s="10">
        <f>IFERROR(ROUND(E1279/N1279,2),0)</f>
        <v>38.54</v>
      </c>
      <c r="H1279" t="s">
        <v>8218</v>
      </c>
      <c r="I1279" t="s">
        <v>8223</v>
      </c>
      <c r="J1279" t="s">
        <v>8245</v>
      </c>
      <c r="K1279">
        <v>1346765347</v>
      </c>
      <c r="L1279">
        <v>1343741347</v>
      </c>
      <c r="M1279" t="b">
        <v>1</v>
      </c>
      <c r="N1279">
        <v>413</v>
      </c>
      <c r="O1279" t="b">
        <v>1</v>
      </c>
      <c r="P1279" t="s">
        <v>8274</v>
      </c>
      <c r="Q1279" s="12" t="s">
        <v>8323</v>
      </c>
      <c r="R1279" t="s">
        <v>8324</v>
      </c>
      <c r="S1279" s="21">
        <f>(((Table1[[#This Row],[launched_at]]/60)/60)/24)+DATE(1970,1,1)</f>
        <v>41121.561886574076</v>
      </c>
      <c r="T1279" s="21">
        <f>(((Table1[[#This Row],[deadline]]/60)/60)/24)+DATE(1970,1,1)</f>
        <v>41156.561886574076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s="8">
        <f>E1280/D1280</f>
        <v>1.5493846153846154</v>
      </c>
      <c r="G1280" s="10">
        <f>IFERROR(ROUND(E1280/N1280,2),0)</f>
        <v>53.01</v>
      </c>
      <c r="H1280" t="s">
        <v>8218</v>
      </c>
      <c r="I1280" t="s">
        <v>8223</v>
      </c>
      <c r="J1280" t="s">
        <v>8245</v>
      </c>
      <c r="K1280">
        <v>1403661600</v>
      </c>
      <c r="L1280">
        <v>1401196766</v>
      </c>
      <c r="M1280" t="b">
        <v>1</v>
      </c>
      <c r="N1280">
        <v>190</v>
      </c>
      <c r="O1280" t="b">
        <v>1</v>
      </c>
      <c r="P1280" t="s">
        <v>8274</v>
      </c>
      <c r="Q1280" s="12" t="s">
        <v>8323</v>
      </c>
      <c r="R1280" t="s">
        <v>8324</v>
      </c>
      <c r="S1280" s="21">
        <f>(((Table1[[#This Row],[launched_at]]/60)/60)/24)+DATE(1970,1,1)</f>
        <v>41786.555162037039</v>
      </c>
      <c r="T1280" s="21">
        <f>(((Table1[[#This Row],[deadline]]/60)/60)/24)+DATE(1970,1,1)</f>
        <v>41815.083333333336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s="8">
        <f>E1281/D1281</f>
        <v>1.1077157238734421</v>
      </c>
      <c r="G1281" s="10">
        <f>IFERROR(ROUND(E1281/N1281,2),0)</f>
        <v>73.36</v>
      </c>
      <c r="H1281" t="s">
        <v>8218</v>
      </c>
      <c r="I1281" t="s">
        <v>8223</v>
      </c>
      <c r="J1281" t="s">
        <v>8245</v>
      </c>
      <c r="K1281">
        <v>1395624170</v>
      </c>
      <c r="L1281">
        <v>1392171770</v>
      </c>
      <c r="M1281" t="b">
        <v>1</v>
      </c>
      <c r="N1281">
        <v>189</v>
      </c>
      <c r="O1281" t="b">
        <v>1</v>
      </c>
      <c r="P1281" t="s">
        <v>8274</v>
      </c>
      <c r="Q1281" s="12" t="s">
        <v>8323</v>
      </c>
      <c r="R1281" t="s">
        <v>8324</v>
      </c>
      <c r="S1281" s="21">
        <f>(((Table1[[#This Row],[launched_at]]/60)/60)/24)+DATE(1970,1,1)</f>
        <v>41682.099189814813</v>
      </c>
      <c r="T1281" s="21">
        <f>(((Table1[[#This Row],[deadline]]/60)/60)/24)+DATE(1970,1,1)</f>
        <v>41722.057523148149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s="8">
        <f>E1282/D1282</f>
        <v>1.1091186666666666</v>
      </c>
      <c r="G1282" s="10">
        <f>IFERROR(ROUND(E1282/N1282,2),0)</f>
        <v>127.98</v>
      </c>
      <c r="H1282" t="s">
        <v>8218</v>
      </c>
      <c r="I1282" t="s">
        <v>8223</v>
      </c>
      <c r="J1282" t="s">
        <v>8245</v>
      </c>
      <c r="K1282">
        <v>1299003054</v>
      </c>
      <c r="L1282">
        <v>1291227054</v>
      </c>
      <c r="M1282" t="b">
        <v>1</v>
      </c>
      <c r="N1282">
        <v>130</v>
      </c>
      <c r="O1282" t="b">
        <v>1</v>
      </c>
      <c r="P1282" t="s">
        <v>8274</v>
      </c>
      <c r="Q1282" s="12" t="s">
        <v>8323</v>
      </c>
      <c r="R1282" t="s">
        <v>8324</v>
      </c>
      <c r="S1282" s="21">
        <f>(((Table1[[#This Row],[launched_at]]/60)/60)/24)+DATE(1970,1,1)</f>
        <v>40513.757569444446</v>
      </c>
      <c r="T1282" s="21">
        <f>(((Table1[[#This Row],[deadline]]/60)/60)/24)+DATE(1970,1,1)</f>
        <v>40603.757569444446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s="8">
        <f>E1283/D1283</f>
        <v>1.1071428571428572</v>
      </c>
      <c r="G1283" s="10">
        <f>IFERROR(ROUND(E1283/N1283,2),0)</f>
        <v>104.73</v>
      </c>
      <c r="H1283" t="s">
        <v>8218</v>
      </c>
      <c r="I1283" t="s">
        <v>8223</v>
      </c>
      <c r="J1283" t="s">
        <v>8245</v>
      </c>
      <c r="K1283">
        <v>1375033836</v>
      </c>
      <c r="L1283">
        <v>1373305836</v>
      </c>
      <c r="M1283" t="b">
        <v>1</v>
      </c>
      <c r="N1283">
        <v>74</v>
      </c>
      <c r="O1283" t="b">
        <v>1</v>
      </c>
      <c r="P1283" t="s">
        <v>8274</v>
      </c>
      <c r="Q1283" s="12" t="s">
        <v>8323</v>
      </c>
      <c r="R1283" t="s">
        <v>8324</v>
      </c>
      <c r="S1283" s="21">
        <f>(((Table1[[#This Row],[launched_at]]/60)/60)/24)+DATE(1970,1,1)</f>
        <v>41463.743472222224</v>
      </c>
      <c r="T1283" s="21">
        <f>(((Table1[[#This Row],[deadline]]/60)/60)/24)+DATE(1970,1,1)</f>
        <v>41483.743472222224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s="8">
        <f>E1284/D1284</f>
        <v>1.2361333333333333</v>
      </c>
      <c r="G1284" s="10">
        <f>IFERROR(ROUND(E1284/N1284,2),0)</f>
        <v>67.67</v>
      </c>
      <c r="H1284" t="s">
        <v>8218</v>
      </c>
      <c r="I1284" t="s">
        <v>8223</v>
      </c>
      <c r="J1284" t="s">
        <v>8245</v>
      </c>
      <c r="K1284">
        <v>1386565140</v>
      </c>
      <c r="L1284">
        <v>1383909855</v>
      </c>
      <c r="M1284" t="b">
        <v>1</v>
      </c>
      <c r="N1284">
        <v>274</v>
      </c>
      <c r="O1284" t="b">
        <v>1</v>
      </c>
      <c r="P1284" t="s">
        <v>8274</v>
      </c>
      <c r="Q1284" s="12" t="s">
        <v>8323</v>
      </c>
      <c r="R1284" t="s">
        <v>8324</v>
      </c>
      <c r="S1284" s="21">
        <f>(((Table1[[#This Row],[launched_at]]/60)/60)/24)+DATE(1970,1,1)</f>
        <v>41586.475173611114</v>
      </c>
      <c r="T1284" s="21">
        <f>(((Table1[[#This Row],[deadline]]/60)/60)/24)+DATE(1970,1,1)</f>
        <v>41617.207638888889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s="8">
        <f>E1285/D1285</f>
        <v>2.1105</v>
      </c>
      <c r="G1285" s="10">
        <f>IFERROR(ROUND(E1285/N1285,2),0)</f>
        <v>95.93</v>
      </c>
      <c r="H1285" t="s">
        <v>8218</v>
      </c>
      <c r="I1285" t="s">
        <v>8223</v>
      </c>
      <c r="J1285" t="s">
        <v>8245</v>
      </c>
      <c r="K1285">
        <v>1362974400</v>
      </c>
      <c r="L1285">
        <v>1360948389</v>
      </c>
      <c r="M1285" t="b">
        <v>1</v>
      </c>
      <c r="N1285">
        <v>22</v>
      </c>
      <c r="O1285" t="b">
        <v>1</v>
      </c>
      <c r="P1285" t="s">
        <v>8274</v>
      </c>
      <c r="Q1285" s="12" t="s">
        <v>8323</v>
      </c>
      <c r="R1285" t="s">
        <v>8324</v>
      </c>
      <c r="S1285" s="21">
        <f>(((Table1[[#This Row],[launched_at]]/60)/60)/24)+DATE(1970,1,1)</f>
        <v>41320.717465277776</v>
      </c>
      <c r="T1285" s="21">
        <f>(((Table1[[#This Row],[deadline]]/60)/60)/24)+DATE(1970,1,1)</f>
        <v>41344.166666666664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s="8">
        <f>E1286/D1286</f>
        <v>1.01</v>
      </c>
      <c r="G1286" s="10">
        <f>IFERROR(ROUND(E1286/N1286,2),0)</f>
        <v>65.16</v>
      </c>
      <c r="H1286" t="s">
        <v>8218</v>
      </c>
      <c r="I1286" t="s">
        <v>8223</v>
      </c>
      <c r="J1286" t="s">
        <v>8245</v>
      </c>
      <c r="K1286">
        <v>1483203540</v>
      </c>
      <c r="L1286">
        <v>1481175482</v>
      </c>
      <c r="M1286" t="b">
        <v>0</v>
      </c>
      <c r="N1286">
        <v>31</v>
      </c>
      <c r="O1286" t="b">
        <v>1</v>
      </c>
      <c r="P1286" t="s">
        <v>8269</v>
      </c>
      <c r="Q1286" s="12" t="s">
        <v>8315</v>
      </c>
      <c r="R1286" t="s">
        <v>8316</v>
      </c>
      <c r="S1286" s="21">
        <f>(((Table1[[#This Row],[launched_at]]/60)/60)/24)+DATE(1970,1,1)</f>
        <v>42712.23474537037</v>
      </c>
      <c r="T1286" s="21">
        <f>(((Table1[[#This Row],[deadline]]/60)/60)/24)+DATE(1970,1,1)</f>
        <v>42735.707638888889</v>
      </c>
    </row>
    <row r="1287" spans="1:20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s="8">
        <f>E1287/D1287</f>
        <v>1.0165</v>
      </c>
      <c r="G1287" s="10">
        <f>IFERROR(ROUND(E1287/N1287,2),0)</f>
        <v>32.270000000000003</v>
      </c>
      <c r="H1287" t="s">
        <v>8218</v>
      </c>
      <c r="I1287" t="s">
        <v>8224</v>
      </c>
      <c r="J1287" t="s">
        <v>8246</v>
      </c>
      <c r="K1287">
        <v>1434808775</v>
      </c>
      <c r="L1287">
        <v>1433512775</v>
      </c>
      <c r="M1287" t="b">
        <v>0</v>
      </c>
      <c r="N1287">
        <v>63</v>
      </c>
      <c r="O1287" t="b">
        <v>1</v>
      </c>
      <c r="P1287" t="s">
        <v>8269</v>
      </c>
      <c r="Q1287" s="12" t="s">
        <v>8315</v>
      </c>
      <c r="R1287" t="s">
        <v>8316</v>
      </c>
      <c r="S1287" s="21">
        <f>(((Table1[[#This Row],[launched_at]]/60)/60)/24)+DATE(1970,1,1)</f>
        <v>42160.583043981482</v>
      </c>
      <c r="T1287" s="21">
        <f>(((Table1[[#This Row],[deadline]]/60)/60)/24)+DATE(1970,1,1)</f>
        <v>42175.583043981482</v>
      </c>
    </row>
    <row r="1288" spans="1:20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s="8">
        <f>E1288/D1288</f>
        <v>1.0833333333333333</v>
      </c>
      <c r="G1288" s="10">
        <f>IFERROR(ROUND(E1288/N1288,2),0)</f>
        <v>81.25</v>
      </c>
      <c r="H1288" t="s">
        <v>8218</v>
      </c>
      <c r="I1288" t="s">
        <v>8224</v>
      </c>
      <c r="J1288" t="s">
        <v>8246</v>
      </c>
      <c r="K1288">
        <v>1424181600</v>
      </c>
      <c r="L1288">
        <v>1423041227</v>
      </c>
      <c r="M1288" t="b">
        <v>0</v>
      </c>
      <c r="N1288">
        <v>20</v>
      </c>
      <c r="O1288" t="b">
        <v>1</v>
      </c>
      <c r="P1288" t="s">
        <v>8269</v>
      </c>
      <c r="Q1288" s="12" t="s">
        <v>8315</v>
      </c>
      <c r="R1288" t="s">
        <v>8316</v>
      </c>
      <c r="S1288" s="21">
        <f>(((Table1[[#This Row],[launched_at]]/60)/60)/24)+DATE(1970,1,1)</f>
        <v>42039.384571759263</v>
      </c>
      <c r="T1288" s="21">
        <f>(((Table1[[#This Row],[deadline]]/60)/60)/24)+DATE(1970,1,1)</f>
        <v>42052.583333333328</v>
      </c>
    </row>
    <row r="1289" spans="1:20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s="8">
        <f>E1289/D1289</f>
        <v>2.42</v>
      </c>
      <c r="G1289" s="10">
        <f>IFERROR(ROUND(E1289/N1289,2),0)</f>
        <v>24.2</v>
      </c>
      <c r="H1289" t="s">
        <v>8218</v>
      </c>
      <c r="I1289" t="s">
        <v>8224</v>
      </c>
      <c r="J1289" t="s">
        <v>8246</v>
      </c>
      <c r="K1289">
        <v>1434120856</v>
      </c>
      <c r="L1289">
        <v>1428936856</v>
      </c>
      <c r="M1289" t="b">
        <v>0</v>
      </c>
      <c r="N1289">
        <v>25</v>
      </c>
      <c r="O1289" t="b">
        <v>1</v>
      </c>
      <c r="P1289" t="s">
        <v>8269</v>
      </c>
      <c r="Q1289" s="12" t="s">
        <v>8315</v>
      </c>
      <c r="R1289" t="s">
        <v>8316</v>
      </c>
      <c r="S1289" s="21">
        <f>(((Table1[[#This Row],[launched_at]]/60)/60)/24)+DATE(1970,1,1)</f>
        <v>42107.621018518519</v>
      </c>
      <c r="T1289" s="21">
        <f>(((Table1[[#This Row],[deadline]]/60)/60)/24)+DATE(1970,1,1)</f>
        <v>42167.621018518519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s="8">
        <f>E1290/D1290</f>
        <v>1.0044999999999999</v>
      </c>
      <c r="G1290" s="10">
        <f>IFERROR(ROUND(E1290/N1290,2),0)</f>
        <v>65.87</v>
      </c>
      <c r="H1290" t="s">
        <v>8218</v>
      </c>
      <c r="I1290" t="s">
        <v>8223</v>
      </c>
      <c r="J1290" t="s">
        <v>8245</v>
      </c>
      <c r="K1290">
        <v>1470801600</v>
      </c>
      <c r="L1290">
        <v>1468122163</v>
      </c>
      <c r="M1290" t="b">
        <v>0</v>
      </c>
      <c r="N1290">
        <v>61</v>
      </c>
      <c r="O1290" t="b">
        <v>1</v>
      </c>
      <c r="P1290" t="s">
        <v>8269</v>
      </c>
      <c r="Q1290" s="12" t="s">
        <v>8315</v>
      </c>
      <c r="R1290" t="s">
        <v>8316</v>
      </c>
      <c r="S1290" s="21">
        <f>(((Table1[[#This Row],[launched_at]]/60)/60)/24)+DATE(1970,1,1)</f>
        <v>42561.154664351852</v>
      </c>
      <c r="T1290" s="21">
        <f>(((Table1[[#This Row],[deadline]]/60)/60)/24)+DATE(1970,1,1)</f>
        <v>42592.166666666672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s="8">
        <f>E1291/D1291</f>
        <v>1.2506666666666666</v>
      </c>
      <c r="G1291" s="10">
        <f>IFERROR(ROUND(E1291/N1291,2),0)</f>
        <v>36.08</v>
      </c>
      <c r="H1291" t="s">
        <v>8218</v>
      </c>
      <c r="I1291" t="s">
        <v>8223</v>
      </c>
      <c r="J1291" t="s">
        <v>8245</v>
      </c>
      <c r="K1291">
        <v>1483499645</v>
      </c>
      <c r="L1291">
        <v>1480907645</v>
      </c>
      <c r="M1291" t="b">
        <v>0</v>
      </c>
      <c r="N1291">
        <v>52</v>
      </c>
      <c r="O1291" t="b">
        <v>1</v>
      </c>
      <c r="P1291" t="s">
        <v>8269</v>
      </c>
      <c r="Q1291" s="12" t="s">
        <v>8315</v>
      </c>
      <c r="R1291" t="s">
        <v>8316</v>
      </c>
      <c r="S1291" s="21">
        <f>(((Table1[[#This Row],[launched_at]]/60)/60)/24)+DATE(1970,1,1)</f>
        <v>42709.134780092587</v>
      </c>
      <c r="T1291" s="21">
        <f>(((Table1[[#This Row],[deadline]]/60)/60)/24)+DATE(1970,1,1)</f>
        <v>42739.134780092587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s="8">
        <f>E1292/D1292</f>
        <v>1.0857142857142856</v>
      </c>
      <c r="G1292" s="10">
        <f>IFERROR(ROUND(E1292/N1292,2),0)</f>
        <v>44.19</v>
      </c>
      <c r="H1292" t="s">
        <v>8218</v>
      </c>
      <c r="I1292" t="s">
        <v>8223</v>
      </c>
      <c r="J1292" t="s">
        <v>8245</v>
      </c>
      <c r="K1292">
        <v>1429772340</v>
      </c>
      <c r="L1292">
        <v>1427121931</v>
      </c>
      <c r="M1292" t="b">
        <v>0</v>
      </c>
      <c r="N1292">
        <v>86</v>
      </c>
      <c r="O1292" t="b">
        <v>1</v>
      </c>
      <c r="P1292" t="s">
        <v>8269</v>
      </c>
      <c r="Q1292" s="12" t="s">
        <v>8315</v>
      </c>
      <c r="R1292" t="s">
        <v>8316</v>
      </c>
      <c r="S1292" s="21">
        <f>(((Table1[[#This Row],[launched_at]]/60)/60)/24)+DATE(1970,1,1)</f>
        <v>42086.614942129629</v>
      </c>
      <c r="T1292" s="21">
        <f>(((Table1[[#This Row],[deadline]]/60)/60)/24)+DATE(1970,1,1)</f>
        <v>42117.290972222225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s="8">
        <f>E1293/D1293</f>
        <v>1.4570000000000001</v>
      </c>
      <c r="G1293" s="10">
        <f>IFERROR(ROUND(E1293/N1293,2),0)</f>
        <v>104.07</v>
      </c>
      <c r="H1293" t="s">
        <v>8218</v>
      </c>
      <c r="I1293" t="s">
        <v>8223</v>
      </c>
      <c r="J1293" t="s">
        <v>8245</v>
      </c>
      <c r="K1293">
        <v>1428390000</v>
      </c>
      <c r="L1293">
        <v>1425224391</v>
      </c>
      <c r="M1293" t="b">
        <v>0</v>
      </c>
      <c r="N1293">
        <v>42</v>
      </c>
      <c r="O1293" t="b">
        <v>1</v>
      </c>
      <c r="P1293" t="s">
        <v>8269</v>
      </c>
      <c r="Q1293" s="12" t="s">
        <v>8315</v>
      </c>
      <c r="R1293" t="s">
        <v>8316</v>
      </c>
      <c r="S1293" s="21">
        <f>(((Table1[[#This Row],[launched_at]]/60)/60)/24)+DATE(1970,1,1)</f>
        <v>42064.652673611112</v>
      </c>
      <c r="T1293" s="21">
        <f>(((Table1[[#This Row],[deadline]]/60)/60)/24)+DATE(1970,1,1)</f>
        <v>42101.291666666672</v>
      </c>
    </row>
    <row r="1294" spans="1:20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s="8">
        <f>E1294/D1294</f>
        <v>1.1000000000000001</v>
      </c>
      <c r="G1294" s="10">
        <f>IFERROR(ROUND(E1294/N1294,2),0)</f>
        <v>35.96</v>
      </c>
      <c r="H1294" t="s">
        <v>8218</v>
      </c>
      <c r="I1294" t="s">
        <v>8224</v>
      </c>
      <c r="J1294" t="s">
        <v>8246</v>
      </c>
      <c r="K1294">
        <v>1444172340</v>
      </c>
      <c r="L1294">
        <v>1441822828</v>
      </c>
      <c r="M1294" t="b">
        <v>0</v>
      </c>
      <c r="N1294">
        <v>52</v>
      </c>
      <c r="O1294" t="b">
        <v>1</v>
      </c>
      <c r="P1294" t="s">
        <v>8269</v>
      </c>
      <c r="Q1294" s="12" t="s">
        <v>8315</v>
      </c>
      <c r="R1294" t="s">
        <v>8316</v>
      </c>
      <c r="S1294" s="21">
        <f>(((Table1[[#This Row],[launched_at]]/60)/60)/24)+DATE(1970,1,1)</f>
        <v>42256.764212962968</v>
      </c>
      <c r="T1294" s="21">
        <f>(((Table1[[#This Row],[deadline]]/60)/60)/24)+DATE(1970,1,1)</f>
        <v>42283.957638888889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s="8">
        <f>E1295/D1295</f>
        <v>1.0223333333333333</v>
      </c>
      <c r="G1295" s="10">
        <f>IFERROR(ROUND(E1295/N1295,2),0)</f>
        <v>127.79</v>
      </c>
      <c r="H1295" t="s">
        <v>8218</v>
      </c>
      <c r="I1295" t="s">
        <v>8223</v>
      </c>
      <c r="J1295" t="s">
        <v>8245</v>
      </c>
      <c r="K1295">
        <v>1447523371</v>
      </c>
      <c r="L1295">
        <v>1444927771</v>
      </c>
      <c r="M1295" t="b">
        <v>0</v>
      </c>
      <c r="N1295">
        <v>120</v>
      </c>
      <c r="O1295" t="b">
        <v>1</v>
      </c>
      <c r="P1295" t="s">
        <v>8269</v>
      </c>
      <c r="Q1295" s="12" t="s">
        <v>8315</v>
      </c>
      <c r="R1295" t="s">
        <v>8316</v>
      </c>
      <c r="S1295" s="21">
        <f>(((Table1[[#This Row],[launched_at]]/60)/60)/24)+DATE(1970,1,1)</f>
        <v>42292.701053240744</v>
      </c>
      <c r="T1295" s="21">
        <f>(((Table1[[#This Row],[deadline]]/60)/60)/24)+DATE(1970,1,1)</f>
        <v>42322.742719907401</v>
      </c>
    </row>
    <row r="1296" spans="1:20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s="8">
        <f>E1296/D1296</f>
        <v>1.22</v>
      </c>
      <c r="G1296" s="10">
        <f>IFERROR(ROUND(E1296/N1296,2),0)</f>
        <v>27.73</v>
      </c>
      <c r="H1296" t="s">
        <v>8218</v>
      </c>
      <c r="I1296" t="s">
        <v>8224</v>
      </c>
      <c r="J1296" t="s">
        <v>8246</v>
      </c>
      <c r="K1296">
        <v>1445252400</v>
      </c>
      <c r="L1296">
        <v>1443696797</v>
      </c>
      <c r="M1296" t="b">
        <v>0</v>
      </c>
      <c r="N1296">
        <v>22</v>
      </c>
      <c r="O1296" t="b">
        <v>1</v>
      </c>
      <c r="P1296" t="s">
        <v>8269</v>
      </c>
      <c r="Q1296" s="12" t="s">
        <v>8315</v>
      </c>
      <c r="R1296" t="s">
        <v>8316</v>
      </c>
      <c r="S1296" s="21">
        <f>(((Table1[[#This Row],[launched_at]]/60)/60)/24)+DATE(1970,1,1)</f>
        <v>42278.453668981485</v>
      </c>
      <c r="T1296" s="21">
        <f>(((Table1[[#This Row],[deadline]]/60)/60)/24)+DATE(1970,1,1)</f>
        <v>42296.458333333328</v>
      </c>
    </row>
    <row r="1297" spans="1:20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s="8">
        <f>E1297/D1297</f>
        <v>1.0196000000000001</v>
      </c>
      <c r="G1297" s="10">
        <f>IFERROR(ROUND(E1297/N1297,2),0)</f>
        <v>39.83</v>
      </c>
      <c r="H1297" t="s">
        <v>8218</v>
      </c>
      <c r="I1297" t="s">
        <v>8224</v>
      </c>
      <c r="J1297" t="s">
        <v>8246</v>
      </c>
      <c r="K1297">
        <v>1438189200</v>
      </c>
      <c r="L1297">
        <v>1435585497</v>
      </c>
      <c r="M1297" t="b">
        <v>0</v>
      </c>
      <c r="N1297">
        <v>64</v>
      </c>
      <c r="O1297" t="b">
        <v>1</v>
      </c>
      <c r="P1297" t="s">
        <v>8269</v>
      </c>
      <c r="Q1297" s="12" t="s">
        <v>8315</v>
      </c>
      <c r="R1297" t="s">
        <v>8316</v>
      </c>
      <c r="S1297" s="21">
        <f>(((Table1[[#This Row],[launched_at]]/60)/60)/24)+DATE(1970,1,1)</f>
        <v>42184.572881944448</v>
      </c>
      <c r="T1297" s="21">
        <f>(((Table1[[#This Row],[deadline]]/60)/60)/24)+DATE(1970,1,1)</f>
        <v>42214.708333333328</v>
      </c>
    </row>
    <row r="1298" spans="1:20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s="8">
        <f>E1298/D1298</f>
        <v>1.411764705882353</v>
      </c>
      <c r="G1298" s="10">
        <f>IFERROR(ROUND(E1298/N1298,2),0)</f>
        <v>52.17</v>
      </c>
      <c r="H1298" t="s">
        <v>8218</v>
      </c>
      <c r="I1298" t="s">
        <v>8224</v>
      </c>
      <c r="J1298" t="s">
        <v>8246</v>
      </c>
      <c r="K1298">
        <v>1457914373</v>
      </c>
      <c r="L1298">
        <v>1456189973</v>
      </c>
      <c r="M1298" t="b">
        <v>0</v>
      </c>
      <c r="N1298">
        <v>23</v>
      </c>
      <c r="O1298" t="b">
        <v>1</v>
      </c>
      <c r="P1298" t="s">
        <v>8269</v>
      </c>
      <c r="Q1298" s="12" t="s">
        <v>8315</v>
      </c>
      <c r="R1298" t="s">
        <v>8316</v>
      </c>
      <c r="S1298" s="21">
        <f>(((Table1[[#This Row],[launched_at]]/60)/60)/24)+DATE(1970,1,1)</f>
        <v>42423.050613425927</v>
      </c>
      <c r="T1298" s="21">
        <f>(((Table1[[#This Row],[deadline]]/60)/60)/24)+DATE(1970,1,1)</f>
        <v>42443.008946759262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s="8">
        <f>E1299/D1299</f>
        <v>1.0952500000000001</v>
      </c>
      <c r="G1299" s="10">
        <f>IFERROR(ROUND(E1299/N1299,2),0)</f>
        <v>92.04</v>
      </c>
      <c r="H1299" t="s">
        <v>8218</v>
      </c>
      <c r="I1299" t="s">
        <v>8223</v>
      </c>
      <c r="J1299" t="s">
        <v>8245</v>
      </c>
      <c r="K1299">
        <v>1462125358</v>
      </c>
      <c r="L1299">
        <v>1459533358</v>
      </c>
      <c r="M1299" t="b">
        <v>0</v>
      </c>
      <c r="N1299">
        <v>238</v>
      </c>
      <c r="O1299" t="b">
        <v>1</v>
      </c>
      <c r="P1299" t="s">
        <v>8269</v>
      </c>
      <c r="Q1299" s="12" t="s">
        <v>8315</v>
      </c>
      <c r="R1299" t="s">
        <v>8316</v>
      </c>
      <c r="S1299" s="21">
        <f>(((Table1[[#This Row],[launched_at]]/60)/60)/24)+DATE(1970,1,1)</f>
        <v>42461.747199074074</v>
      </c>
      <c r="T1299" s="21">
        <f>(((Table1[[#This Row],[deadline]]/60)/60)/24)+DATE(1970,1,1)</f>
        <v>42491.747199074074</v>
      </c>
    </row>
    <row r="1300" spans="1:20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s="8">
        <f>E1300/D1300</f>
        <v>1.0465</v>
      </c>
      <c r="G1300" s="10">
        <f>IFERROR(ROUND(E1300/N1300,2),0)</f>
        <v>63.42</v>
      </c>
      <c r="H1300" t="s">
        <v>8218</v>
      </c>
      <c r="I1300" t="s">
        <v>8224</v>
      </c>
      <c r="J1300" t="s">
        <v>8246</v>
      </c>
      <c r="K1300">
        <v>1461860432</v>
      </c>
      <c r="L1300">
        <v>1459268432</v>
      </c>
      <c r="M1300" t="b">
        <v>0</v>
      </c>
      <c r="N1300">
        <v>33</v>
      </c>
      <c r="O1300" t="b">
        <v>1</v>
      </c>
      <c r="P1300" t="s">
        <v>8269</v>
      </c>
      <c r="Q1300" s="12" t="s">
        <v>8315</v>
      </c>
      <c r="R1300" t="s">
        <v>8316</v>
      </c>
      <c r="S1300" s="21">
        <f>(((Table1[[#This Row],[launched_at]]/60)/60)/24)+DATE(1970,1,1)</f>
        <v>42458.680925925932</v>
      </c>
      <c r="T1300" s="21">
        <f>(((Table1[[#This Row],[deadline]]/60)/60)/24)+DATE(1970,1,1)</f>
        <v>42488.680925925932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s="8">
        <f>E1301/D1301</f>
        <v>1.24</v>
      </c>
      <c r="G1301" s="10">
        <f>IFERROR(ROUND(E1301/N1301,2),0)</f>
        <v>135.63</v>
      </c>
      <c r="H1301" t="s">
        <v>8218</v>
      </c>
      <c r="I1301" t="s">
        <v>8223</v>
      </c>
      <c r="J1301" t="s">
        <v>8245</v>
      </c>
      <c r="K1301">
        <v>1436902359</v>
      </c>
      <c r="L1301">
        <v>1434310359</v>
      </c>
      <c r="M1301" t="b">
        <v>0</v>
      </c>
      <c r="N1301">
        <v>32</v>
      </c>
      <c r="O1301" t="b">
        <v>1</v>
      </c>
      <c r="P1301" t="s">
        <v>8269</v>
      </c>
      <c r="Q1301" s="12" t="s">
        <v>8315</v>
      </c>
      <c r="R1301" t="s">
        <v>8316</v>
      </c>
      <c r="S1301" s="21">
        <f>(((Table1[[#This Row],[launched_at]]/60)/60)/24)+DATE(1970,1,1)</f>
        <v>42169.814340277779</v>
      </c>
      <c r="T1301" s="21">
        <f>(((Table1[[#This Row],[deadline]]/60)/60)/24)+DATE(1970,1,1)</f>
        <v>42199.814340277779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s="8">
        <f>E1302/D1302</f>
        <v>1.35</v>
      </c>
      <c r="G1302" s="10">
        <f>IFERROR(ROUND(E1302/N1302,2),0)</f>
        <v>168.75</v>
      </c>
      <c r="H1302" t="s">
        <v>8218</v>
      </c>
      <c r="I1302" t="s">
        <v>8223</v>
      </c>
      <c r="J1302" t="s">
        <v>8245</v>
      </c>
      <c r="K1302">
        <v>1464807420</v>
      </c>
      <c r="L1302">
        <v>1461427938</v>
      </c>
      <c r="M1302" t="b">
        <v>0</v>
      </c>
      <c r="N1302">
        <v>24</v>
      </c>
      <c r="O1302" t="b">
        <v>1</v>
      </c>
      <c r="P1302" t="s">
        <v>8269</v>
      </c>
      <c r="Q1302" s="12" t="s">
        <v>8315</v>
      </c>
      <c r="R1302" t="s">
        <v>8316</v>
      </c>
      <c r="S1302" s="21">
        <f>(((Table1[[#This Row],[launched_at]]/60)/60)/24)+DATE(1970,1,1)</f>
        <v>42483.675208333334</v>
      </c>
      <c r="T1302" s="21">
        <f>(((Table1[[#This Row],[deadline]]/60)/60)/24)+DATE(1970,1,1)</f>
        <v>42522.789583333331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s="8">
        <f>E1303/D1303</f>
        <v>1.0275000000000001</v>
      </c>
      <c r="G1303" s="10">
        <f>IFERROR(ROUND(E1303/N1303,2),0)</f>
        <v>70.86</v>
      </c>
      <c r="H1303" t="s">
        <v>8218</v>
      </c>
      <c r="I1303" t="s">
        <v>8223</v>
      </c>
      <c r="J1303" t="s">
        <v>8245</v>
      </c>
      <c r="K1303">
        <v>1437447600</v>
      </c>
      <c r="L1303">
        <v>1436551178</v>
      </c>
      <c r="M1303" t="b">
        <v>0</v>
      </c>
      <c r="N1303">
        <v>29</v>
      </c>
      <c r="O1303" t="b">
        <v>1</v>
      </c>
      <c r="P1303" t="s">
        <v>8269</v>
      </c>
      <c r="Q1303" s="12" t="s">
        <v>8315</v>
      </c>
      <c r="R1303" t="s">
        <v>8316</v>
      </c>
      <c r="S1303" s="21">
        <f>(((Table1[[#This Row],[launched_at]]/60)/60)/24)+DATE(1970,1,1)</f>
        <v>42195.749745370369</v>
      </c>
      <c r="T1303" s="21">
        <f>(((Table1[[#This Row],[deadline]]/60)/60)/24)+DATE(1970,1,1)</f>
        <v>42206.125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s="8">
        <f>E1304/D1304</f>
        <v>1</v>
      </c>
      <c r="G1304" s="10">
        <f>IFERROR(ROUND(E1304/N1304,2),0)</f>
        <v>50</v>
      </c>
      <c r="H1304" t="s">
        <v>8218</v>
      </c>
      <c r="I1304" t="s">
        <v>8223</v>
      </c>
      <c r="J1304" t="s">
        <v>8245</v>
      </c>
      <c r="K1304">
        <v>1480559011</v>
      </c>
      <c r="L1304">
        <v>1477963411</v>
      </c>
      <c r="M1304" t="b">
        <v>0</v>
      </c>
      <c r="N1304">
        <v>50</v>
      </c>
      <c r="O1304" t="b">
        <v>1</v>
      </c>
      <c r="P1304" t="s">
        <v>8269</v>
      </c>
      <c r="Q1304" s="12" t="s">
        <v>8315</v>
      </c>
      <c r="R1304" t="s">
        <v>8316</v>
      </c>
      <c r="S1304" s="21">
        <f>(((Table1[[#This Row],[launched_at]]/60)/60)/24)+DATE(1970,1,1)</f>
        <v>42675.057997685188</v>
      </c>
      <c r="T1304" s="21">
        <f>(((Table1[[#This Row],[deadline]]/60)/60)/24)+DATE(1970,1,1)</f>
        <v>42705.099664351852</v>
      </c>
    </row>
    <row r="1305" spans="1:20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s="8">
        <f>E1305/D1305</f>
        <v>1.3026085714285716</v>
      </c>
      <c r="G1305" s="10">
        <f>IFERROR(ROUND(E1305/N1305,2),0)</f>
        <v>42.21</v>
      </c>
      <c r="H1305" t="s">
        <v>8218</v>
      </c>
      <c r="I1305" t="s">
        <v>8224</v>
      </c>
      <c r="J1305" t="s">
        <v>8246</v>
      </c>
      <c r="K1305">
        <v>1469962800</v>
      </c>
      <c r="L1305">
        <v>1468578920</v>
      </c>
      <c r="M1305" t="b">
        <v>0</v>
      </c>
      <c r="N1305">
        <v>108</v>
      </c>
      <c r="O1305" t="b">
        <v>1</v>
      </c>
      <c r="P1305" t="s">
        <v>8269</v>
      </c>
      <c r="Q1305" s="12" t="s">
        <v>8315</v>
      </c>
      <c r="R1305" t="s">
        <v>8316</v>
      </c>
      <c r="S1305" s="21">
        <f>(((Table1[[#This Row],[launched_at]]/60)/60)/24)+DATE(1970,1,1)</f>
        <v>42566.441203703704</v>
      </c>
      <c r="T1305" s="21">
        <f>(((Table1[[#This Row],[deadline]]/60)/60)/24)+DATE(1970,1,1)</f>
        <v>42582.458333333328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s="8">
        <f>E1306/D1306</f>
        <v>0.39627499999999999</v>
      </c>
      <c r="G1306" s="10">
        <f>IFERROR(ROUND(E1306/N1306,2),0)</f>
        <v>152.41</v>
      </c>
      <c r="H1306" t="s">
        <v>8219</v>
      </c>
      <c r="I1306" t="s">
        <v>8224</v>
      </c>
      <c r="J1306" t="s">
        <v>8246</v>
      </c>
      <c r="K1306">
        <v>1489376405</v>
      </c>
      <c r="L1306">
        <v>1484196005</v>
      </c>
      <c r="M1306" t="b">
        <v>0</v>
      </c>
      <c r="N1306">
        <v>104</v>
      </c>
      <c r="O1306" t="b">
        <v>0</v>
      </c>
      <c r="P1306" t="s">
        <v>8271</v>
      </c>
      <c r="Q1306" s="12" t="s">
        <v>8317</v>
      </c>
      <c r="R1306" t="s">
        <v>8319</v>
      </c>
      <c r="S1306" s="21">
        <f>(((Table1[[#This Row],[launched_at]]/60)/60)/24)+DATE(1970,1,1)</f>
        <v>42747.194502314815</v>
      </c>
      <c r="T1306" s="21">
        <f>(((Table1[[#This Row],[deadline]]/60)/60)/24)+DATE(1970,1,1)</f>
        <v>42807.152835648143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s="8">
        <f>E1307/D1307</f>
        <v>0.25976666666666665</v>
      </c>
      <c r="G1307" s="10">
        <f>IFERROR(ROUND(E1307/N1307,2),0)</f>
        <v>90.62</v>
      </c>
      <c r="H1307" t="s">
        <v>8219</v>
      </c>
      <c r="I1307" t="s">
        <v>8223</v>
      </c>
      <c r="J1307" t="s">
        <v>8245</v>
      </c>
      <c r="K1307">
        <v>1469122200</v>
      </c>
      <c r="L1307">
        <v>1466611108</v>
      </c>
      <c r="M1307" t="b">
        <v>0</v>
      </c>
      <c r="N1307">
        <v>86</v>
      </c>
      <c r="O1307" t="b">
        <v>0</v>
      </c>
      <c r="P1307" t="s">
        <v>8271</v>
      </c>
      <c r="Q1307" s="12" t="s">
        <v>8317</v>
      </c>
      <c r="R1307" t="s">
        <v>8319</v>
      </c>
      <c r="S1307" s="21">
        <f>(((Table1[[#This Row],[launched_at]]/60)/60)/24)+DATE(1970,1,1)</f>
        <v>42543.665601851855</v>
      </c>
      <c r="T1307" s="21">
        <f>(((Table1[[#This Row],[deadline]]/60)/60)/24)+DATE(1970,1,1)</f>
        <v>42572.729166666672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s="8">
        <f>E1308/D1308</f>
        <v>0.65246363636363636</v>
      </c>
      <c r="G1308" s="10">
        <f>IFERROR(ROUND(E1308/N1308,2),0)</f>
        <v>201.6</v>
      </c>
      <c r="H1308" t="s">
        <v>8219</v>
      </c>
      <c r="I1308" t="s">
        <v>8223</v>
      </c>
      <c r="J1308" t="s">
        <v>8245</v>
      </c>
      <c r="K1308">
        <v>1417690734</v>
      </c>
      <c r="L1308">
        <v>1415098734</v>
      </c>
      <c r="M1308" t="b">
        <v>0</v>
      </c>
      <c r="N1308">
        <v>356</v>
      </c>
      <c r="O1308" t="b">
        <v>0</v>
      </c>
      <c r="P1308" t="s">
        <v>8271</v>
      </c>
      <c r="Q1308" s="12" t="s">
        <v>8317</v>
      </c>
      <c r="R1308" t="s">
        <v>8319</v>
      </c>
      <c r="S1308" s="21">
        <f>(((Table1[[#This Row],[launched_at]]/60)/60)/24)+DATE(1970,1,1)</f>
        <v>41947.457569444443</v>
      </c>
      <c r="T1308" s="21">
        <f>(((Table1[[#This Row],[deadline]]/60)/60)/24)+DATE(1970,1,1)</f>
        <v>41977.457569444443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s="8">
        <f>E1309/D1309</f>
        <v>0.11514000000000001</v>
      </c>
      <c r="G1309" s="10">
        <f>IFERROR(ROUND(E1309/N1309,2),0)</f>
        <v>127.93</v>
      </c>
      <c r="H1309" t="s">
        <v>8219</v>
      </c>
      <c r="I1309" t="s">
        <v>8223</v>
      </c>
      <c r="J1309" t="s">
        <v>8245</v>
      </c>
      <c r="K1309">
        <v>1455710679</v>
      </c>
      <c r="L1309">
        <v>1453118679</v>
      </c>
      <c r="M1309" t="b">
        <v>0</v>
      </c>
      <c r="N1309">
        <v>45</v>
      </c>
      <c r="O1309" t="b">
        <v>0</v>
      </c>
      <c r="P1309" t="s">
        <v>8271</v>
      </c>
      <c r="Q1309" s="12" t="s">
        <v>8317</v>
      </c>
      <c r="R1309" t="s">
        <v>8319</v>
      </c>
      <c r="S1309" s="21">
        <f>(((Table1[[#This Row],[launched_at]]/60)/60)/24)+DATE(1970,1,1)</f>
        <v>42387.503229166665</v>
      </c>
      <c r="T1309" s="21">
        <f>(((Table1[[#This Row],[deadline]]/60)/60)/24)+DATE(1970,1,1)</f>
        <v>42417.503229166665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s="8">
        <f>E1310/D1310</f>
        <v>0.11360000000000001</v>
      </c>
      <c r="G1310" s="10">
        <f>IFERROR(ROUND(E1310/N1310,2),0)</f>
        <v>29.89</v>
      </c>
      <c r="H1310" t="s">
        <v>8219</v>
      </c>
      <c r="I1310" t="s">
        <v>8223</v>
      </c>
      <c r="J1310" t="s">
        <v>8245</v>
      </c>
      <c r="K1310">
        <v>1475937812</v>
      </c>
      <c r="L1310">
        <v>1472481812</v>
      </c>
      <c r="M1310" t="b">
        <v>0</v>
      </c>
      <c r="N1310">
        <v>38</v>
      </c>
      <c r="O1310" t="b">
        <v>0</v>
      </c>
      <c r="P1310" t="s">
        <v>8271</v>
      </c>
      <c r="Q1310" s="12" t="s">
        <v>8317</v>
      </c>
      <c r="R1310" t="s">
        <v>8319</v>
      </c>
      <c r="S1310" s="21">
        <f>(((Table1[[#This Row],[launched_at]]/60)/60)/24)+DATE(1970,1,1)</f>
        <v>42611.613564814819</v>
      </c>
      <c r="T1310" s="21">
        <f>(((Table1[[#This Row],[deadline]]/60)/60)/24)+DATE(1970,1,1)</f>
        <v>42651.613564814819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s="8">
        <f>E1311/D1311</f>
        <v>1.1199130434782609</v>
      </c>
      <c r="G1311" s="10">
        <f>IFERROR(ROUND(E1311/N1311,2),0)</f>
        <v>367.97</v>
      </c>
      <c r="H1311" t="s">
        <v>8219</v>
      </c>
      <c r="I1311" t="s">
        <v>8223</v>
      </c>
      <c r="J1311" t="s">
        <v>8245</v>
      </c>
      <c r="K1311">
        <v>1444943468</v>
      </c>
      <c r="L1311">
        <v>1441919468</v>
      </c>
      <c r="M1311" t="b">
        <v>0</v>
      </c>
      <c r="N1311">
        <v>35</v>
      </c>
      <c r="O1311" t="b">
        <v>0</v>
      </c>
      <c r="P1311" t="s">
        <v>8271</v>
      </c>
      <c r="Q1311" s="12" t="s">
        <v>8317</v>
      </c>
      <c r="R1311" t="s">
        <v>8319</v>
      </c>
      <c r="S1311" s="21">
        <f>(((Table1[[#This Row],[launched_at]]/60)/60)/24)+DATE(1970,1,1)</f>
        <v>42257.882731481484</v>
      </c>
      <c r="T1311" s="21">
        <f>(((Table1[[#This Row],[deadline]]/60)/60)/24)+DATE(1970,1,1)</f>
        <v>42292.882731481484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s="8">
        <f>E1312/D1312</f>
        <v>0.155</v>
      </c>
      <c r="G1312" s="10">
        <f>IFERROR(ROUND(E1312/N1312,2),0)</f>
        <v>129.16999999999999</v>
      </c>
      <c r="H1312" t="s">
        <v>8219</v>
      </c>
      <c r="I1312" t="s">
        <v>8223</v>
      </c>
      <c r="J1312" t="s">
        <v>8245</v>
      </c>
      <c r="K1312">
        <v>1471622450</v>
      </c>
      <c r="L1312">
        <v>1467734450</v>
      </c>
      <c r="M1312" t="b">
        <v>0</v>
      </c>
      <c r="N1312">
        <v>24</v>
      </c>
      <c r="O1312" t="b">
        <v>0</v>
      </c>
      <c r="P1312" t="s">
        <v>8271</v>
      </c>
      <c r="Q1312" s="12" t="s">
        <v>8317</v>
      </c>
      <c r="R1312" t="s">
        <v>8319</v>
      </c>
      <c r="S1312" s="21">
        <f>(((Table1[[#This Row],[launched_at]]/60)/60)/24)+DATE(1970,1,1)</f>
        <v>42556.667245370365</v>
      </c>
      <c r="T1312" s="21">
        <f>(((Table1[[#This Row],[deadline]]/60)/60)/24)+DATE(1970,1,1)</f>
        <v>42601.667245370365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s="8">
        <f>E1313/D1313</f>
        <v>0.32028000000000001</v>
      </c>
      <c r="G1313" s="10">
        <f>IFERROR(ROUND(E1313/N1313,2),0)</f>
        <v>800.7</v>
      </c>
      <c r="H1313" t="s">
        <v>8219</v>
      </c>
      <c r="I1313" t="s">
        <v>8223</v>
      </c>
      <c r="J1313" t="s">
        <v>8245</v>
      </c>
      <c r="K1313">
        <v>1480536919</v>
      </c>
      <c r="L1313">
        <v>1477509319</v>
      </c>
      <c r="M1313" t="b">
        <v>0</v>
      </c>
      <c r="N1313">
        <v>100</v>
      </c>
      <c r="O1313" t="b">
        <v>0</v>
      </c>
      <c r="P1313" t="s">
        <v>8271</v>
      </c>
      <c r="Q1313" s="12" t="s">
        <v>8317</v>
      </c>
      <c r="R1313" t="s">
        <v>8319</v>
      </c>
      <c r="S1313" s="21">
        <f>(((Table1[[#This Row],[launched_at]]/60)/60)/24)+DATE(1970,1,1)</f>
        <v>42669.802303240736</v>
      </c>
      <c r="T1313" s="21">
        <f>(((Table1[[#This Row],[deadline]]/60)/60)/24)+DATE(1970,1,1)</f>
        <v>42704.843969907408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s="8">
        <f>E1314/D1314</f>
        <v>6.0869565217391303E-3</v>
      </c>
      <c r="G1314" s="10">
        <f>IFERROR(ROUND(E1314/N1314,2),0)</f>
        <v>28</v>
      </c>
      <c r="H1314" t="s">
        <v>8219</v>
      </c>
      <c r="I1314" t="s">
        <v>8223</v>
      </c>
      <c r="J1314" t="s">
        <v>8245</v>
      </c>
      <c r="K1314">
        <v>1429375922</v>
      </c>
      <c r="L1314">
        <v>1426783922</v>
      </c>
      <c r="M1314" t="b">
        <v>0</v>
      </c>
      <c r="N1314">
        <v>1</v>
      </c>
      <c r="O1314" t="b">
        <v>0</v>
      </c>
      <c r="P1314" t="s">
        <v>8271</v>
      </c>
      <c r="Q1314" s="12" t="s">
        <v>8317</v>
      </c>
      <c r="R1314" t="s">
        <v>8319</v>
      </c>
      <c r="S1314" s="21">
        <f>(((Table1[[#This Row],[launched_at]]/60)/60)/24)+DATE(1970,1,1)</f>
        <v>42082.702800925923</v>
      </c>
      <c r="T1314" s="21">
        <f>(((Table1[[#This Row],[deadline]]/60)/60)/24)+DATE(1970,1,1)</f>
        <v>42112.702800925923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s="8">
        <f>E1315/D1315</f>
        <v>0.31114999999999998</v>
      </c>
      <c r="G1315" s="10">
        <f>IFERROR(ROUND(E1315/N1315,2),0)</f>
        <v>102.02</v>
      </c>
      <c r="H1315" t="s">
        <v>8219</v>
      </c>
      <c r="I1315" t="s">
        <v>8223</v>
      </c>
      <c r="J1315" t="s">
        <v>8245</v>
      </c>
      <c r="K1315">
        <v>1457024514</v>
      </c>
      <c r="L1315">
        <v>1454432514</v>
      </c>
      <c r="M1315" t="b">
        <v>0</v>
      </c>
      <c r="N1315">
        <v>122</v>
      </c>
      <c r="O1315" t="b">
        <v>0</v>
      </c>
      <c r="P1315" t="s">
        <v>8271</v>
      </c>
      <c r="Q1315" s="12" t="s">
        <v>8317</v>
      </c>
      <c r="R1315" t="s">
        <v>8319</v>
      </c>
      <c r="S1315" s="21">
        <f>(((Table1[[#This Row],[launched_at]]/60)/60)/24)+DATE(1970,1,1)</f>
        <v>42402.709652777776</v>
      </c>
      <c r="T1315" s="21">
        <f>(((Table1[[#This Row],[deadline]]/60)/60)/24)+DATE(1970,1,1)</f>
        <v>42432.709652777776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s="8">
        <f>E1316/D1316</f>
        <v>1.1266666666666666E-2</v>
      </c>
      <c r="G1316" s="10">
        <f>IFERROR(ROUND(E1316/N1316,2),0)</f>
        <v>184.36</v>
      </c>
      <c r="H1316" t="s">
        <v>8219</v>
      </c>
      <c r="I1316" t="s">
        <v>8223</v>
      </c>
      <c r="J1316" t="s">
        <v>8245</v>
      </c>
      <c r="K1316">
        <v>1477065860</v>
      </c>
      <c r="L1316">
        <v>1471881860</v>
      </c>
      <c r="M1316" t="b">
        <v>0</v>
      </c>
      <c r="N1316">
        <v>11</v>
      </c>
      <c r="O1316" t="b">
        <v>0</v>
      </c>
      <c r="P1316" t="s">
        <v>8271</v>
      </c>
      <c r="Q1316" s="12" t="s">
        <v>8317</v>
      </c>
      <c r="R1316" t="s">
        <v>8319</v>
      </c>
      <c r="S1316" s="21">
        <f>(((Table1[[#This Row],[launched_at]]/60)/60)/24)+DATE(1970,1,1)</f>
        <v>42604.669675925921</v>
      </c>
      <c r="T1316" s="21">
        <f>(((Table1[[#This Row],[deadline]]/60)/60)/24)+DATE(1970,1,1)</f>
        <v>42664.669675925921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s="8">
        <f>E1317/D1317</f>
        <v>0.40404000000000001</v>
      </c>
      <c r="G1317" s="10">
        <f>IFERROR(ROUND(E1317/N1317,2),0)</f>
        <v>162.91999999999999</v>
      </c>
      <c r="H1317" t="s">
        <v>8219</v>
      </c>
      <c r="I1317" t="s">
        <v>8223</v>
      </c>
      <c r="J1317" t="s">
        <v>8245</v>
      </c>
      <c r="K1317">
        <v>1446771600</v>
      </c>
      <c r="L1317">
        <v>1443700648</v>
      </c>
      <c r="M1317" t="b">
        <v>0</v>
      </c>
      <c r="N1317">
        <v>248</v>
      </c>
      <c r="O1317" t="b">
        <v>0</v>
      </c>
      <c r="P1317" t="s">
        <v>8271</v>
      </c>
      <c r="Q1317" s="12" t="s">
        <v>8317</v>
      </c>
      <c r="R1317" t="s">
        <v>8319</v>
      </c>
      <c r="S1317" s="21">
        <f>(((Table1[[#This Row],[launched_at]]/60)/60)/24)+DATE(1970,1,1)</f>
        <v>42278.498240740737</v>
      </c>
      <c r="T1317" s="21">
        <f>(((Table1[[#This Row],[deadline]]/60)/60)/24)+DATE(1970,1,1)</f>
        <v>42314.041666666672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s="8">
        <f>E1318/D1318</f>
        <v>1.3333333333333333E-5</v>
      </c>
      <c r="G1318" s="10">
        <f>IFERROR(ROUND(E1318/N1318,2),0)</f>
        <v>1</v>
      </c>
      <c r="H1318" t="s">
        <v>8219</v>
      </c>
      <c r="I1318" t="s">
        <v>8223</v>
      </c>
      <c r="J1318" t="s">
        <v>8245</v>
      </c>
      <c r="K1318">
        <v>1456700709</v>
      </c>
      <c r="L1318">
        <v>1453676709</v>
      </c>
      <c r="M1318" t="b">
        <v>0</v>
      </c>
      <c r="N1318">
        <v>1</v>
      </c>
      <c r="O1318" t="b">
        <v>0</v>
      </c>
      <c r="P1318" t="s">
        <v>8271</v>
      </c>
      <c r="Q1318" s="12" t="s">
        <v>8317</v>
      </c>
      <c r="R1318" t="s">
        <v>8319</v>
      </c>
      <c r="S1318" s="21">
        <f>(((Table1[[#This Row],[launched_at]]/60)/60)/24)+DATE(1970,1,1)</f>
        <v>42393.961909722217</v>
      </c>
      <c r="T1318" s="21">
        <f>(((Table1[[#This Row],[deadline]]/60)/60)/24)+DATE(1970,1,1)</f>
        <v>42428.961909722217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s="8">
        <f>E1319/D1319</f>
        <v>5.7334999999999997E-2</v>
      </c>
      <c r="G1319" s="10">
        <f>IFERROR(ROUND(E1319/N1319,2),0)</f>
        <v>603.53</v>
      </c>
      <c r="H1319" t="s">
        <v>8219</v>
      </c>
      <c r="I1319" t="s">
        <v>8231</v>
      </c>
      <c r="J1319" t="s">
        <v>8252</v>
      </c>
      <c r="K1319">
        <v>1469109600</v>
      </c>
      <c r="L1319">
        <v>1464586746</v>
      </c>
      <c r="M1319" t="b">
        <v>0</v>
      </c>
      <c r="N1319">
        <v>19</v>
      </c>
      <c r="O1319" t="b">
        <v>0</v>
      </c>
      <c r="P1319" t="s">
        <v>8271</v>
      </c>
      <c r="Q1319" s="12" t="s">
        <v>8317</v>
      </c>
      <c r="R1319" t="s">
        <v>8319</v>
      </c>
      <c r="S1319" s="21">
        <f>(((Table1[[#This Row],[launched_at]]/60)/60)/24)+DATE(1970,1,1)</f>
        <v>42520.235486111109</v>
      </c>
      <c r="T1319" s="21">
        <f>(((Table1[[#This Row],[deadline]]/60)/60)/24)+DATE(1970,1,1)</f>
        <v>42572.583333333328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s="8">
        <f>E1320/D1320</f>
        <v>0.15325</v>
      </c>
      <c r="G1320" s="10">
        <f>IFERROR(ROUND(E1320/N1320,2),0)</f>
        <v>45.41</v>
      </c>
      <c r="H1320" t="s">
        <v>8219</v>
      </c>
      <c r="I1320" t="s">
        <v>8223</v>
      </c>
      <c r="J1320" t="s">
        <v>8245</v>
      </c>
      <c r="K1320">
        <v>1420938172</v>
      </c>
      <c r="L1320">
        <v>1418346172</v>
      </c>
      <c r="M1320" t="b">
        <v>0</v>
      </c>
      <c r="N1320">
        <v>135</v>
      </c>
      <c r="O1320" t="b">
        <v>0</v>
      </c>
      <c r="P1320" t="s">
        <v>8271</v>
      </c>
      <c r="Q1320" s="12" t="s">
        <v>8317</v>
      </c>
      <c r="R1320" t="s">
        <v>8319</v>
      </c>
      <c r="S1320" s="21">
        <f>(((Table1[[#This Row],[launched_at]]/60)/60)/24)+DATE(1970,1,1)</f>
        <v>41985.043657407412</v>
      </c>
      <c r="T1320" s="21">
        <f>(((Table1[[#This Row],[deadline]]/60)/60)/24)+DATE(1970,1,1)</f>
        <v>42015.043657407412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s="8">
        <f>E1321/D1321</f>
        <v>0.15103448275862069</v>
      </c>
      <c r="G1321" s="10">
        <f>IFERROR(ROUND(E1321/N1321,2),0)</f>
        <v>97.33</v>
      </c>
      <c r="H1321" t="s">
        <v>8219</v>
      </c>
      <c r="I1321" t="s">
        <v>8224</v>
      </c>
      <c r="J1321" t="s">
        <v>8246</v>
      </c>
      <c r="K1321">
        <v>1405094400</v>
      </c>
      <c r="L1321">
        <v>1403810965</v>
      </c>
      <c r="M1321" t="b">
        <v>0</v>
      </c>
      <c r="N1321">
        <v>9</v>
      </c>
      <c r="O1321" t="b">
        <v>0</v>
      </c>
      <c r="P1321" t="s">
        <v>8271</v>
      </c>
      <c r="Q1321" s="12" t="s">
        <v>8317</v>
      </c>
      <c r="R1321" t="s">
        <v>8319</v>
      </c>
      <c r="S1321" s="21">
        <f>(((Table1[[#This Row],[launched_at]]/60)/60)/24)+DATE(1970,1,1)</f>
        <v>41816.812094907407</v>
      </c>
      <c r="T1321" s="21">
        <f>(((Table1[[#This Row],[deadline]]/60)/60)/24)+DATE(1970,1,1)</f>
        <v>41831.666666666664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s="8">
        <f>E1322/D1322</f>
        <v>5.0299999999999997E-3</v>
      </c>
      <c r="G1322" s="10">
        <f>IFERROR(ROUND(E1322/N1322,2),0)</f>
        <v>167.67</v>
      </c>
      <c r="H1322" t="s">
        <v>8219</v>
      </c>
      <c r="I1322" t="s">
        <v>8232</v>
      </c>
      <c r="J1322" t="s">
        <v>8248</v>
      </c>
      <c r="K1322">
        <v>1483138800</v>
      </c>
      <c r="L1322">
        <v>1480610046</v>
      </c>
      <c r="M1322" t="b">
        <v>0</v>
      </c>
      <c r="N1322">
        <v>3</v>
      </c>
      <c r="O1322" t="b">
        <v>0</v>
      </c>
      <c r="P1322" t="s">
        <v>8271</v>
      </c>
      <c r="Q1322" s="12" t="s">
        <v>8317</v>
      </c>
      <c r="R1322" t="s">
        <v>8319</v>
      </c>
      <c r="S1322" s="21">
        <f>(((Table1[[#This Row],[launched_at]]/60)/60)/24)+DATE(1970,1,1)</f>
        <v>42705.690347222218</v>
      </c>
      <c r="T1322" s="21">
        <f>(((Table1[[#This Row],[deadline]]/60)/60)/24)+DATE(1970,1,1)</f>
        <v>42734.958333333328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s="8">
        <f>E1323/D1323</f>
        <v>1.3028138528138528E-2</v>
      </c>
      <c r="G1323" s="10">
        <f>IFERROR(ROUND(E1323/N1323,2),0)</f>
        <v>859.86</v>
      </c>
      <c r="H1323" t="s">
        <v>8219</v>
      </c>
      <c r="I1323" t="s">
        <v>8234</v>
      </c>
      <c r="J1323" t="s">
        <v>8254</v>
      </c>
      <c r="K1323">
        <v>1482515937</v>
      </c>
      <c r="L1323">
        <v>1479923937</v>
      </c>
      <c r="M1323" t="b">
        <v>0</v>
      </c>
      <c r="N1323">
        <v>7</v>
      </c>
      <c r="O1323" t="b">
        <v>0</v>
      </c>
      <c r="P1323" t="s">
        <v>8271</v>
      </c>
      <c r="Q1323" s="12" t="s">
        <v>8317</v>
      </c>
      <c r="R1323" t="s">
        <v>8319</v>
      </c>
      <c r="S1323" s="21">
        <f>(((Table1[[#This Row],[launched_at]]/60)/60)/24)+DATE(1970,1,1)</f>
        <v>42697.74927083333</v>
      </c>
      <c r="T1323" s="21">
        <f>(((Table1[[#This Row],[deadline]]/60)/60)/24)+DATE(1970,1,1)</f>
        <v>42727.74927083333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s="8">
        <f>E1324/D1324</f>
        <v>3.0285714285714286E-3</v>
      </c>
      <c r="G1324" s="10">
        <f>IFERROR(ROUND(E1324/N1324,2),0)</f>
        <v>26.5</v>
      </c>
      <c r="H1324" t="s">
        <v>8219</v>
      </c>
      <c r="I1324" t="s">
        <v>8224</v>
      </c>
      <c r="J1324" t="s">
        <v>8246</v>
      </c>
      <c r="K1324">
        <v>1432223125</v>
      </c>
      <c r="L1324">
        <v>1429631125</v>
      </c>
      <c r="M1324" t="b">
        <v>0</v>
      </c>
      <c r="N1324">
        <v>4</v>
      </c>
      <c r="O1324" t="b">
        <v>0</v>
      </c>
      <c r="P1324" t="s">
        <v>8271</v>
      </c>
      <c r="Q1324" s="12" t="s">
        <v>8317</v>
      </c>
      <c r="R1324" t="s">
        <v>8319</v>
      </c>
      <c r="S1324" s="21">
        <f>(((Table1[[#This Row],[launched_at]]/60)/60)/24)+DATE(1970,1,1)</f>
        <v>42115.656539351854</v>
      </c>
      <c r="T1324" s="21">
        <f>(((Table1[[#This Row],[deadline]]/60)/60)/24)+DATE(1970,1,1)</f>
        <v>42145.656539351854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s="8">
        <f>E1325/D1325</f>
        <v>8.8800000000000004E-2</v>
      </c>
      <c r="G1325" s="10">
        <f>IFERROR(ROUND(E1325/N1325,2),0)</f>
        <v>30.27</v>
      </c>
      <c r="H1325" t="s">
        <v>8219</v>
      </c>
      <c r="I1325" t="s">
        <v>8223</v>
      </c>
      <c r="J1325" t="s">
        <v>8245</v>
      </c>
      <c r="K1325">
        <v>1461653700</v>
      </c>
      <c r="L1325">
        <v>1458665146</v>
      </c>
      <c r="M1325" t="b">
        <v>0</v>
      </c>
      <c r="N1325">
        <v>44</v>
      </c>
      <c r="O1325" t="b">
        <v>0</v>
      </c>
      <c r="P1325" t="s">
        <v>8271</v>
      </c>
      <c r="Q1325" s="12" t="s">
        <v>8317</v>
      </c>
      <c r="R1325" t="s">
        <v>8319</v>
      </c>
      <c r="S1325" s="21">
        <f>(((Table1[[#This Row],[launched_at]]/60)/60)/24)+DATE(1970,1,1)</f>
        <v>42451.698449074072</v>
      </c>
      <c r="T1325" s="21">
        <f>(((Table1[[#This Row],[deadline]]/60)/60)/24)+DATE(1970,1,1)</f>
        <v>42486.288194444445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s="8">
        <f>E1326/D1326</f>
        <v>9.8400000000000001E-2</v>
      </c>
      <c r="G1326" s="10">
        <f>IFERROR(ROUND(E1326/N1326,2),0)</f>
        <v>54.67</v>
      </c>
      <c r="H1326" t="s">
        <v>8219</v>
      </c>
      <c r="I1326" t="s">
        <v>8223</v>
      </c>
      <c r="J1326" t="s">
        <v>8245</v>
      </c>
      <c r="K1326">
        <v>1476371552</v>
      </c>
      <c r="L1326">
        <v>1473779552</v>
      </c>
      <c r="M1326" t="b">
        <v>0</v>
      </c>
      <c r="N1326">
        <v>90</v>
      </c>
      <c r="O1326" t="b">
        <v>0</v>
      </c>
      <c r="P1326" t="s">
        <v>8271</v>
      </c>
      <c r="Q1326" s="12" t="s">
        <v>8317</v>
      </c>
      <c r="R1326" t="s">
        <v>8319</v>
      </c>
      <c r="S1326" s="21">
        <f>(((Table1[[#This Row],[launched_at]]/60)/60)/24)+DATE(1970,1,1)</f>
        <v>42626.633703703701</v>
      </c>
      <c r="T1326" s="21">
        <f>(((Table1[[#This Row],[deadline]]/60)/60)/24)+DATE(1970,1,1)</f>
        <v>42656.633703703701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s="8">
        <f>E1327/D1327</f>
        <v>2.4299999999999999E-2</v>
      </c>
      <c r="G1327" s="10">
        <f>IFERROR(ROUND(E1327/N1327,2),0)</f>
        <v>60.75</v>
      </c>
      <c r="H1327" t="s">
        <v>8219</v>
      </c>
      <c r="I1327" t="s">
        <v>8223</v>
      </c>
      <c r="J1327" t="s">
        <v>8245</v>
      </c>
      <c r="K1327">
        <v>1483063435</v>
      </c>
      <c r="L1327">
        <v>1480471435</v>
      </c>
      <c r="M1327" t="b">
        <v>0</v>
      </c>
      <c r="N1327">
        <v>8</v>
      </c>
      <c r="O1327" t="b">
        <v>0</v>
      </c>
      <c r="P1327" t="s">
        <v>8271</v>
      </c>
      <c r="Q1327" s="12" t="s">
        <v>8317</v>
      </c>
      <c r="R1327" t="s">
        <v>8319</v>
      </c>
      <c r="S1327" s="21">
        <f>(((Table1[[#This Row],[launched_at]]/60)/60)/24)+DATE(1970,1,1)</f>
        <v>42704.086053240739</v>
      </c>
      <c r="T1327" s="21">
        <f>(((Table1[[#This Row],[deadline]]/60)/60)/24)+DATE(1970,1,1)</f>
        <v>42734.086053240739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s="8">
        <f>E1328/D1328</f>
        <v>1.1299999999999999E-2</v>
      </c>
      <c r="G1328" s="10">
        <f>IFERROR(ROUND(E1328/N1328,2),0)</f>
        <v>102.73</v>
      </c>
      <c r="H1328" t="s">
        <v>8219</v>
      </c>
      <c r="I1328" t="s">
        <v>8223</v>
      </c>
      <c r="J1328" t="s">
        <v>8245</v>
      </c>
      <c r="K1328">
        <v>1421348428</v>
      </c>
      <c r="L1328">
        <v>1417460428</v>
      </c>
      <c r="M1328" t="b">
        <v>0</v>
      </c>
      <c r="N1328">
        <v>11</v>
      </c>
      <c r="O1328" t="b">
        <v>0</v>
      </c>
      <c r="P1328" t="s">
        <v>8271</v>
      </c>
      <c r="Q1328" s="12" t="s">
        <v>8317</v>
      </c>
      <c r="R1328" t="s">
        <v>8319</v>
      </c>
      <c r="S1328" s="21">
        <f>(((Table1[[#This Row],[launched_at]]/60)/60)/24)+DATE(1970,1,1)</f>
        <v>41974.791990740734</v>
      </c>
      <c r="T1328" s="21">
        <f>(((Table1[[#This Row],[deadline]]/60)/60)/24)+DATE(1970,1,1)</f>
        <v>42019.791990740734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s="8">
        <f>E1329/D1329</f>
        <v>3.5520833333333335E-2</v>
      </c>
      <c r="G1329" s="10">
        <f>IFERROR(ROUND(E1329/N1329,2),0)</f>
        <v>41.59</v>
      </c>
      <c r="H1329" t="s">
        <v>8219</v>
      </c>
      <c r="I1329" t="s">
        <v>8223</v>
      </c>
      <c r="J1329" t="s">
        <v>8245</v>
      </c>
      <c r="K1329">
        <v>1432916235</v>
      </c>
      <c r="L1329">
        <v>1430324235</v>
      </c>
      <c r="M1329" t="b">
        <v>0</v>
      </c>
      <c r="N1329">
        <v>41</v>
      </c>
      <c r="O1329" t="b">
        <v>0</v>
      </c>
      <c r="P1329" t="s">
        <v>8271</v>
      </c>
      <c r="Q1329" s="12" t="s">
        <v>8317</v>
      </c>
      <c r="R1329" t="s">
        <v>8319</v>
      </c>
      <c r="S1329" s="21">
        <f>(((Table1[[#This Row],[launched_at]]/60)/60)/24)+DATE(1970,1,1)</f>
        <v>42123.678645833337</v>
      </c>
      <c r="T1329" s="21">
        <f>(((Table1[[#This Row],[deadline]]/60)/60)/24)+DATE(1970,1,1)</f>
        <v>42153.678645833337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s="8">
        <f>E1330/D1330</f>
        <v>2.3306666666666667E-2</v>
      </c>
      <c r="G1330" s="10">
        <f>IFERROR(ROUND(E1330/N1330,2),0)</f>
        <v>116.53</v>
      </c>
      <c r="H1330" t="s">
        <v>8219</v>
      </c>
      <c r="I1330" t="s">
        <v>8223</v>
      </c>
      <c r="J1330" t="s">
        <v>8245</v>
      </c>
      <c r="K1330">
        <v>1476458734</v>
      </c>
      <c r="L1330">
        <v>1472570734</v>
      </c>
      <c r="M1330" t="b">
        <v>0</v>
      </c>
      <c r="N1330">
        <v>15</v>
      </c>
      <c r="O1330" t="b">
        <v>0</v>
      </c>
      <c r="P1330" t="s">
        <v>8271</v>
      </c>
      <c r="Q1330" s="12" t="s">
        <v>8317</v>
      </c>
      <c r="R1330" t="s">
        <v>8319</v>
      </c>
      <c r="S1330" s="21">
        <f>(((Table1[[#This Row],[launched_at]]/60)/60)/24)+DATE(1970,1,1)</f>
        <v>42612.642754629633</v>
      </c>
      <c r="T1330" s="21">
        <f>(((Table1[[#This Row],[deadline]]/60)/60)/24)+DATE(1970,1,1)</f>
        <v>42657.642754629633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s="8">
        <f>E1331/D1331</f>
        <v>8.1600000000000006E-3</v>
      </c>
      <c r="G1331" s="10">
        <f>IFERROR(ROUND(E1331/N1331,2),0)</f>
        <v>45.33</v>
      </c>
      <c r="H1331" t="s">
        <v>8219</v>
      </c>
      <c r="I1331" t="s">
        <v>8223</v>
      </c>
      <c r="J1331" t="s">
        <v>8245</v>
      </c>
      <c r="K1331">
        <v>1417501145</v>
      </c>
      <c r="L1331">
        <v>1414041545</v>
      </c>
      <c r="M1331" t="b">
        <v>0</v>
      </c>
      <c r="N1331">
        <v>9</v>
      </c>
      <c r="O1331" t="b">
        <v>0</v>
      </c>
      <c r="P1331" t="s">
        <v>8271</v>
      </c>
      <c r="Q1331" s="12" t="s">
        <v>8317</v>
      </c>
      <c r="R1331" t="s">
        <v>8319</v>
      </c>
      <c r="S1331" s="21">
        <f>(((Table1[[#This Row],[launched_at]]/60)/60)/24)+DATE(1970,1,1)</f>
        <v>41935.221585648149</v>
      </c>
      <c r="T1331" s="21">
        <f>(((Table1[[#This Row],[deadline]]/60)/60)/24)+DATE(1970,1,1)</f>
        <v>41975.263252314813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s="8">
        <f>E1332/D1332</f>
        <v>0.22494285714285714</v>
      </c>
      <c r="G1332" s="10">
        <f>IFERROR(ROUND(E1332/N1332,2),0)</f>
        <v>157.46</v>
      </c>
      <c r="H1332" t="s">
        <v>8219</v>
      </c>
      <c r="I1332" t="s">
        <v>8223</v>
      </c>
      <c r="J1332" t="s">
        <v>8245</v>
      </c>
      <c r="K1332">
        <v>1467432000</v>
      </c>
      <c r="L1332">
        <v>1464763109</v>
      </c>
      <c r="M1332" t="b">
        <v>0</v>
      </c>
      <c r="N1332">
        <v>50</v>
      </c>
      <c r="O1332" t="b">
        <v>0</v>
      </c>
      <c r="P1332" t="s">
        <v>8271</v>
      </c>
      <c r="Q1332" s="12" t="s">
        <v>8317</v>
      </c>
      <c r="R1332" t="s">
        <v>8319</v>
      </c>
      <c r="S1332" s="21">
        <f>(((Table1[[#This Row],[launched_at]]/60)/60)/24)+DATE(1970,1,1)</f>
        <v>42522.276724537034</v>
      </c>
      <c r="T1332" s="21">
        <f>(((Table1[[#This Row],[deadline]]/60)/60)/24)+DATE(1970,1,1)</f>
        <v>42553.166666666672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s="8">
        <f>E1333/D1333</f>
        <v>1.3668E-2</v>
      </c>
      <c r="G1333" s="10">
        <f>IFERROR(ROUND(E1333/N1333,2),0)</f>
        <v>100.5</v>
      </c>
      <c r="H1333" t="s">
        <v>8219</v>
      </c>
      <c r="I1333" t="s">
        <v>8223</v>
      </c>
      <c r="J1333" t="s">
        <v>8245</v>
      </c>
      <c r="K1333">
        <v>1471435554</v>
      </c>
      <c r="L1333">
        <v>1468843554</v>
      </c>
      <c r="M1333" t="b">
        <v>0</v>
      </c>
      <c r="N1333">
        <v>34</v>
      </c>
      <c r="O1333" t="b">
        <v>0</v>
      </c>
      <c r="P1333" t="s">
        <v>8271</v>
      </c>
      <c r="Q1333" s="12" t="s">
        <v>8317</v>
      </c>
      <c r="R1333" t="s">
        <v>8319</v>
      </c>
      <c r="S1333" s="21">
        <f>(((Table1[[#This Row],[launched_at]]/60)/60)/24)+DATE(1970,1,1)</f>
        <v>42569.50409722222</v>
      </c>
      <c r="T1333" s="21">
        <f>(((Table1[[#This Row],[deadline]]/60)/60)/24)+DATE(1970,1,1)</f>
        <v>42599.50409722222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s="8">
        <f>E1334/D1334</f>
        <v>0</v>
      </c>
      <c r="G1334" s="10" t="str">
        <f>IFERROR(ROUND(E1334/N1334,2),"N/A")</f>
        <v>N/A</v>
      </c>
      <c r="H1334" t="s">
        <v>8219</v>
      </c>
      <c r="I1334" t="s">
        <v>8239</v>
      </c>
      <c r="J1334" t="s">
        <v>8256</v>
      </c>
      <c r="K1334">
        <v>1485480408</v>
      </c>
      <c r="L1334">
        <v>1482888408</v>
      </c>
      <c r="M1334" t="b">
        <v>0</v>
      </c>
      <c r="N1334">
        <v>0</v>
      </c>
      <c r="O1334" t="b">
        <v>0</v>
      </c>
      <c r="P1334" t="s">
        <v>8271</v>
      </c>
      <c r="Q1334" s="12" t="s">
        <v>8317</v>
      </c>
      <c r="R1334" t="s">
        <v>8319</v>
      </c>
      <c r="S1334" s="21">
        <f>(((Table1[[#This Row],[launched_at]]/60)/60)/24)+DATE(1970,1,1)</f>
        <v>42732.060277777782</v>
      </c>
      <c r="T1334" s="21">
        <f>(((Table1[[#This Row],[deadline]]/60)/60)/24)+DATE(1970,1,1)</f>
        <v>42762.060277777782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s="8">
        <f>E1335/D1335</f>
        <v>0</v>
      </c>
      <c r="G1335" s="10" t="str">
        <f>IFERROR(ROUND(E1335/N1335,2),"N/A")</f>
        <v>N/A</v>
      </c>
      <c r="H1335" t="s">
        <v>8219</v>
      </c>
      <c r="I1335" t="s">
        <v>8225</v>
      </c>
      <c r="J1335" t="s">
        <v>8247</v>
      </c>
      <c r="K1335">
        <v>1405478025</v>
      </c>
      <c r="L1335">
        <v>1402886025</v>
      </c>
      <c r="M1335" t="b">
        <v>0</v>
      </c>
      <c r="N1335">
        <v>0</v>
      </c>
      <c r="O1335" t="b">
        <v>0</v>
      </c>
      <c r="P1335" t="s">
        <v>8271</v>
      </c>
      <c r="Q1335" s="12" t="s">
        <v>8317</v>
      </c>
      <c r="R1335" t="s">
        <v>8319</v>
      </c>
      <c r="S1335" s="21">
        <f>(((Table1[[#This Row],[launched_at]]/60)/60)/24)+DATE(1970,1,1)</f>
        <v>41806.106770833336</v>
      </c>
      <c r="T1335" s="21">
        <f>(((Table1[[#This Row],[deadline]]/60)/60)/24)+DATE(1970,1,1)</f>
        <v>41836.106770833336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s="8">
        <f>E1336/D1336</f>
        <v>0.10754135338345865</v>
      </c>
      <c r="G1336" s="10">
        <f>IFERROR(ROUND(E1336/N1336,2),0)</f>
        <v>51.82</v>
      </c>
      <c r="H1336" t="s">
        <v>8219</v>
      </c>
      <c r="I1336" t="s">
        <v>8223</v>
      </c>
      <c r="J1336" t="s">
        <v>8245</v>
      </c>
      <c r="K1336">
        <v>1457721287</v>
      </c>
      <c r="L1336">
        <v>1455129287</v>
      </c>
      <c r="M1336" t="b">
        <v>0</v>
      </c>
      <c r="N1336">
        <v>276</v>
      </c>
      <c r="O1336" t="b">
        <v>0</v>
      </c>
      <c r="P1336" t="s">
        <v>8271</v>
      </c>
      <c r="Q1336" s="12" t="s">
        <v>8317</v>
      </c>
      <c r="R1336" t="s">
        <v>8319</v>
      </c>
      <c r="S1336" s="21">
        <f>(((Table1[[#This Row],[launched_at]]/60)/60)/24)+DATE(1970,1,1)</f>
        <v>42410.774155092593</v>
      </c>
      <c r="T1336" s="21">
        <f>(((Table1[[#This Row],[deadline]]/60)/60)/24)+DATE(1970,1,1)</f>
        <v>42440.774155092593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s="8">
        <f>E1337/D1337</f>
        <v>0.1976</v>
      </c>
      <c r="G1337" s="10">
        <f>IFERROR(ROUND(E1337/N1337,2),0)</f>
        <v>308.75</v>
      </c>
      <c r="H1337" t="s">
        <v>8219</v>
      </c>
      <c r="I1337" t="s">
        <v>8223</v>
      </c>
      <c r="J1337" t="s">
        <v>8245</v>
      </c>
      <c r="K1337">
        <v>1449354502</v>
      </c>
      <c r="L1337">
        <v>1446762502</v>
      </c>
      <c r="M1337" t="b">
        <v>0</v>
      </c>
      <c r="N1337">
        <v>16</v>
      </c>
      <c r="O1337" t="b">
        <v>0</v>
      </c>
      <c r="P1337" t="s">
        <v>8271</v>
      </c>
      <c r="Q1337" s="12" t="s">
        <v>8317</v>
      </c>
      <c r="R1337" t="s">
        <v>8319</v>
      </c>
      <c r="S1337" s="21">
        <f>(((Table1[[#This Row],[launched_at]]/60)/60)/24)+DATE(1970,1,1)</f>
        <v>42313.936365740738</v>
      </c>
      <c r="T1337" s="21">
        <f>(((Table1[[#This Row],[deadline]]/60)/60)/24)+DATE(1970,1,1)</f>
        <v>42343.936365740738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s="8">
        <f>E1338/D1338</f>
        <v>0.84946999999999995</v>
      </c>
      <c r="G1338" s="10">
        <f>IFERROR(ROUND(E1338/N1338,2),0)</f>
        <v>379.23</v>
      </c>
      <c r="H1338" t="s">
        <v>8219</v>
      </c>
      <c r="I1338" t="s">
        <v>8223</v>
      </c>
      <c r="J1338" t="s">
        <v>8245</v>
      </c>
      <c r="K1338">
        <v>1418849028</v>
      </c>
      <c r="L1338">
        <v>1415825028</v>
      </c>
      <c r="M1338" t="b">
        <v>0</v>
      </c>
      <c r="N1338">
        <v>224</v>
      </c>
      <c r="O1338" t="b">
        <v>0</v>
      </c>
      <c r="P1338" t="s">
        <v>8271</v>
      </c>
      <c r="Q1338" s="12" t="s">
        <v>8317</v>
      </c>
      <c r="R1338" t="s">
        <v>8319</v>
      </c>
      <c r="S1338" s="21">
        <f>(((Table1[[#This Row],[launched_at]]/60)/60)/24)+DATE(1970,1,1)</f>
        <v>41955.863750000004</v>
      </c>
      <c r="T1338" s="21">
        <f>(((Table1[[#This Row],[deadline]]/60)/60)/24)+DATE(1970,1,1)</f>
        <v>41990.863750000004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s="8">
        <f>E1339/D1339</f>
        <v>0.49381999999999998</v>
      </c>
      <c r="G1339" s="10">
        <f>IFERROR(ROUND(E1339/N1339,2),0)</f>
        <v>176.36</v>
      </c>
      <c r="H1339" t="s">
        <v>8219</v>
      </c>
      <c r="I1339" t="s">
        <v>8223</v>
      </c>
      <c r="J1339" t="s">
        <v>8245</v>
      </c>
      <c r="K1339">
        <v>1488549079</v>
      </c>
      <c r="L1339">
        <v>1485957079</v>
      </c>
      <c r="M1339" t="b">
        <v>0</v>
      </c>
      <c r="N1339">
        <v>140</v>
      </c>
      <c r="O1339" t="b">
        <v>0</v>
      </c>
      <c r="P1339" t="s">
        <v>8271</v>
      </c>
      <c r="Q1339" s="12" t="s">
        <v>8317</v>
      </c>
      <c r="R1339" t="s">
        <v>8319</v>
      </c>
      <c r="S1339" s="21">
        <f>(((Table1[[#This Row],[launched_at]]/60)/60)/24)+DATE(1970,1,1)</f>
        <v>42767.577303240745</v>
      </c>
      <c r="T1339" s="21">
        <f>(((Table1[[#This Row],[deadline]]/60)/60)/24)+DATE(1970,1,1)</f>
        <v>42797.577303240745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s="8">
        <f>E1340/D1340</f>
        <v>3.3033333333333331E-2</v>
      </c>
      <c r="G1340" s="10">
        <f>IFERROR(ROUND(E1340/N1340,2),0)</f>
        <v>66.069999999999993</v>
      </c>
      <c r="H1340" t="s">
        <v>8219</v>
      </c>
      <c r="I1340" t="s">
        <v>8223</v>
      </c>
      <c r="J1340" t="s">
        <v>8245</v>
      </c>
      <c r="K1340">
        <v>1438543033</v>
      </c>
      <c r="L1340">
        <v>1435951033</v>
      </c>
      <c r="M1340" t="b">
        <v>0</v>
      </c>
      <c r="N1340">
        <v>15</v>
      </c>
      <c r="O1340" t="b">
        <v>0</v>
      </c>
      <c r="P1340" t="s">
        <v>8271</v>
      </c>
      <c r="Q1340" s="12" t="s">
        <v>8317</v>
      </c>
      <c r="R1340" t="s">
        <v>8319</v>
      </c>
      <c r="S1340" s="21">
        <f>(((Table1[[#This Row],[launched_at]]/60)/60)/24)+DATE(1970,1,1)</f>
        <v>42188.803622685184</v>
      </c>
      <c r="T1340" s="21">
        <f>(((Table1[[#This Row],[deadline]]/60)/60)/24)+DATE(1970,1,1)</f>
        <v>42218.803622685184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s="8">
        <f>E1341/D1341</f>
        <v>6.6339999999999996E-2</v>
      </c>
      <c r="G1341" s="10">
        <f>IFERROR(ROUND(E1341/N1341,2),0)</f>
        <v>89.65</v>
      </c>
      <c r="H1341" t="s">
        <v>8219</v>
      </c>
      <c r="I1341" t="s">
        <v>8223</v>
      </c>
      <c r="J1341" t="s">
        <v>8245</v>
      </c>
      <c r="K1341">
        <v>1418056315</v>
      </c>
      <c r="L1341">
        <v>1414164715</v>
      </c>
      <c r="M1341" t="b">
        <v>0</v>
      </c>
      <c r="N1341">
        <v>37</v>
      </c>
      <c r="O1341" t="b">
        <v>0</v>
      </c>
      <c r="P1341" t="s">
        <v>8271</v>
      </c>
      <c r="Q1341" s="12" t="s">
        <v>8317</v>
      </c>
      <c r="R1341" t="s">
        <v>8319</v>
      </c>
      <c r="S1341" s="21">
        <f>(((Table1[[#This Row],[launched_at]]/60)/60)/24)+DATE(1970,1,1)</f>
        <v>41936.647164351853</v>
      </c>
      <c r="T1341" s="21">
        <f>(((Table1[[#This Row],[deadline]]/60)/60)/24)+DATE(1970,1,1)</f>
        <v>41981.688831018517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s="8">
        <f>E1342/D1342</f>
        <v>0</v>
      </c>
      <c r="G1342" s="10" t="str">
        <f>IFERROR(ROUND(E1342/N1342,2),"N/A")</f>
        <v>N/A</v>
      </c>
      <c r="H1342" t="s">
        <v>8219</v>
      </c>
      <c r="I1342" t="s">
        <v>8223</v>
      </c>
      <c r="J1342" t="s">
        <v>8245</v>
      </c>
      <c r="K1342">
        <v>1408112253</v>
      </c>
      <c r="L1342">
        <v>1405520253</v>
      </c>
      <c r="M1342" t="b">
        <v>0</v>
      </c>
      <c r="N1342">
        <v>0</v>
      </c>
      <c r="O1342" t="b">
        <v>0</v>
      </c>
      <c r="P1342" t="s">
        <v>8271</v>
      </c>
      <c r="Q1342" s="12" t="s">
        <v>8317</v>
      </c>
      <c r="R1342" t="s">
        <v>8319</v>
      </c>
      <c r="S1342" s="21">
        <f>(((Table1[[#This Row],[launched_at]]/60)/60)/24)+DATE(1970,1,1)</f>
        <v>41836.595520833333</v>
      </c>
      <c r="T1342" s="21">
        <f>(((Table1[[#This Row],[deadline]]/60)/60)/24)+DATE(1970,1,1)</f>
        <v>41866.595520833333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s="8">
        <f>E1343/D1343</f>
        <v>0.7036</v>
      </c>
      <c r="G1343" s="10">
        <f>IFERROR(ROUND(E1343/N1343,2),0)</f>
        <v>382.39</v>
      </c>
      <c r="H1343" t="s">
        <v>8219</v>
      </c>
      <c r="I1343" t="s">
        <v>8224</v>
      </c>
      <c r="J1343" t="s">
        <v>8246</v>
      </c>
      <c r="K1343">
        <v>1475333917</v>
      </c>
      <c r="L1343">
        <v>1472569117</v>
      </c>
      <c r="M1343" t="b">
        <v>0</v>
      </c>
      <c r="N1343">
        <v>46</v>
      </c>
      <c r="O1343" t="b">
        <v>0</v>
      </c>
      <c r="P1343" t="s">
        <v>8271</v>
      </c>
      <c r="Q1343" s="12" t="s">
        <v>8317</v>
      </c>
      <c r="R1343" t="s">
        <v>8319</v>
      </c>
      <c r="S1343" s="21">
        <f>(((Table1[[#This Row],[launched_at]]/60)/60)/24)+DATE(1970,1,1)</f>
        <v>42612.624039351853</v>
      </c>
      <c r="T1343" s="21">
        <f>(((Table1[[#This Row],[deadline]]/60)/60)/24)+DATE(1970,1,1)</f>
        <v>42644.624039351853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s="8">
        <f>E1344/D1344</f>
        <v>2E-3</v>
      </c>
      <c r="G1344" s="10">
        <f>IFERROR(ROUND(E1344/N1344,2),0)</f>
        <v>100</v>
      </c>
      <c r="H1344" t="s">
        <v>8219</v>
      </c>
      <c r="I1344" t="s">
        <v>8223</v>
      </c>
      <c r="J1344" t="s">
        <v>8245</v>
      </c>
      <c r="K1344">
        <v>1437161739</v>
      </c>
      <c r="L1344">
        <v>1434569739</v>
      </c>
      <c r="M1344" t="b">
        <v>0</v>
      </c>
      <c r="N1344">
        <v>1</v>
      </c>
      <c r="O1344" t="b">
        <v>0</v>
      </c>
      <c r="P1344" t="s">
        <v>8271</v>
      </c>
      <c r="Q1344" s="12" t="s">
        <v>8317</v>
      </c>
      <c r="R1344" t="s">
        <v>8319</v>
      </c>
      <c r="S1344" s="21">
        <f>(((Table1[[#This Row],[launched_at]]/60)/60)/24)+DATE(1970,1,1)</f>
        <v>42172.816423611104</v>
      </c>
      <c r="T1344" s="21">
        <f>(((Table1[[#This Row],[deadline]]/60)/60)/24)+DATE(1970,1,1)</f>
        <v>42202.816423611104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s="8">
        <f>E1345/D1345</f>
        <v>1.02298</v>
      </c>
      <c r="G1345" s="10">
        <f>IFERROR(ROUND(E1345/N1345,2),0)</f>
        <v>158.36000000000001</v>
      </c>
      <c r="H1345" t="s">
        <v>8219</v>
      </c>
      <c r="I1345" t="s">
        <v>8223</v>
      </c>
      <c r="J1345" t="s">
        <v>8245</v>
      </c>
      <c r="K1345">
        <v>1471579140</v>
      </c>
      <c r="L1345">
        <v>1466512683</v>
      </c>
      <c r="M1345" t="b">
        <v>0</v>
      </c>
      <c r="N1345">
        <v>323</v>
      </c>
      <c r="O1345" t="b">
        <v>0</v>
      </c>
      <c r="P1345" t="s">
        <v>8271</v>
      </c>
      <c r="Q1345" s="12" t="s">
        <v>8317</v>
      </c>
      <c r="R1345" t="s">
        <v>8319</v>
      </c>
      <c r="S1345" s="21">
        <f>(((Table1[[#This Row],[launched_at]]/60)/60)/24)+DATE(1970,1,1)</f>
        <v>42542.526423611111</v>
      </c>
      <c r="T1345" s="21">
        <f>(((Table1[[#This Row],[deadline]]/60)/60)/24)+DATE(1970,1,1)</f>
        <v>42601.165972222225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s="8">
        <f>E1346/D1346</f>
        <v>3.7773333333333334</v>
      </c>
      <c r="G1346" s="10">
        <f>IFERROR(ROUND(E1346/N1346,2),0)</f>
        <v>40.76</v>
      </c>
      <c r="H1346" t="s">
        <v>8218</v>
      </c>
      <c r="I1346" t="s">
        <v>8228</v>
      </c>
      <c r="J1346" t="s">
        <v>8250</v>
      </c>
      <c r="K1346">
        <v>1467313039</v>
      </c>
      <c r="L1346">
        <v>1464807439</v>
      </c>
      <c r="M1346" t="b">
        <v>0</v>
      </c>
      <c r="N1346">
        <v>139</v>
      </c>
      <c r="O1346" t="b">
        <v>1</v>
      </c>
      <c r="P1346" t="s">
        <v>8272</v>
      </c>
      <c r="Q1346" s="12" t="s">
        <v>8320</v>
      </c>
      <c r="R1346" t="s">
        <v>8321</v>
      </c>
      <c r="S1346" s="21">
        <f>(((Table1[[#This Row],[launched_at]]/60)/60)/24)+DATE(1970,1,1)</f>
        <v>42522.789803240739</v>
      </c>
      <c r="T1346" s="21">
        <f>(((Table1[[#This Row],[deadline]]/60)/60)/24)+DATE(1970,1,1)</f>
        <v>42551.789803240739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s="8">
        <f>E1347/D1347</f>
        <v>1.25</v>
      </c>
      <c r="G1347" s="10">
        <f>IFERROR(ROUND(E1347/N1347,2),0)</f>
        <v>53.57</v>
      </c>
      <c r="H1347" t="s">
        <v>8218</v>
      </c>
      <c r="I1347" t="s">
        <v>8223</v>
      </c>
      <c r="J1347" t="s">
        <v>8245</v>
      </c>
      <c r="K1347">
        <v>1405366359</v>
      </c>
      <c r="L1347">
        <v>1402342359</v>
      </c>
      <c r="M1347" t="b">
        <v>0</v>
      </c>
      <c r="N1347">
        <v>7</v>
      </c>
      <c r="O1347" t="b">
        <v>1</v>
      </c>
      <c r="P1347" t="s">
        <v>8272</v>
      </c>
      <c r="Q1347" s="12" t="s">
        <v>8320</v>
      </c>
      <c r="R1347" t="s">
        <v>8321</v>
      </c>
      <c r="S1347" s="21">
        <f>(((Table1[[#This Row],[launched_at]]/60)/60)/24)+DATE(1970,1,1)</f>
        <v>41799.814340277779</v>
      </c>
      <c r="T1347" s="21">
        <f>(((Table1[[#This Row],[deadline]]/60)/60)/24)+DATE(1970,1,1)</f>
        <v>41834.814340277779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s="8">
        <f>E1348/D1348</f>
        <v>1.473265306122449</v>
      </c>
      <c r="G1348" s="10">
        <f>IFERROR(ROUND(E1348/N1348,2),0)</f>
        <v>48.45</v>
      </c>
      <c r="H1348" t="s">
        <v>8218</v>
      </c>
      <c r="I1348" t="s">
        <v>8223</v>
      </c>
      <c r="J1348" t="s">
        <v>8245</v>
      </c>
      <c r="K1348">
        <v>1372297751</v>
      </c>
      <c r="L1348">
        <v>1369705751</v>
      </c>
      <c r="M1348" t="b">
        <v>0</v>
      </c>
      <c r="N1348">
        <v>149</v>
      </c>
      <c r="O1348" t="b">
        <v>1</v>
      </c>
      <c r="P1348" t="s">
        <v>8272</v>
      </c>
      <c r="Q1348" s="12" t="s">
        <v>8320</v>
      </c>
      <c r="R1348" t="s">
        <v>8321</v>
      </c>
      <c r="S1348" s="21">
        <f>(((Table1[[#This Row],[launched_at]]/60)/60)/24)+DATE(1970,1,1)</f>
        <v>41422.075821759259</v>
      </c>
      <c r="T1348" s="21">
        <f>(((Table1[[#This Row],[deadline]]/60)/60)/24)+DATE(1970,1,1)</f>
        <v>41452.075821759259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s="8">
        <f>E1349/D1349</f>
        <v>1.022</v>
      </c>
      <c r="G1349" s="10">
        <f>IFERROR(ROUND(E1349/N1349,2),0)</f>
        <v>82.42</v>
      </c>
      <c r="H1349" t="s">
        <v>8218</v>
      </c>
      <c r="I1349" t="s">
        <v>8223</v>
      </c>
      <c r="J1349" t="s">
        <v>8245</v>
      </c>
      <c r="K1349">
        <v>1425741525</v>
      </c>
      <c r="L1349">
        <v>1423149525</v>
      </c>
      <c r="M1349" t="b">
        <v>0</v>
      </c>
      <c r="N1349">
        <v>31</v>
      </c>
      <c r="O1349" t="b">
        <v>1</v>
      </c>
      <c r="P1349" t="s">
        <v>8272</v>
      </c>
      <c r="Q1349" s="12" t="s">
        <v>8320</v>
      </c>
      <c r="R1349" t="s">
        <v>8321</v>
      </c>
      <c r="S1349" s="21">
        <f>(((Table1[[#This Row],[launched_at]]/60)/60)/24)+DATE(1970,1,1)</f>
        <v>42040.638020833328</v>
      </c>
      <c r="T1349" s="21">
        <f>(((Table1[[#This Row],[deadline]]/60)/60)/24)+DATE(1970,1,1)</f>
        <v>42070.638020833328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s="8">
        <f>E1350/D1350</f>
        <v>1.018723404255319</v>
      </c>
      <c r="G1350" s="10">
        <f>IFERROR(ROUND(E1350/N1350,2),0)</f>
        <v>230.19</v>
      </c>
      <c r="H1350" t="s">
        <v>8218</v>
      </c>
      <c r="I1350" t="s">
        <v>8223</v>
      </c>
      <c r="J1350" t="s">
        <v>8245</v>
      </c>
      <c r="K1350">
        <v>1418904533</v>
      </c>
      <c r="L1350">
        <v>1416485333</v>
      </c>
      <c r="M1350" t="b">
        <v>0</v>
      </c>
      <c r="N1350">
        <v>26</v>
      </c>
      <c r="O1350" t="b">
        <v>1</v>
      </c>
      <c r="P1350" t="s">
        <v>8272</v>
      </c>
      <c r="Q1350" s="12" t="s">
        <v>8320</v>
      </c>
      <c r="R1350" t="s">
        <v>8321</v>
      </c>
      <c r="S1350" s="21">
        <f>(((Table1[[#This Row],[launched_at]]/60)/60)/24)+DATE(1970,1,1)</f>
        <v>41963.506168981476</v>
      </c>
      <c r="T1350" s="21">
        <f>(((Table1[[#This Row],[deadline]]/60)/60)/24)+DATE(1970,1,1)</f>
        <v>41991.506168981476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s="8">
        <f>E1351/D1351</f>
        <v>2.0419999999999998</v>
      </c>
      <c r="G1351" s="10">
        <f>IFERROR(ROUND(E1351/N1351,2),0)</f>
        <v>59.36</v>
      </c>
      <c r="H1351" t="s">
        <v>8218</v>
      </c>
      <c r="I1351" t="s">
        <v>8228</v>
      </c>
      <c r="J1351" t="s">
        <v>8250</v>
      </c>
      <c r="K1351">
        <v>1450249140</v>
      </c>
      <c r="L1351">
        <v>1447055935</v>
      </c>
      <c r="M1351" t="b">
        <v>0</v>
      </c>
      <c r="N1351">
        <v>172</v>
      </c>
      <c r="O1351" t="b">
        <v>1</v>
      </c>
      <c r="P1351" t="s">
        <v>8272</v>
      </c>
      <c r="Q1351" s="12" t="s">
        <v>8320</v>
      </c>
      <c r="R1351" t="s">
        <v>8321</v>
      </c>
      <c r="S1351" s="21">
        <f>(((Table1[[#This Row],[launched_at]]/60)/60)/24)+DATE(1970,1,1)</f>
        <v>42317.33258101852</v>
      </c>
      <c r="T1351" s="21">
        <f>(((Table1[[#This Row],[deadline]]/60)/60)/24)+DATE(1970,1,1)</f>
        <v>42354.290972222225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s="8">
        <f>E1352/D1352</f>
        <v>1.0405</v>
      </c>
      <c r="G1352" s="10">
        <f>IFERROR(ROUND(E1352/N1352,2),0)</f>
        <v>66.7</v>
      </c>
      <c r="H1352" t="s">
        <v>8218</v>
      </c>
      <c r="I1352" t="s">
        <v>8223</v>
      </c>
      <c r="J1352" t="s">
        <v>8245</v>
      </c>
      <c r="K1352">
        <v>1451089134</v>
      </c>
      <c r="L1352">
        <v>1448497134</v>
      </c>
      <c r="M1352" t="b">
        <v>0</v>
      </c>
      <c r="N1352">
        <v>78</v>
      </c>
      <c r="O1352" t="b">
        <v>1</v>
      </c>
      <c r="P1352" t="s">
        <v>8272</v>
      </c>
      <c r="Q1352" s="12" t="s">
        <v>8320</v>
      </c>
      <c r="R1352" t="s">
        <v>8321</v>
      </c>
      <c r="S1352" s="21">
        <f>(((Table1[[#This Row],[launched_at]]/60)/60)/24)+DATE(1970,1,1)</f>
        <v>42334.013124999998</v>
      </c>
      <c r="T1352" s="21">
        <f>(((Table1[[#This Row],[deadline]]/60)/60)/24)+DATE(1970,1,1)</f>
        <v>42364.013124999998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s="8">
        <f>E1353/D1353</f>
        <v>1.0126500000000001</v>
      </c>
      <c r="G1353" s="10">
        <f>IFERROR(ROUND(E1353/N1353,2),0)</f>
        <v>168.78</v>
      </c>
      <c r="H1353" t="s">
        <v>8218</v>
      </c>
      <c r="I1353" t="s">
        <v>8223</v>
      </c>
      <c r="J1353" t="s">
        <v>8245</v>
      </c>
      <c r="K1353">
        <v>1455299144</v>
      </c>
      <c r="L1353">
        <v>1452707144</v>
      </c>
      <c r="M1353" t="b">
        <v>0</v>
      </c>
      <c r="N1353">
        <v>120</v>
      </c>
      <c r="O1353" t="b">
        <v>1</v>
      </c>
      <c r="P1353" t="s">
        <v>8272</v>
      </c>
      <c r="Q1353" s="12" t="s">
        <v>8320</v>
      </c>
      <c r="R1353" t="s">
        <v>8321</v>
      </c>
      <c r="S1353" s="21">
        <f>(((Table1[[#This Row],[launched_at]]/60)/60)/24)+DATE(1970,1,1)</f>
        <v>42382.74009259259</v>
      </c>
      <c r="T1353" s="21">
        <f>(((Table1[[#This Row],[deadline]]/60)/60)/24)+DATE(1970,1,1)</f>
        <v>42412.74009259259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s="8">
        <f>E1354/D1354</f>
        <v>1.3613999999999999</v>
      </c>
      <c r="G1354" s="10">
        <f>IFERROR(ROUND(E1354/N1354,2),0)</f>
        <v>59.97</v>
      </c>
      <c r="H1354" t="s">
        <v>8218</v>
      </c>
      <c r="I1354" t="s">
        <v>8223</v>
      </c>
      <c r="J1354" t="s">
        <v>8245</v>
      </c>
      <c r="K1354">
        <v>1441425540</v>
      </c>
      <c r="L1354">
        <v>1436968366</v>
      </c>
      <c r="M1354" t="b">
        <v>0</v>
      </c>
      <c r="N1354">
        <v>227</v>
      </c>
      <c r="O1354" t="b">
        <v>1</v>
      </c>
      <c r="P1354" t="s">
        <v>8272</v>
      </c>
      <c r="Q1354" s="12" t="s">
        <v>8320</v>
      </c>
      <c r="R1354" t="s">
        <v>8321</v>
      </c>
      <c r="S1354" s="21">
        <f>(((Table1[[#This Row],[launched_at]]/60)/60)/24)+DATE(1970,1,1)</f>
        <v>42200.578310185185</v>
      </c>
      <c r="T1354" s="21">
        <f>(((Table1[[#This Row],[deadline]]/60)/60)/24)+DATE(1970,1,1)</f>
        <v>42252.165972222225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s="8">
        <f>E1355/D1355</f>
        <v>1.3360000000000001</v>
      </c>
      <c r="G1355" s="10">
        <f>IFERROR(ROUND(E1355/N1355,2),0)</f>
        <v>31.81</v>
      </c>
      <c r="H1355" t="s">
        <v>8218</v>
      </c>
      <c r="I1355" t="s">
        <v>8223</v>
      </c>
      <c r="J1355" t="s">
        <v>8245</v>
      </c>
      <c r="K1355">
        <v>1362960000</v>
      </c>
      <c r="L1355">
        <v>1359946188</v>
      </c>
      <c r="M1355" t="b">
        <v>0</v>
      </c>
      <c r="N1355">
        <v>42</v>
      </c>
      <c r="O1355" t="b">
        <v>1</v>
      </c>
      <c r="P1355" t="s">
        <v>8272</v>
      </c>
      <c r="Q1355" s="12" t="s">
        <v>8320</v>
      </c>
      <c r="R1355" t="s">
        <v>8321</v>
      </c>
      <c r="S1355" s="21">
        <f>(((Table1[[#This Row],[launched_at]]/60)/60)/24)+DATE(1970,1,1)</f>
        <v>41309.11791666667</v>
      </c>
      <c r="T1355" s="21">
        <f>(((Table1[[#This Row],[deadline]]/60)/60)/24)+DATE(1970,1,1)</f>
        <v>41344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s="8">
        <f>E1356/D1356</f>
        <v>1.3025</v>
      </c>
      <c r="G1356" s="10">
        <f>IFERROR(ROUND(E1356/N1356,2),0)</f>
        <v>24.42</v>
      </c>
      <c r="H1356" t="s">
        <v>8218</v>
      </c>
      <c r="I1356" t="s">
        <v>8224</v>
      </c>
      <c r="J1356" t="s">
        <v>8246</v>
      </c>
      <c r="K1356">
        <v>1465672979</v>
      </c>
      <c r="L1356">
        <v>1463080979</v>
      </c>
      <c r="M1356" t="b">
        <v>0</v>
      </c>
      <c r="N1356">
        <v>64</v>
      </c>
      <c r="O1356" t="b">
        <v>1</v>
      </c>
      <c r="P1356" t="s">
        <v>8272</v>
      </c>
      <c r="Q1356" s="12" t="s">
        <v>8320</v>
      </c>
      <c r="R1356" t="s">
        <v>8321</v>
      </c>
      <c r="S1356" s="21">
        <f>(((Table1[[#This Row],[launched_at]]/60)/60)/24)+DATE(1970,1,1)</f>
        <v>42502.807627314818</v>
      </c>
      <c r="T1356" s="21">
        <f>(((Table1[[#This Row],[deadline]]/60)/60)/24)+DATE(1970,1,1)</f>
        <v>42532.807627314818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s="8">
        <f>E1357/D1357</f>
        <v>1.2267999999999999</v>
      </c>
      <c r="G1357" s="10">
        <f>IFERROR(ROUND(E1357/N1357,2),0)</f>
        <v>25.35</v>
      </c>
      <c r="H1357" t="s">
        <v>8218</v>
      </c>
      <c r="I1357" t="s">
        <v>8224</v>
      </c>
      <c r="J1357" t="s">
        <v>8246</v>
      </c>
      <c r="K1357">
        <v>1354269600</v>
      </c>
      <c r="L1357">
        <v>1351663605</v>
      </c>
      <c r="M1357" t="b">
        <v>0</v>
      </c>
      <c r="N1357">
        <v>121</v>
      </c>
      <c r="O1357" t="b">
        <v>1</v>
      </c>
      <c r="P1357" t="s">
        <v>8272</v>
      </c>
      <c r="Q1357" s="12" t="s">
        <v>8320</v>
      </c>
      <c r="R1357" t="s">
        <v>8321</v>
      </c>
      <c r="S1357" s="21">
        <f>(((Table1[[#This Row],[launched_at]]/60)/60)/24)+DATE(1970,1,1)</f>
        <v>41213.254687499997</v>
      </c>
      <c r="T1357" s="21">
        <f>(((Table1[[#This Row],[deadline]]/60)/60)/24)+DATE(1970,1,1)</f>
        <v>41243.416666666664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s="8">
        <f>E1358/D1358</f>
        <v>1.8281058823529412</v>
      </c>
      <c r="G1358" s="10">
        <f>IFERROR(ROUND(E1358/N1358,2),0)</f>
        <v>71.44</v>
      </c>
      <c r="H1358" t="s">
        <v>8218</v>
      </c>
      <c r="I1358" t="s">
        <v>8223</v>
      </c>
      <c r="J1358" t="s">
        <v>8245</v>
      </c>
      <c r="K1358">
        <v>1372985760</v>
      </c>
      <c r="L1358">
        <v>1370393760</v>
      </c>
      <c r="M1358" t="b">
        <v>0</v>
      </c>
      <c r="N1358">
        <v>87</v>
      </c>
      <c r="O1358" t="b">
        <v>1</v>
      </c>
      <c r="P1358" t="s">
        <v>8272</v>
      </c>
      <c r="Q1358" s="12" t="s">
        <v>8320</v>
      </c>
      <c r="R1358" t="s">
        <v>8321</v>
      </c>
      <c r="S1358" s="21">
        <f>(((Table1[[#This Row],[launched_at]]/60)/60)/24)+DATE(1970,1,1)</f>
        <v>41430.038888888892</v>
      </c>
      <c r="T1358" s="21">
        <f>(((Table1[[#This Row],[deadline]]/60)/60)/24)+DATE(1970,1,1)</f>
        <v>41460.038888888892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s="8">
        <f>E1359/D1359</f>
        <v>1.2529999999999999</v>
      </c>
      <c r="G1359" s="10">
        <f>IFERROR(ROUND(E1359/N1359,2),0)</f>
        <v>38.549999999999997</v>
      </c>
      <c r="H1359" t="s">
        <v>8218</v>
      </c>
      <c r="I1359" t="s">
        <v>8223</v>
      </c>
      <c r="J1359" t="s">
        <v>8245</v>
      </c>
      <c r="K1359">
        <v>1362117540</v>
      </c>
      <c r="L1359">
        <v>1359587137</v>
      </c>
      <c r="M1359" t="b">
        <v>0</v>
      </c>
      <c r="N1359">
        <v>65</v>
      </c>
      <c r="O1359" t="b">
        <v>1</v>
      </c>
      <c r="P1359" t="s">
        <v>8272</v>
      </c>
      <c r="Q1359" s="12" t="s">
        <v>8320</v>
      </c>
      <c r="R1359" t="s">
        <v>8321</v>
      </c>
      <c r="S1359" s="21">
        <f>(((Table1[[#This Row],[launched_at]]/60)/60)/24)+DATE(1970,1,1)</f>
        <v>41304.962233796294</v>
      </c>
      <c r="T1359" s="21">
        <f>(((Table1[[#This Row],[deadline]]/60)/60)/24)+DATE(1970,1,1)</f>
        <v>41334.249305555553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s="8">
        <f>E1360/D1360</f>
        <v>1.1166666666666667</v>
      </c>
      <c r="G1360" s="10">
        <f>IFERROR(ROUND(E1360/N1360,2),0)</f>
        <v>68.37</v>
      </c>
      <c r="H1360" t="s">
        <v>8218</v>
      </c>
      <c r="I1360" t="s">
        <v>8223</v>
      </c>
      <c r="J1360" t="s">
        <v>8245</v>
      </c>
      <c r="K1360">
        <v>1309009323</v>
      </c>
      <c r="L1360">
        <v>1306417323</v>
      </c>
      <c r="M1360" t="b">
        <v>0</v>
      </c>
      <c r="N1360">
        <v>49</v>
      </c>
      <c r="O1360" t="b">
        <v>1</v>
      </c>
      <c r="P1360" t="s">
        <v>8272</v>
      </c>
      <c r="Q1360" s="12" t="s">
        <v>8320</v>
      </c>
      <c r="R1360" t="s">
        <v>8321</v>
      </c>
      <c r="S1360" s="21">
        <f>(((Table1[[#This Row],[launched_at]]/60)/60)/24)+DATE(1970,1,1)</f>
        <v>40689.570868055554</v>
      </c>
      <c r="T1360" s="21">
        <f>(((Table1[[#This Row],[deadline]]/60)/60)/24)+DATE(1970,1,1)</f>
        <v>40719.570868055554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s="8">
        <f>E1361/D1361</f>
        <v>1.1575757575757575</v>
      </c>
      <c r="G1361" s="10">
        <f>IFERROR(ROUND(E1361/N1361,2),0)</f>
        <v>40.21</v>
      </c>
      <c r="H1361" t="s">
        <v>8218</v>
      </c>
      <c r="I1361" t="s">
        <v>8223</v>
      </c>
      <c r="J1361" t="s">
        <v>8245</v>
      </c>
      <c r="K1361">
        <v>1309980790</v>
      </c>
      <c r="L1361">
        <v>1304623990</v>
      </c>
      <c r="M1361" t="b">
        <v>0</v>
      </c>
      <c r="N1361">
        <v>19</v>
      </c>
      <c r="O1361" t="b">
        <v>1</v>
      </c>
      <c r="P1361" t="s">
        <v>8272</v>
      </c>
      <c r="Q1361" s="12" t="s">
        <v>8320</v>
      </c>
      <c r="R1361" t="s">
        <v>8321</v>
      </c>
      <c r="S1361" s="21">
        <f>(((Table1[[#This Row],[launched_at]]/60)/60)/24)+DATE(1970,1,1)</f>
        <v>40668.814699074072</v>
      </c>
      <c r="T1361" s="21">
        <f>(((Table1[[#This Row],[deadline]]/60)/60)/24)+DATE(1970,1,1)</f>
        <v>40730.814699074072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s="8">
        <f>E1362/D1362</f>
        <v>1.732</v>
      </c>
      <c r="G1362" s="10">
        <f>IFERROR(ROUND(E1362/N1362,2),0)</f>
        <v>32.07</v>
      </c>
      <c r="H1362" t="s">
        <v>8218</v>
      </c>
      <c r="I1362" t="s">
        <v>8223</v>
      </c>
      <c r="J1362" t="s">
        <v>8245</v>
      </c>
      <c r="K1362">
        <v>1343943420</v>
      </c>
      <c r="L1362">
        <v>1341524220</v>
      </c>
      <c r="M1362" t="b">
        <v>0</v>
      </c>
      <c r="N1362">
        <v>81</v>
      </c>
      <c r="O1362" t="b">
        <v>1</v>
      </c>
      <c r="P1362" t="s">
        <v>8272</v>
      </c>
      <c r="Q1362" s="12" t="s">
        <v>8320</v>
      </c>
      <c r="R1362" t="s">
        <v>8321</v>
      </c>
      <c r="S1362" s="21">
        <f>(((Table1[[#This Row],[launched_at]]/60)/60)/24)+DATE(1970,1,1)</f>
        <v>41095.900694444441</v>
      </c>
      <c r="T1362" s="21">
        <f>(((Table1[[#This Row],[deadline]]/60)/60)/24)+DATE(1970,1,1)</f>
        <v>41123.900694444441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s="8">
        <f>E1363/D1363</f>
        <v>1.2598333333333334</v>
      </c>
      <c r="G1363" s="10">
        <f>IFERROR(ROUND(E1363/N1363,2),0)</f>
        <v>28.63</v>
      </c>
      <c r="H1363" t="s">
        <v>8218</v>
      </c>
      <c r="I1363" t="s">
        <v>8224</v>
      </c>
      <c r="J1363" t="s">
        <v>8246</v>
      </c>
      <c r="K1363">
        <v>1403370772</v>
      </c>
      <c r="L1363">
        <v>1400778772</v>
      </c>
      <c r="M1363" t="b">
        <v>0</v>
      </c>
      <c r="N1363">
        <v>264</v>
      </c>
      <c r="O1363" t="b">
        <v>1</v>
      </c>
      <c r="P1363" t="s">
        <v>8272</v>
      </c>
      <c r="Q1363" s="12" t="s">
        <v>8320</v>
      </c>
      <c r="R1363" t="s">
        <v>8321</v>
      </c>
      <c r="S1363" s="21">
        <f>(((Table1[[#This Row],[launched_at]]/60)/60)/24)+DATE(1970,1,1)</f>
        <v>41781.717268518521</v>
      </c>
      <c r="T1363" s="21">
        <f>(((Table1[[#This Row],[deadline]]/60)/60)/24)+DATE(1970,1,1)</f>
        <v>41811.717268518521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s="8">
        <f>E1364/D1364</f>
        <v>1.091</v>
      </c>
      <c r="G1364" s="10">
        <f>IFERROR(ROUND(E1364/N1364,2),0)</f>
        <v>43.64</v>
      </c>
      <c r="H1364" t="s">
        <v>8218</v>
      </c>
      <c r="I1364" t="s">
        <v>8223</v>
      </c>
      <c r="J1364" t="s">
        <v>8245</v>
      </c>
      <c r="K1364">
        <v>1378592731</v>
      </c>
      <c r="L1364">
        <v>1373408731</v>
      </c>
      <c r="M1364" t="b">
        <v>0</v>
      </c>
      <c r="N1364">
        <v>25</v>
      </c>
      <c r="O1364" t="b">
        <v>1</v>
      </c>
      <c r="P1364" t="s">
        <v>8272</v>
      </c>
      <c r="Q1364" s="12" t="s">
        <v>8320</v>
      </c>
      <c r="R1364" t="s">
        <v>8321</v>
      </c>
      <c r="S1364" s="21">
        <f>(((Table1[[#This Row],[launched_at]]/60)/60)/24)+DATE(1970,1,1)</f>
        <v>41464.934386574074</v>
      </c>
      <c r="T1364" s="21">
        <f>(((Table1[[#This Row],[deadline]]/60)/60)/24)+DATE(1970,1,1)</f>
        <v>41524.934386574074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s="8">
        <f>E1365/D1365</f>
        <v>1</v>
      </c>
      <c r="G1365" s="10">
        <f>IFERROR(ROUND(E1365/N1365,2),0)</f>
        <v>40</v>
      </c>
      <c r="H1365" t="s">
        <v>8218</v>
      </c>
      <c r="I1365" t="s">
        <v>8223</v>
      </c>
      <c r="J1365" t="s">
        <v>8245</v>
      </c>
      <c r="K1365">
        <v>1455523140</v>
      </c>
      <c r="L1365">
        <v>1453925727</v>
      </c>
      <c r="M1365" t="b">
        <v>0</v>
      </c>
      <c r="N1365">
        <v>5</v>
      </c>
      <c r="O1365" t="b">
        <v>1</v>
      </c>
      <c r="P1365" t="s">
        <v>8272</v>
      </c>
      <c r="Q1365" s="12" t="s">
        <v>8320</v>
      </c>
      <c r="R1365" t="s">
        <v>8321</v>
      </c>
      <c r="S1365" s="21">
        <f>(((Table1[[#This Row],[launched_at]]/60)/60)/24)+DATE(1970,1,1)</f>
        <v>42396.8440625</v>
      </c>
      <c r="T1365" s="21">
        <f>(((Table1[[#This Row],[deadline]]/60)/60)/24)+DATE(1970,1,1)</f>
        <v>42415.332638888889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s="8">
        <f>E1366/D1366</f>
        <v>1.1864285714285714</v>
      </c>
      <c r="G1366" s="10">
        <f>IFERROR(ROUND(E1366/N1366,2),0)</f>
        <v>346.04</v>
      </c>
      <c r="H1366" t="s">
        <v>8218</v>
      </c>
      <c r="I1366" t="s">
        <v>8231</v>
      </c>
      <c r="J1366" t="s">
        <v>8252</v>
      </c>
      <c r="K1366">
        <v>1420648906</v>
      </c>
      <c r="L1366">
        <v>1415464906</v>
      </c>
      <c r="M1366" t="b">
        <v>0</v>
      </c>
      <c r="N1366">
        <v>144</v>
      </c>
      <c r="O1366" t="b">
        <v>1</v>
      </c>
      <c r="P1366" t="s">
        <v>8274</v>
      </c>
      <c r="Q1366" s="12" t="s">
        <v>8323</v>
      </c>
      <c r="R1366" t="s">
        <v>8324</v>
      </c>
      <c r="S1366" s="21">
        <f>(((Table1[[#This Row],[launched_at]]/60)/60)/24)+DATE(1970,1,1)</f>
        <v>41951.695671296293</v>
      </c>
      <c r="T1366" s="21">
        <f>(((Table1[[#This Row],[deadline]]/60)/60)/24)+DATE(1970,1,1)</f>
        <v>42011.6956712963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s="8">
        <f>E1367/D1367</f>
        <v>1.0026666666666666</v>
      </c>
      <c r="G1367" s="10">
        <f>IFERROR(ROUND(E1367/N1367,2),0)</f>
        <v>81.739999999999995</v>
      </c>
      <c r="H1367" t="s">
        <v>8218</v>
      </c>
      <c r="I1367" t="s">
        <v>8223</v>
      </c>
      <c r="J1367" t="s">
        <v>8245</v>
      </c>
      <c r="K1367">
        <v>1426523752</v>
      </c>
      <c r="L1367">
        <v>1423935352</v>
      </c>
      <c r="M1367" t="b">
        <v>0</v>
      </c>
      <c r="N1367">
        <v>92</v>
      </c>
      <c r="O1367" t="b">
        <v>1</v>
      </c>
      <c r="P1367" t="s">
        <v>8274</v>
      </c>
      <c r="Q1367" s="12" t="s">
        <v>8323</v>
      </c>
      <c r="R1367" t="s">
        <v>8324</v>
      </c>
      <c r="S1367" s="21">
        <f>(((Table1[[#This Row],[launched_at]]/60)/60)/24)+DATE(1970,1,1)</f>
        <v>42049.733240740738</v>
      </c>
      <c r="T1367" s="21">
        <f>(((Table1[[#This Row],[deadline]]/60)/60)/24)+DATE(1970,1,1)</f>
        <v>42079.691574074073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s="8">
        <f>E1368/D1368</f>
        <v>1.2648920000000001</v>
      </c>
      <c r="G1368" s="10">
        <f>IFERROR(ROUND(E1368/N1368,2),0)</f>
        <v>64.540000000000006</v>
      </c>
      <c r="H1368" t="s">
        <v>8218</v>
      </c>
      <c r="I1368" t="s">
        <v>8223</v>
      </c>
      <c r="J1368" t="s">
        <v>8245</v>
      </c>
      <c r="K1368">
        <v>1417049663</v>
      </c>
      <c r="L1368">
        <v>1413158063</v>
      </c>
      <c r="M1368" t="b">
        <v>0</v>
      </c>
      <c r="N1368">
        <v>147</v>
      </c>
      <c r="O1368" t="b">
        <v>1</v>
      </c>
      <c r="P1368" t="s">
        <v>8274</v>
      </c>
      <c r="Q1368" s="12" t="s">
        <v>8323</v>
      </c>
      <c r="R1368" t="s">
        <v>8324</v>
      </c>
      <c r="S1368" s="21">
        <f>(((Table1[[#This Row],[launched_at]]/60)/60)/24)+DATE(1970,1,1)</f>
        <v>41924.996099537035</v>
      </c>
      <c r="T1368" s="21">
        <f>(((Table1[[#This Row],[deadline]]/60)/60)/24)+DATE(1970,1,1)</f>
        <v>41970.037766203706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s="8">
        <f>E1369/D1369</f>
        <v>1.1426000000000001</v>
      </c>
      <c r="G1369" s="10">
        <f>IFERROR(ROUND(E1369/N1369,2),0)</f>
        <v>63.48</v>
      </c>
      <c r="H1369" t="s">
        <v>8218</v>
      </c>
      <c r="I1369" t="s">
        <v>8223</v>
      </c>
      <c r="J1369" t="s">
        <v>8245</v>
      </c>
      <c r="K1369">
        <v>1447463050</v>
      </c>
      <c r="L1369">
        <v>1444867450</v>
      </c>
      <c r="M1369" t="b">
        <v>0</v>
      </c>
      <c r="N1369">
        <v>90</v>
      </c>
      <c r="O1369" t="b">
        <v>1</v>
      </c>
      <c r="P1369" t="s">
        <v>8274</v>
      </c>
      <c r="Q1369" s="12" t="s">
        <v>8323</v>
      </c>
      <c r="R1369" t="s">
        <v>8324</v>
      </c>
      <c r="S1369" s="21">
        <f>(((Table1[[#This Row],[launched_at]]/60)/60)/24)+DATE(1970,1,1)</f>
        <v>42292.002893518518</v>
      </c>
      <c r="T1369" s="21">
        <f>(((Table1[[#This Row],[deadline]]/60)/60)/24)+DATE(1970,1,1)</f>
        <v>42322.044560185182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s="8">
        <f>E1370/D1370</f>
        <v>1.107</v>
      </c>
      <c r="G1370" s="10">
        <f>IFERROR(ROUND(E1370/N1370,2),0)</f>
        <v>63.62</v>
      </c>
      <c r="H1370" t="s">
        <v>8218</v>
      </c>
      <c r="I1370" t="s">
        <v>8223</v>
      </c>
      <c r="J1370" t="s">
        <v>8245</v>
      </c>
      <c r="K1370">
        <v>1434342894</v>
      </c>
      <c r="L1370">
        <v>1432269294</v>
      </c>
      <c r="M1370" t="b">
        <v>0</v>
      </c>
      <c r="N1370">
        <v>87</v>
      </c>
      <c r="O1370" t="b">
        <v>1</v>
      </c>
      <c r="P1370" t="s">
        <v>8274</v>
      </c>
      <c r="Q1370" s="12" t="s">
        <v>8323</v>
      </c>
      <c r="R1370" t="s">
        <v>8324</v>
      </c>
      <c r="S1370" s="21">
        <f>(((Table1[[#This Row],[launched_at]]/60)/60)/24)+DATE(1970,1,1)</f>
        <v>42146.190902777773</v>
      </c>
      <c r="T1370" s="21">
        <f>(((Table1[[#This Row],[deadline]]/60)/60)/24)+DATE(1970,1,1)</f>
        <v>42170.190902777773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s="8">
        <f>E1371/D1371</f>
        <v>1.0534805315203954</v>
      </c>
      <c r="G1371" s="10">
        <f>IFERROR(ROUND(E1371/N1371,2),0)</f>
        <v>83.97</v>
      </c>
      <c r="H1371" t="s">
        <v>8218</v>
      </c>
      <c r="I1371" t="s">
        <v>8223</v>
      </c>
      <c r="J1371" t="s">
        <v>8245</v>
      </c>
      <c r="K1371">
        <v>1397225746</v>
      </c>
      <c r="L1371">
        <v>1394633746</v>
      </c>
      <c r="M1371" t="b">
        <v>0</v>
      </c>
      <c r="N1371">
        <v>406</v>
      </c>
      <c r="O1371" t="b">
        <v>1</v>
      </c>
      <c r="P1371" t="s">
        <v>8274</v>
      </c>
      <c r="Q1371" s="12" t="s">
        <v>8323</v>
      </c>
      <c r="R1371" t="s">
        <v>8324</v>
      </c>
      <c r="S1371" s="21">
        <f>(((Table1[[#This Row],[launched_at]]/60)/60)/24)+DATE(1970,1,1)</f>
        <v>41710.594282407408</v>
      </c>
      <c r="T1371" s="21">
        <f>(((Table1[[#This Row],[deadline]]/60)/60)/24)+DATE(1970,1,1)</f>
        <v>41740.594282407408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s="8">
        <f>E1372/D1372</f>
        <v>1.0366666666666666</v>
      </c>
      <c r="G1372" s="10">
        <f>IFERROR(ROUND(E1372/N1372,2),0)</f>
        <v>77.75</v>
      </c>
      <c r="H1372" t="s">
        <v>8218</v>
      </c>
      <c r="I1372" t="s">
        <v>8223</v>
      </c>
      <c r="J1372" t="s">
        <v>8245</v>
      </c>
      <c r="K1372">
        <v>1381881890</v>
      </c>
      <c r="L1372">
        <v>1380585890</v>
      </c>
      <c r="M1372" t="b">
        <v>0</v>
      </c>
      <c r="N1372">
        <v>20</v>
      </c>
      <c r="O1372" t="b">
        <v>1</v>
      </c>
      <c r="P1372" t="s">
        <v>8274</v>
      </c>
      <c r="Q1372" s="12" t="s">
        <v>8323</v>
      </c>
      <c r="R1372" t="s">
        <v>8324</v>
      </c>
      <c r="S1372" s="21">
        <f>(((Table1[[#This Row],[launched_at]]/60)/60)/24)+DATE(1970,1,1)</f>
        <v>41548.00335648148</v>
      </c>
      <c r="T1372" s="21">
        <f>(((Table1[[#This Row],[deadline]]/60)/60)/24)+DATE(1970,1,1)</f>
        <v>41563.00335648148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s="8">
        <f>E1373/D1373</f>
        <v>1.0708672667523933</v>
      </c>
      <c r="G1373" s="10">
        <f>IFERROR(ROUND(E1373/N1373,2),0)</f>
        <v>107.07</v>
      </c>
      <c r="H1373" t="s">
        <v>8218</v>
      </c>
      <c r="I1373" t="s">
        <v>8223</v>
      </c>
      <c r="J1373" t="s">
        <v>8245</v>
      </c>
      <c r="K1373">
        <v>1431022342</v>
      </c>
      <c r="L1373">
        <v>1428430342</v>
      </c>
      <c r="M1373" t="b">
        <v>0</v>
      </c>
      <c r="N1373">
        <v>70</v>
      </c>
      <c r="O1373" t="b">
        <v>1</v>
      </c>
      <c r="P1373" t="s">
        <v>8274</v>
      </c>
      <c r="Q1373" s="12" t="s">
        <v>8323</v>
      </c>
      <c r="R1373" t="s">
        <v>8324</v>
      </c>
      <c r="S1373" s="21">
        <f>(((Table1[[#This Row],[launched_at]]/60)/60)/24)+DATE(1970,1,1)</f>
        <v>42101.758587962962</v>
      </c>
      <c r="T1373" s="21">
        <f>(((Table1[[#This Row],[deadline]]/60)/60)/24)+DATE(1970,1,1)</f>
        <v>42131.758587962962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s="8">
        <f>E1374/D1374</f>
        <v>1.24</v>
      </c>
      <c r="G1374" s="10">
        <f>IFERROR(ROUND(E1374/N1374,2),0)</f>
        <v>38.75</v>
      </c>
      <c r="H1374" t="s">
        <v>8218</v>
      </c>
      <c r="I1374" t="s">
        <v>8223</v>
      </c>
      <c r="J1374" t="s">
        <v>8245</v>
      </c>
      <c r="K1374">
        <v>1342115132</v>
      </c>
      <c r="L1374">
        <v>1339523132</v>
      </c>
      <c r="M1374" t="b">
        <v>0</v>
      </c>
      <c r="N1374">
        <v>16</v>
      </c>
      <c r="O1374" t="b">
        <v>1</v>
      </c>
      <c r="P1374" t="s">
        <v>8274</v>
      </c>
      <c r="Q1374" s="12" t="s">
        <v>8323</v>
      </c>
      <c r="R1374" t="s">
        <v>8324</v>
      </c>
      <c r="S1374" s="21">
        <f>(((Table1[[#This Row],[launched_at]]/60)/60)/24)+DATE(1970,1,1)</f>
        <v>41072.739953703705</v>
      </c>
      <c r="T1374" s="21">
        <f>(((Table1[[#This Row],[deadline]]/60)/60)/24)+DATE(1970,1,1)</f>
        <v>41102.739953703705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s="8">
        <f>E1375/D1375</f>
        <v>1.0501</v>
      </c>
      <c r="G1375" s="10">
        <f>IFERROR(ROUND(E1375/N1375,2),0)</f>
        <v>201.94</v>
      </c>
      <c r="H1375" t="s">
        <v>8218</v>
      </c>
      <c r="I1375" t="s">
        <v>8223</v>
      </c>
      <c r="J1375" t="s">
        <v>8245</v>
      </c>
      <c r="K1375">
        <v>1483138233</v>
      </c>
      <c r="L1375">
        <v>1480546233</v>
      </c>
      <c r="M1375" t="b">
        <v>0</v>
      </c>
      <c r="N1375">
        <v>52</v>
      </c>
      <c r="O1375" t="b">
        <v>1</v>
      </c>
      <c r="P1375" t="s">
        <v>8274</v>
      </c>
      <c r="Q1375" s="12" t="s">
        <v>8323</v>
      </c>
      <c r="R1375" t="s">
        <v>8324</v>
      </c>
      <c r="S1375" s="21">
        <f>(((Table1[[#This Row],[launched_at]]/60)/60)/24)+DATE(1970,1,1)</f>
        <v>42704.95177083333</v>
      </c>
      <c r="T1375" s="21">
        <f>(((Table1[[#This Row],[deadline]]/60)/60)/24)+DATE(1970,1,1)</f>
        <v>42734.95177083333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s="8">
        <f>E1376/D1376</f>
        <v>1.8946666666666667</v>
      </c>
      <c r="G1376" s="10">
        <f>IFERROR(ROUND(E1376/N1376,2),0)</f>
        <v>43.06</v>
      </c>
      <c r="H1376" t="s">
        <v>8218</v>
      </c>
      <c r="I1376" t="s">
        <v>8223</v>
      </c>
      <c r="J1376" t="s">
        <v>8245</v>
      </c>
      <c r="K1376">
        <v>1458874388</v>
      </c>
      <c r="L1376">
        <v>1456285988</v>
      </c>
      <c r="M1376" t="b">
        <v>0</v>
      </c>
      <c r="N1376">
        <v>66</v>
      </c>
      <c r="O1376" t="b">
        <v>1</v>
      </c>
      <c r="P1376" t="s">
        <v>8274</v>
      </c>
      <c r="Q1376" s="12" t="s">
        <v>8323</v>
      </c>
      <c r="R1376" t="s">
        <v>8324</v>
      </c>
      <c r="S1376" s="21">
        <f>(((Table1[[#This Row],[launched_at]]/60)/60)/24)+DATE(1970,1,1)</f>
        <v>42424.161898148144</v>
      </c>
      <c r="T1376" s="21">
        <f>(((Table1[[#This Row],[deadline]]/60)/60)/24)+DATE(1970,1,1)</f>
        <v>42454.12023148148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s="8">
        <f>E1377/D1377</f>
        <v>1.7132499999999999</v>
      </c>
      <c r="G1377" s="10">
        <f>IFERROR(ROUND(E1377/N1377,2),0)</f>
        <v>62.87</v>
      </c>
      <c r="H1377" t="s">
        <v>8218</v>
      </c>
      <c r="I1377" t="s">
        <v>8229</v>
      </c>
      <c r="J1377" t="s">
        <v>8248</v>
      </c>
      <c r="K1377">
        <v>1484444119</v>
      </c>
      <c r="L1377">
        <v>1481852119</v>
      </c>
      <c r="M1377" t="b">
        <v>0</v>
      </c>
      <c r="N1377">
        <v>109</v>
      </c>
      <c r="O1377" t="b">
        <v>1</v>
      </c>
      <c r="P1377" t="s">
        <v>8274</v>
      </c>
      <c r="Q1377" s="12" t="s">
        <v>8323</v>
      </c>
      <c r="R1377" t="s">
        <v>8324</v>
      </c>
      <c r="S1377" s="21">
        <f>(((Table1[[#This Row],[launched_at]]/60)/60)/24)+DATE(1970,1,1)</f>
        <v>42720.066192129627</v>
      </c>
      <c r="T1377" s="21">
        <f>(((Table1[[#This Row],[deadline]]/60)/60)/24)+DATE(1970,1,1)</f>
        <v>42750.066192129627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s="8">
        <f>E1378/D1378</f>
        <v>2.5248648648648651</v>
      </c>
      <c r="G1378" s="10">
        <f>IFERROR(ROUND(E1378/N1378,2),0)</f>
        <v>55.61</v>
      </c>
      <c r="H1378" t="s">
        <v>8218</v>
      </c>
      <c r="I1378" t="s">
        <v>8224</v>
      </c>
      <c r="J1378" t="s">
        <v>8246</v>
      </c>
      <c r="K1378">
        <v>1480784606</v>
      </c>
      <c r="L1378">
        <v>1478189006</v>
      </c>
      <c r="M1378" t="b">
        <v>0</v>
      </c>
      <c r="N1378">
        <v>168</v>
      </c>
      <c r="O1378" t="b">
        <v>1</v>
      </c>
      <c r="P1378" t="s">
        <v>8274</v>
      </c>
      <c r="Q1378" s="12" t="s">
        <v>8323</v>
      </c>
      <c r="R1378" t="s">
        <v>8324</v>
      </c>
      <c r="S1378" s="21">
        <f>(((Table1[[#This Row],[launched_at]]/60)/60)/24)+DATE(1970,1,1)</f>
        <v>42677.669050925921</v>
      </c>
      <c r="T1378" s="21">
        <f>(((Table1[[#This Row],[deadline]]/60)/60)/24)+DATE(1970,1,1)</f>
        <v>42707.710717592592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s="8">
        <f>E1379/D1379</f>
        <v>1.1615384615384616</v>
      </c>
      <c r="G1379" s="10">
        <f>IFERROR(ROUND(E1379/N1379,2),0)</f>
        <v>48.71</v>
      </c>
      <c r="H1379" t="s">
        <v>8218</v>
      </c>
      <c r="I1379" t="s">
        <v>8223</v>
      </c>
      <c r="J1379" t="s">
        <v>8245</v>
      </c>
      <c r="K1379">
        <v>1486095060</v>
      </c>
      <c r="L1379">
        <v>1484198170</v>
      </c>
      <c r="M1379" t="b">
        <v>0</v>
      </c>
      <c r="N1379">
        <v>31</v>
      </c>
      <c r="O1379" t="b">
        <v>1</v>
      </c>
      <c r="P1379" t="s">
        <v>8274</v>
      </c>
      <c r="Q1379" s="12" t="s">
        <v>8323</v>
      </c>
      <c r="R1379" t="s">
        <v>8324</v>
      </c>
      <c r="S1379" s="21">
        <f>(((Table1[[#This Row],[launched_at]]/60)/60)/24)+DATE(1970,1,1)</f>
        <v>42747.219560185185</v>
      </c>
      <c r="T1379" s="21">
        <f>(((Table1[[#This Row],[deadline]]/60)/60)/24)+DATE(1970,1,1)</f>
        <v>42769.174305555556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s="8">
        <f>E1380/D1380</f>
        <v>2.0335000000000001</v>
      </c>
      <c r="G1380" s="10">
        <f>IFERROR(ROUND(E1380/N1380,2),0)</f>
        <v>30.58</v>
      </c>
      <c r="H1380" t="s">
        <v>8218</v>
      </c>
      <c r="I1380" t="s">
        <v>8224</v>
      </c>
      <c r="J1380" t="s">
        <v>8246</v>
      </c>
      <c r="K1380">
        <v>1470075210</v>
      </c>
      <c r="L1380">
        <v>1468779210</v>
      </c>
      <c r="M1380" t="b">
        <v>0</v>
      </c>
      <c r="N1380">
        <v>133</v>
      </c>
      <c r="O1380" t="b">
        <v>1</v>
      </c>
      <c r="P1380" t="s">
        <v>8274</v>
      </c>
      <c r="Q1380" s="12" t="s">
        <v>8323</v>
      </c>
      <c r="R1380" t="s">
        <v>8324</v>
      </c>
      <c r="S1380" s="21">
        <f>(((Table1[[#This Row],[launched_at]]/60)/60)/24)+DATE(1970,1,1)</f>
        <v>42568.759374999994</v>
      </c>
      <c r="T1380" s="21">
        <f>(((Table1[[#This Row],[deadline]]/60)/60)/24)+DATE(1970,1,1)</f>
        <v>42583.759374999994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s="8">
        <f>E1381/D1381</f>
        <v>1.1160000000000001</v>
      </c>
      <c r="G1381" s="10">
        <f>IFERROR(ROUND(E1381/N1381,2),0)</f>
        <v>73.91</v>
      </c>
      <c r="H1381" t="s">
        <v>8218</v>
      </c>
      <c r="I1381" t="s">
        <v>8223</v>
      </c>
      <c r="J1381" t="s">
        <v>8245</v>
      </c>
      <c r="K1381">
        <v>1433504876</v>
      </c>
      <c r="L1381">
        <v>1430912876</v>
      </c>
      <c r="M1381" t="b">
        <v>0</v>
      </c>
      <c r="N1381">
        <v>151</v>
      </c>
      <c r="O1381" t="b">
        <v>1</v>
      </c>
      <c r="P1381" t="s">
        <v>8274</v>
      </c>
      <c r="Q1381" s="12" t="s">
        <v>8323</v>
      </c>
      <c r="R1381" t="s">
        <v>8324</v>
      </c>
      <c r="S1381" s="21">
        <f>(((Table1[[#This Row],[launched_at]]/60)/60)/24)+DATE(1970,1,1)</f>
        <v>42130.491620370376</v>
      </c>
      <c r="T1381" s="21">
        <f>(((Table1[[#This Row],[deadline]]/60)/60)/24)+DATE(1970,1,1)</f>
        <v>42160.491620370376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s="8">
        <f>E1382/D1382</f>
        <v>4.24</v>
      </c>
      <c r="G1382" s="10">
        <f>IFERROR(ROUND(E1382/N1382,2),0)</f>
        <v>21.2</v>
      </c>
      <c r="H1382" t="s">
        <v>8218</v>
      </c>
      <c r="I1382" t="s">
        <v>8223</v>
      </c>
      <c r="J1382" t="s">
        <v>8245</v>
      </c>
      <c r="K1382">
        <v>1433815200</v>
      </c>
      <c r="L1382">
        <v>1431886706</v>
      </c>
      <c r="M1382" t="b">
        <v>0</v>
      </c>
      <c r="N1382">
        <v>5</v>
      </c>
      <c r="O1382" t="b">
        <v>1</v>
      </c>
      <c r="P1382" t="s">
        <v>8274</v>
      </c>
      <c r="Q1382" s="12" t="s">
        <v>8323</v>
      </c>
      <c r="R1382" t="s">
        <v>8324</v>
      </c>
      <c r="S1382" s="21">
        <f>(((Table1[[#This Row],[launched_at]]/60)/60)/24)+DATE(1970,1,1)</f>
        <v>42141.762800925921</v>
      </c>
      <c r="T1382" s="21">
        <f>(((Table1[[#This Row],[deadline]]/60)/60)/24)+DATE(1970,1,1)</f>
        <v>42164.083333333328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s="8">
        <f>E1383/D1383</f>
        <v>1.071</v>
      </c>
      <c r="G1383" s="10">
        <f>IFERROR(ROUND(E1383/N1383,2),0)</f>
        <v>73.36</v>
      </c>
      <c r="H1383" t="s">
        <v>8218</v>
      </c>
      <c r="I1383" t="s">
        <v>8223</v>
      </c>
      <c r="J1383" t="s">
        <v>8245</v>
      </c>
      <c r="K1383">
        <v>1482988125</v>
      </c>
      <c r="L1383">
        <v>1480396125</v>
      </c>
      <c r="M1383" t="b">
        <v>0</v>
      </c>
      <c r="N1383">
        <v>73</v>
      </c>
      <c r="O1383" t="b">
        <v>1</v>
      </c>
      <c r="P1383" t="s">
        <v>8274</v>
      </c>
      <c r="Q1383" s="12" t="s">
        <v>8323</v>
      </c>
      <c r="R1383" t="s">
        <v>8324</v>
      </c>
      <c r="S1383" s="21">
        <f>(((Table1[[#This Row],[launched_at]]/60)/60)/24)+DATE(1970,1,1)</f>
        <v>42703.214409722219</v>
      </c>
      <c r="T1383" s="21">
        <f>(((Table1[[#This Row],[deadline]]/60)/60)/24)+DATE(1970,1,1)</f>
        <v>42733.214409722219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s="8">
        <f>E1384/D1384</f>
        <v>1.043625</v>
      </c>
      <c r="G1384" s="10">
        <f>IFERROR(ROUND(E1384/N1384,2),0)</f>
        <v>56.41</v>
      </c>
      <c r="H1384" t="s">
        <v>8218</v>
      </c>
      <c r="I1384" t="s">
        <v>8223</v>
      </c>
      <c r="J1384" t="s">
        <v>8245</v>
      </c>
      <c r="K1384">
        <v>1367867536</v>
      </c>
      <c r="L1384">
        <v>1365275536</v>
      </c>
      <c r="M1384" t="b">
        <v>0</v>
      </c>
      <c r="N1384">
        <v>148</v>
      </c>
      <c r="O1384" t="b">
        <v>1</v>
      </c>
      <c r="P1384" t="s">
        <v>8274</v>
      </c>
      <c r="Q1384" s="12" t="s">
        <v>8323</v>
      </c>
      <c r="R1384" t="s">
        <v>8324</v>
      </c>
      <c r="S1384" s="21">
        <f>(((Table1[[#This Row],[launched_at]]/60)/60)/24)+DATE(1970,1,1)</f>
        <v>41370.800185185188</v>
      </c>
      <c r="T1384" s="21">
        <f>(((Table1[[#This Row],[deadline]]/60)/60)/24)+DATE(1970,1,1)</f>
        <v>41400.800185185188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s="8">
        <f>E1385/D1385</f>
        <v>2.124090909090909</v>
      </c>
      <c r="G1385" s="10">
        <f>IFERROR(ROUND(E1385/N1385,2),0)</f>
        <v>50.25</v>
      </c>
      <c r="H1385" t="s">
        <v>8218</v>
      </c>
      <c r="I1385" t="s">
        <v>8228</v>
      </c>
      <c r="J1385" t="s">
        <v>8250</v>
      </c>
      <c r="K1385">
        <v>1482457678</v>
      </c>
      <c r="L1385">
        <v>1480729678</v>
      </c>
      <c r="M1385" t="b">
        <v>0</v>
      </c>
      <c r="N1385">
        <v>93</v>
      </c>
      <c r="O1385" t="b">
        <v>1</v>
      </c>
      <c r="P1385" t="s">
        <v>8274</v>
      </c>
      <c r="Q1385" s="12" t="s">
        <v>8323</v>
      </c>
      <c r="R1385" t="s">
        <v>8324</v>
      </c>
      <c r="S1385" s="21">
        <f>(((Table1[[#This Row],[launched_at]]/60)/60)/24)+DATE(1970,1,1)</f>
        <v>42707.074976851851</v>
      </c>
      <c r="T1385" s="21">
        <f>(((Table1[[#This Row],[deadline]]/60)/60)/24)+DATE(1970,1,1)</f>
        <v>42727.074976851851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s="8">
        <f>E1386/D1386</f>
        <v>1.2408571428571429</v>
      </c>
      <c r="G1386" s="10">
        <f>IFERROR(ROUND(E1386/N1386,2),0)</f>
        <v>68.94</v>
      </c>
      <c r="H1386" t="s">
        <v>8218</v>
      </c>
      <c r="I1386" t="s">
        <v>8223</v>
      </c>
      <c r="J1386" t="s">
        <v>8245</v>
      </c>
      <c r="K1386">
        <v>1436117922</v>
      </c>
      <c r="L1386">
        <v>1433525922</v>
      </c>
      <c r="M1386" t="b">
        <v>0</v>
      </c>
      <c r="N1386">
        <v>63</v>
      </c>
      <c r="O1386" t="b">
        <v>1</v>
      </c>
      <c r="P1386" t="s">
        <v>8274</v>
      </c>
      <c r="Q1386" s="12" t="s">
        <v>8323</v>
      </c>
      <c r="R1386" t="s">
        <v>8324</v>
      </c>
      <c r="S1386" s="21">
        <f>(((Table1[[#This Row],[launched_at]]/60)/60)/24)+DATE(1970,1,1)</f>
        <v>42160.735208333332</v>
      </c>
      <c r="T1386" s="21">
        <f>(((Table1[[#This Row],[deadline]]/60)/60)/24)+DATE(1970,1,1)</f>
        <v>42190.735208333332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s="8">
        <f>E1387/D1387</f>
        <v>1.10406125</v>
      </c>
      <c r="G1387" s="10">
        <f>IFERROR(ROUND(E1387/N1387,2),0)</f>
        <v>65.91</v>
      </c>
      <c r="H1387" t="s">
        <v>8218</v>
      </c>
      <c r="I1387" t="s">
        <v>8235</v>
      </c>
      <c r="J1387" t="s">
        <v>8248</v>
      </c>
      <c r="K1387">
        <v>1461931860</v>
      </c>
      <c r="L1387">
        <v>1457109121</v>
      </c>
      <c r="M1387" t="b">
        <v>0</v>
      </c>
      <c r="N1387">
        <v>134</v>
      </c>
      <c r="O1387" t="b">
        <v>1</v>
      </c>
      <c r="P1387" t="s">
        <v>8274</v>
      </c>
      <c r="Q1387" s="12" t="s">
        <v>8323</v>
      </c>
      <c r="R1387" t="s">
        <v>8324</v>
      </c>
      <c r="S1387" s="21">
        <f>(((Table1[[#This Row],[launched_at]]/60)/60)/24)+DATE(1970,1,1)</f>
        <v>42433.688900462963</v>
      </c>
      <c r="T1387" s="21">
        <f>(((Table1[[#This Row],[deadline]]/60)/60)/24)+DATE(1970,1,1)</f>
        <v>42489.507638888885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s="8">
        <f>E1388/D1388</f>
        <v>2.1875</v>
      </c>
      <c r="G1388" s="10">
        <f>IFERROR(ROUND(E1388/N1388,2),0)</f>
        <v>62.5</v>
      </c>
      <c r="H1388" t="s">
        <v>8218</v>
      </c>
      <c r="I1388" t="s">
        <v>8223</v>
      </c>
      <c r="J1388" t="s">
        <v>8245</v>
      </c>
      <c r="K1388">
        <v>1438183889</v>
      </c>
      <c r="L1388">
        <v>1435591889</v>
      </c>
      <c r="M1388" t="b">
        <v>0</v>
      </c>
      <c r="N1388">
        <v>14</v>
      </c>
      <c r="O1388" t="b">
        <v>1</v>
      </c>
      <c r="P1388" t="s">
        <v>8274</v>
      </c>
      <c r="Q1388" s="12" t="s">
        <v>8323</v>
      </c>
      <c r="R1388" t="s">
        <v>8324</v>
      </c>
      <c r="S1388" s="21">
        <f>(((Table1[[#This Row],[launched_at]]/60)/60)/24)+DATE(1970,1,1)</f>
        <v>42184.646863425922</v>
      </c>
      <c r="T1388" s="21">
        <f>(((Table1[[#This Row],[deadline]]/60)/60)/24)+DATE(1970,1,1)</f>
        <v>42214.646863425922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s="8">
        <f>E1389/D1389</f>
        <v>1.36625</v>
      </c>
      <c r="G1389" s="10">
        <f>IFERROR(ROUND(E1389/N1389,2),0)</f>
        <v>70.06</v>
      </c>
      <c r="H1389" t="s">
        <v>8218</v>
      </c>
      <c r="I1389" t="s">
        <v>8223</v>
      </c>
      <c r="J1389" t="s">
        <v>8245</v>
      </c>
      <c r="K1389">
        <v>1433305800</v>
      </c>
      <c r="L1389">
        <v>1430604395</v>
      </c>
      <c r="M1389" t="b">
        <v>0</v>
      </c>
      <c r="N1389">
        <v>78</v>
      </c>
      <c r="O1389" t="b">
        <v>1</v>
      </c>
      <c r="P1389" t="s">
        <v>8274</v>
      </c>
      <c r="Q1389" s="12" t="s">
        <v>8323</v>
      </c>
      <c r="R1389" t="s">
        <v>8324</v>
      </c>
      <c r="S1389" s="21">
        <f>(((Table1[[#This Row],[launched_at]]/60)/60)/24)+DATE(1970,1,1)</f>
        <v>42126.92123842593</v>
      </c>
      <c r="T1389" s="21">
        <f>(((Table1[[#This Row],[deadline]]/60)/60)/24)+DATE(1970,1,1)</f>
        <v>42158.1875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s="8">
        <f>E1390/D1390</f>
        <v>1.348074</v>
      </c>
      <c r="G1390" s="10">
        <f>IFERROR(ROUND(E1390/N1390,2),0)</f>
        <v>60.18</v>
      </c>
      <c r="H1390" t="s">
        <v>8218</v>
      </c>
      <c r="I1390" t="s">
        <v>8223</v>
      </c>
      <c r="J1390" t="s">
        <v>8245</v>
      </c>
      <c r="K1390">
        <v>1476720840</v>
      </c>
      <c r="L1390">
        <v>1474469117</v>
      </c>
      <c r="M1390" t="b">
        <v>0</v>
      </c>
      <c r="N1390">
        <v>112</v>
      </c>
      <c r="O1390" t="b">
        <v>1</v>
      </c>
      <c r="P1390" t="s">
        <v>8274</v>
      </c>
      <c r="Q1390" s="12" t="s">
        <v>8323</v>
      </c>
      <c r="R1390" t="s">
        <v>8324</v>
      </c>
      <c r="S1390" s="21">
        <f>(((Table1[[#This Row],[launched_at]]/60)/60)/24)+DATE(1970,1,1)</f>
        <v>42634.614780092597</v>
      </c>
      <c r="T1390" s="21">
        <f>(((Table1[[#This Row],[deadline]]/60)/60)/24)+DATE(1970,1,1)</f>
        <v>42660.676388888889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s="8">
        <f>E1391/D1391</f>
        <v>1.454</v>
      </c>
      <c r="G1391" s="10">
        <f>IFERROR(ROUND(E1391/N1391,2),0)</f>
        <v>21.38</v>
      </c>
      <c r="H1391" t="s">
        <v>8218</v>
      </c>
      <c r="I1391" t="s">
        <v>8224</v>
      </c>
      <c r="J1391" t="s">
        <v>8246</v>
      </c>
      <c r="K1391">
        <v>1471087957</v>
      </c>
      <c r="L1391">
        <v>1468495957</v>
      </c>
      <c r="M1391" t="b">
        <v>0</v>
      </c>
      <c r="N1391">
        <v>34</v>
      </c>
      <c r="O1391" t="b">
        <v>1</v>
      </c>
      <c r="P1391" t="s">
        <v>8274</v>
      </c>
      <c r="Q1391" s="12" t="s">
        <v>8323</v>
      </c>
      <c r="R1391" t="s">
        <v>8324</v>
      </c>
      <c r="S1391" s="21">
        <f>(((Table1[[#This Row],[launched_at]]/60)/60)/24)+DATE(1970,1,1)</f>
        <v>42565.480983796297</v>
      </c>
      <c r="T1391" s="21">
        <f>(((Table1[[#This Row],[deadline]]/60)/60)/24)+DATE(1970,1,1)</f>
        <v>42595.480983796297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s="8">
        <f>E1392/D1392</f>
        <v>1.0910714285714285</v>
      </c>
      <c r="G1392" s="10">
        <f>IFERROR(ROUND(E1392/N1392,2),0)</f>
        <v>160.79</v>
      </c>
      <c r="H1392" t="s">
        <v>8218</v>
      </c>
      <c r="I1392" t="s">
        <v>8223</v>
      </c>
      <c r="J1392" t="s">
        <v>8245</v>
      </c>
      <c r="K1392">
        <v>1430154720</v>
      </c>
      <c r="L1392">
        <v>1427224606</v>
      </c>
      <c r="M1392" t="b">
        <v>0</v>
      </c>
      <c r="N1392">
        <v>19</v>
      </c>
      <c r="O1392" t="b">
        <v>1</v>
      </c>
      <c r="P1392" t="s">
        <v>8274</v>
      </c>
      <c r="Q1392" s="12" t="s">
        <v>8323</v>
      </c>
      <c r="R1392" t="s">
        <v>8324</v>
      </c>
      <c r="S1392" s="21">
        <f>(((Table1[[#This Row],[launched_at]]/60)/60)/24)+DATE(1970,1,1)</f>
        <v>42087.803310185183</v>
      </c>
      <c r="T1392" s="21">
        <f>(((Table1[[#This Row],[deadline]]/60)/60)/24)+DATE(1970,1,1)</f>
        <v>42121.716666666667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s="8">
        <f>E1393/D1393</f>
        <v>1.1020000000000001</v>
      </c>
      <c r="G1393" s="10">
        <f>IFERROR(ROUND(E1393/N1393,2),0)</f>
        <v>42.38</v>
      </c>
      <c r="H1393" t="s">
        <v>8218</v>
      </c>
      <c r="I1393" t="s">
        <v>8223</v>
      </c>
      <c r="J1393" t="s">
        <v>8245</v>
      </c>
      <c r="K1393">
        <v>1440219540</v>
      </c>
      <c r="L1393">
        <v>1436369818</v>
      </c>
      <c r="M1393" t="b">
        <v>0</v>
      </c>
      <c r="N1393">
        <v>13</v>
      </c>
      <c r="O1393" t="b">
        <v>1</v>
      </c>
      <c r="P1393" t="s">
        <v>8274</v>
      </c>
      <c r="Q1393" s="12" t="s">
        <v>8323</v>
      </c>
      <c r="R1393" t="s">
        <v>8324</v>
      </c>
      <c r="S1393" s="21">
        <f>(((Table1[[#This Row],[launched_at]]/60)/60)/24)+DATE(1970,1,1)</f>
        <v>42193.650671296295</v>
      </c>
      <c r="T1393" s="21">
        <f>(((Table1[[#This Row],[deadline]]/60)/60)/24)+DATE(1970,1,1)</f>
        <v>42238.207638888889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s="8">
        <f>E1394/D1394</f>
        <v>1.1364000000000001</v>
      </c>
      <c r="G1394" s="10">
        <f>IFERROR(ROUND(E1394/N1394,2),0)</f>
        <v>27.32</v>
      </c>
      <c r="H1394" t="s">
        <v>8218</v>
      </c>
      <c r="I1394" t="s">
        <v>8223</v>
      </c>
      <c r="J1394" t="s">
        <v>8245</v>
      </c>
      <c r="K1394">
        <v>1456976586</v>
      </c>
      <c r="L1394">
        <v>1454298186</v>
      </c>
      <c r="M1394" t="b">
        <v>0</v>
      </c>
      <c r="N1394">
        <v>104</v>
      </c>
      <c r="O1394" t="b">
        <v>1</v>
      </c>
      <c r="P1394" t="s">
        <v>8274</v>
      </c>
      <c r="Q1394" s="12" t="s">
        <v>8323</v>
      </c>
      <c r="R1394" t="s">
        <v>8324</v>
      </c>
      <c r="S1394" s="21">
        <f>(((Table1[[#This Row],[launched_at]]/60)/60)/24)+DATE(1970,1,1)</f>
        <v>42401.154930555553</v>
      </c>
      <c r="T1394" s="21">
        <f>(((Table1[[#This Row],[deadline]]/60)/60)/24)+DATE(1970,1,1)</f>
        <v>42432.154930555553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s="8">
        <f>E1395/D1395</f>
        <v>1.0235000000000001</v>
      </c>
      <c r="G1395" s="10">
        <f>IFERROR(ROUND(E1395/N1395,2),0)</f>
        <v>196.83</v>
      </c>
      <c r="H1395" t="s">
        <v>8218</v>
      </c>
      <c r="I1395" t="s">
        <v>8223</v>
      </c>
      <c r="J1395" t="s">
        <v>8245</v>
      </c>
      <c r="K1395">
        <v>1470068523</v>
      </c>
      <c r="L1395">
        <v>1467476523</v>
      </c>
      <c r="M1395" t="b">
        <v>0</v>
      </c>
      <c r="N1395">
        <v>52</v>
      </c>
      <c r="O1395" t="b">
        <v>1</v>
      </c>
      <c r="P1395" t="s">
        <v>8274</v>
      </c>
      <c r="Q1395" s="12" t="s">
        <v>8323</v>
      </c>
      <c r="R1395" t="s">
        <v>8324</v>
      </c>
      <c r="S1395" s="21">
        <f>(((Table1[[#This Row],[launched_at]]/60)/60)/24)+DATE(1970,1,1)</f>
        <v>42553.681979166664</v>
      </c>
      <c r="T1395" s="21">
        <f>(((Table1[[#This Row],[deadline]]/60)/60)/24)+DATE(1970,1,1)</f>
        <v>42583.681979166664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s="8">
        <f>E1396/D1396</f>
        <v>1.2213333333333334</v>
      </c>
      <c r="G1396" s="10">
        <f>IFERROR(ROUND(E1396/N1396,2),0)</f>
        <v>53.88</v>
      </c>
      <c r="H1396" t="s">
        <v>8218</v>
      </c>
      <c r="I1396" t="s">
        <v>8223</v>
      </c>
      <c r="J1396" t="s">
        <v>8245</v>
      </c>
      <c r="K1396">
        <v>1488337200</v>
      </c>
      <c r="L1396">
        <v>1484623726</v>
      </c>
      <c r="M1396" t="b">
        <v>0</v>
      </c>
      <c r="N1396">
        <v>17</v>
      </c>
      <c r="O1396" t="b">
        <v>1</v>
      </c>
      <c r="P1396" t="s">
        <v>8274</v>
      </c>
      <c r="Q1396" s="12" t="s">
        <v>8323</v>
      </c>
      <c r="R1396" t="s">
        <v>8324</v>
      </c>
      <c r="S1396" s="21">
        <f>(((Table1[[#This Row],[launched_at]]/60)/60)/24)+DATE(1970,1,1)</f>
        <v>42752.144976851851</v>
      </c>
      <c r="T1396" s="21">
        <f>(((Table1[[#This Row],[deadline]]/60)/60)/24)+DATE(1970,1,1)</f>
        <v>42795.125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s="8">
        <f>E1397/D1397</f>
        <v>1.1188571428571428</v>
      </c>
      <c r="G1397" s="10">
        <f>IFERROR(ROUND(E1397/N1397,2),0)</f>
        <v>47.76</v>
      </c>
      <c r="H1397" t="s">
        <v>8218</v>
      </c>
      <c r="I1397" t="s">
        <v>8223</v>
      </c>
      <c r="J1397" t="s">
        <v>8245</v>
      </c>
      <c r="K1397">
        <v>1484430481</v>
      </c>
      <c r="L1397">
        <v>1481838481</v>
      </c>
      <c r="M1397" t="b">
        <v>0</v>
      </c>
      <c r="N1397">
        <v>82</v>
      </c>
      <c r="O1397" t="b">
        <v>1</v>
      </c>
      <c r="P1397" t="s">
        <v>8274</v>
      </c>
      <c r="Q1397" s="12" t="s">
        <v>8323</v>
      </c>
      <c r="R1397" t="s">
        <v>8324</v>
      </c>
      <c r="S1397" s="21">
        <f>(((Table1[[#This Row],[launched_at]]/60)/60)/24)+DATE(1970,1,1)</f>
        <v>42719.90834490741</v>
      </c>
      <c r="T1397" s="21">
        <f>(((Table1[[#This Row],[deadline]]/60)/60)/24)+DATE(1970,1,1)</f>
        <v>42749.90834490741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s="8">
        <f>E1398/D1398</f>
        <v>1.073</v>
      </c>
      <c r="G1398" s="10">
        <f>IFERROR(ROUND(E1398/N1398,2),0)</f>
        <v>88.19</v>
      </c>
      <c r="H1398" t="s">
        <v>8218</v>
      </c>
      <c r="I1398" t="s">
        <v>8223</v>
      </c>
      <c r="J1398" t="s">
        <v>8245</v>
      </c>
      <c r="K1398">
        <v>1423871882</v>
      </c>
      <c r="L1398">
        <v>1421279882</v>
      </c>
      <c r="M1398" t="b">
        <v>0</v>
      </c>
      <c r="N1398">
        <v>73</v>
      </c>
      <c r="O1398" t="b">
        <v>1</v>
      </c>
      <c r="P1398" t="s">
        <v>8274</v>
      </c>
      <c r="Q1398" s="12" t="s">
        <v>8323</v>
      </c>
      <c r="R1398" t="s">
        <v>8324</v>
      </c>
      <c r="S1398" s="21">
        <f>(((Table1[[#This Row],[launched_at]]/60)/60)/24)+DATE(1970,1,1)</f>
        <v>42018.99863425926</v>
      </c>
      <c r="T1398" s="21">
        <f>(((Table1[[#This Row],[deadline]]/60)/60)/24)+DATE(1970,1,1)</f>
        <v>42048.99863425926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s="8">
        <f>E1399/D1399</f>
        <v>1.1385000000000001</v>
      </c>
      <c r="G1399" s="10">
        <f>IFERROR(ROUND(E1399/N1399,2),0)</f>
        <v>72.06</v>
      </c>
      <c r="H1399" t="s">
        <v>8218</v>
      </c>
      <c r="I1399" t="s">
        <v>8223</v>
      </c>
      <c r="J1399" t="s">
        <v>8245</v>
      </c>
      <c r="K1399">
        <v>1477603140</v>
      </c>
      <c r="L1399">
        <v>1475013710</v>
      </c>
      <c r="M1399" t="b">
        <v>0</v>
      </c>
      <c r="N1399">
        <v>158</v>
      </c>
      <c r="O1399" t="b">
        <v>1</v>
      </c>
      <c r="P1399" t="s">
        <v>8274</v>
      </c>
      <c r="Q1399" s="12" t="s">
        <v>8323</v>
      </c>
      <c r="R1399" t="s">
        <v>8324</v>
      </c>
      <c r="S1399" s="21">
        <f>(((Table1[[#This Row],[launched_at]]/60)/60)/24)+DATE(1970,1,1)</f>
        <v>42640.917939814812</v>
      </c>
      <c r="T1399" s="21">
        <f>(((Table1[[#This Row],[deadline]]/60)/60)/24)+DATE(1970,1,1)</f>
        <v>42670.888194444444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s="8">
        <f>E1400/D1400</f>
        <v>1.0968181818181819</v>
      </c>
      <c r="G1400" s="10">
        <f>IFERROR(ROUND(E1400/N1400,2),0)</f>
        <v>74.25</v>
      </c>
      <c r="H1400" t="s">
        <v>8218</v>
      </c>
      <c r="I1400" t="s">
        <v>8223</v>
      </c>
      <c r="J1400" t="s">
        <v>8245</v>
      </c>
      <c r="K1400">
        <v>1467752334</v>
      </c>
      <c r="L1400">
        <v>1465160334</v>
      </c>
      <c r="M1400" t="b">
        <v>0</v>
      </c>
      <c r="N1400">
        <v>65</v>
      </c>
      <c r="O1400" t="b">
        <v>1</v>
      </c>
      <c r="P1400" t="s">
        <v>8274</v>
      </c>
      <c r="Q1400" s="12" t="s">
        <v>8323</v>
      </c>
      <c r="R1400" t="s">
        <v>8324</v>
      </c>
      <c r="S1400" s="21">
        <f>(((Table1[[#This Row],[launched_at]]/60)/60)/24)+DATE(1970,1,1)</f>
        <v>42526.874236111107</v>
      </c>
      <c r="T1400" s="21">
        <f>(((Table1[[#This Row],[deadline]]/60)/60)/24)+DATE(1970,1,1)</f>
        <v>42556.874236111107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s="8">
        <f>E1401/D1401</f>
        <v>1.2614444444444444</v>
      </c>
      <c r="G1401" s="10">
        <f>IFERROR(ROUND(E1401/N1401,2),0)</f>
        <v>61.7</v>
      </c>
      <c r="H1401" t="s">
        <v>8218</v>
      </c>
      <c r="I1401" t="s">
        <v>8223</v>
      </c>
      <c r="J1401" t="s">
        <v>8245</v>
      </c>
      <c r="K1401">
        <v>1412640373</v>
      </c>
      <c r="L1401">
        <v>1410048373</v>
      </c>
      <c r="M1401" t="b">
        <v>0</v>
      </c>
      <c r="N1401">
        <v>184</v>
      </c>
      <c r="O1401" t="b">
        <v>1</v>
      </c>
      <c r="P1401" t="s">
        <v>8274</v>
      </c>
      <c r="Q1401" s="12" t="s">
        <v>8323</v>
      </c>
      <c r="R1401" t="s">
        <v>8324</v>
      </c>
      <c r="S1401" s="21">
        <f>(((Table1[[#This Row],[launched_at]]/60)/60)/24)+DATE(1970,1,1)</f>
        <v>41889.004317129627</v>
      </c>
      <c r="T1401" s="21">
        <f>(((Table1[[#This Row],[deadline]]/60)/60)/24)+DATE(1970,1,1)</f>
        <v>41919.004317129627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s="8">
        <f>E1402/D1402</f>
        <v>1.6742857142857144</v>
      </c>
      <c r="G1402" s="10">
        <f>IFERROR(ROUND(E1402/N1402,2),0)</f>
        <v>17.239999999999998</v>
      </c>
      <c r="H1402" t="s">
        <v>8218</v>
      </c>
      <c r="I1402" t="s">
        <v>8224</v>
      </c>
      <c r="J1402" t="s">
        <v>8246</v>
      </c>
      <c r="K1402">
        <v>1465709400</v>
      </c>
      <c r="L1402">
        <v>1462695073</v>
      </c>
      <c r="M1402" t="b">
        <v>0</v>
      </c>
      <c r="N1402">
        <v>34</v>
      </c>
      <c r="O1402" t="b">
        <v>1</v>
      </c>
      <c r="P1402" t="s">
        <v>8274</v>
      </c>
      <c r="Q1402" s="12" t="s">
        <v>8323</v>
      </c>
      <c r="R1402" t="s">
        <v>8324</v>
      </c>
      <c r="S1402" s="21">
        <f>(((Table1[[#This Row],[launched_at]]/60)/60)/24)+DATE(1970,1,1)</f>
        <v>42498.341122685189</v>
      </c>
      <c r="T1402" s="21">
        <f>(((Table1[[#This Row],[deadline]]/60)/60)/24)+DATE(1970,1,1)</f>
        <v>42533.229166666672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s="8">
        <f>E1403/D1403</f>
        <v>4.9652000000000003</v>
      </c>
      <c r="G1403" s="10">
        <f>IFERROR(ROUND(E1403/N1403,2),0)</f>
        <v>51.72</v>
      </c>
      <c r="H1403" t="s">
        <v>8218</v>
      </c>
      <c r="I1403" t="s">
        <v>8223</v>
      </c>
      <c r="J1403" t="s">
        <v>8245</v>
      </c>
      <c r="K1403">
        <v>1369612474</v>
      </c>
      <c r="L1403">
        <v>1367798074</v>
      </c>
      <c r="M1403" t="b">
        <v>0</v>
      </c>
      <c r="N1403">
        <v>240</v>
      </c>
      <c r="O1403" t="b">
        <v>1</v>
      </c>
      <c r="P1403" t="s">
        <v>8274</v>
      </c>
      <c r="Q1403" s="12" t="s">
        <v>8323</v>
      </c>
      <c r="R1403" t="s">
        <v>8324</v>
      </c>
      <c r="S1403" s="21">
        <f>(((Table1[[#This Row],[launched_at]]/60)/60)/24)+DATE(1970,1,1)</f>
        <v>41399.99622685185</v>
      </c>
      <c r="T1403" s="21">
        <f>(((Table1[[#This Row],[deadline]]/60)/60)/24)+DATE(1970,1,1)</f>
        <v>41420.99622685185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s="8">
        <f>E1404/D1404</f>
        <v>1.0915999999999999</v>
      </c>
      <c r="G1404" s="10">
        <f>IFERROR(ROUND(E1404/N1404,2),0)</f>
        <v>24.15</v>
      </c>
      <c r="H1404" t="s">
        <v>8218</v>
      </c>
      <c r="I1404" t="s">
        <v>8224</v>
      </c>
      <c r="J1404" t="s">
        <v>8246</v>
      </c>
      <c r="K1404">
        <v>1430439411</v>
      </c>
      <c r="L1404">
        <v>1425259011</v>
      </c>
      <c r="M1404" t="b">
        <v>0</v>
      </c>
      <c r="N1404">
        <v>113</v>
      </c>
      <c r="O1404" t="b">
        <v>1</v>
      </c>
      <c r="P1404" t="s">
        <v>8274</v>
      </c>
      <c r="Q1404" s="12" t="s">
        <v>8323</v>
      </c>
      <c r="R1404" t="s">
        <v>8324</v>
      </c>
      <c r="S1404" s="21">
        <f>(((Table1[[#This Row],[launched_at]]/60)/60)/24)+DATE(1970,1,1)</f>
        <v>42065.053368055553</v>
      </c>
      <c r="T1404" s="21">
        <f>(((Table1[[#This Row],[deadline]]/60)/60)/24)+DATE(1970,1,1)</f>
        <v>42125.011701388896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s="8">
        <f>E1405/D1405</f>
        <v>1.0257499999999999</v>
      </c>
      <c r="G1405" s="10">
        <f>IFERROR(ROUND(E1405/N1405,2),0)</f>
        <v>62.17</v>
      </c>
      <c r="H1405" t="s">
        <v>8218</v>
      </c>
      <c r="I1405" t="s">
        <v>8223</v>
      </c>
      <c r="J1405" t="s">
        <v>8245</v>
      </c>
      <c r="K1405">
        <v>1374802235</v>
      </c>
      <c r="L1405">
        <v>1372210235</v>
      </c>
      <c r="M1405" t="b">
        <v>0</v>
      </c>
      <c r="N1405">
        <v>66</v>
      </c>
      <c r="O1405" t="b">
        <v>1</v>
      </c>
      <c r="P1405" t="s">
        <v>8274</v>
      </c>
      <c r="Q1405" s="12" t="s">
        <v>8323</v>
      </c>
      <c r="R1405" t="s">
        <v>8324</v>
      </c>
      <c r="S1405" s="21">
        <f>(((Table1[[#This Row],[launched_at]]/60)/60)/24)+DATE(1970,1,1)</f>
        <v>41451.062905092593</v>
      </c>
      <c r="T1405" s="21">
        <f>(((Table1[[#This Row],[deadline]]/60)/60)/24)+DATE(1970,1,1)</f>
        <v>41481.062905092593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s="8">
        <f>E1406/D1406</f>
        <v>1.6620689655172414E-2</v>
      </c>
      <c r="G1406" s="10">
        <f>IFERROR(ROUND(E1406/N1406,2),0)</f>
        <v>48.2</v>
      </c>
      <c r="H1406" t="s">
        <v>8220</v>
      </c>
      <c r="I1406" t="s">
        <v>8224</v>
      </c>
      <c r="J1406" t="s">
        <v>8246</v>
      </c>
      <c r="K1406">
        <v>1424607285</v>
      </c>
      <c r="L1406">
        <v>1422447285</v>
      </c>
      <c r="M1406" t="b">
        <v>1</v>
      </c>
      <c r="N1406">
        <v>5</v>
      </c>
      <c r="O1406" t="b">
        <v>0</v>
      </c>
      <c r="P1406" t="s">
        <v>8285</v>
      </c>
      <c r="Q1406" s="12" t="s">
        <v>8320</v>
      </c>
      <c r="R1406" t="s">
        <v>8339</v>
      </c>
      <c r="S1406" s="21">
        <f>(((Table1[[#This Row],[launched_at]]/60)/60)/24)+DATE(1970,1,1)</f>
        <v>42032.510243055556</v>
      </c>
      <c r="T1406" s="21">
        <f>(((Table1[[#This Row],[deadline]]/60)/60)/24)+DATE(1970,1,1)</f>
        <v>42057.510243055556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s="8">
        <f>E1407/D1407</f>
        <v>4.1999999999999997E-3</v>
      </c>
      <c r="G1407" s="10">
        <f>IFERROR(ROUND(E1407/N1407,2),0)</f>
        <v>6.18</v>
      </c>
      <c r="H1407" t="s">
        <v>8220</v>
      </c>
      <c r="I1407" t="s">
        <v>8223</v>
      </c>
      <c r="J1407" t="s">
        <v>8245</v>
      </c>
      <c r="K1407">
        <v>1417195201</v>
      </c>
      <c r="L1407">
        <v>1414599601</v>
      </c>
      <c r="M1407" t="b">
        <v>1</v>
      </c>
      <c r="N1407">
        <v>17</v>
      </c>
      <c r="O1407" t="b">
        <v>0</v>
      </c>
      <c r="P1407" t="s">
        <v>8285</v>
      </c>
      <c r="Q1407" s="12" t="s">
        <v>8320</v>
      </c>
      <c r="R1407" t="s">
        <v>8339</v>
      </c>
      <c r="S1407" s="21">
        <f>(((Table1[[#This Row],[launched_at]]/60)/60)/24)+DATE(1970,1,1)</f>
        <v>41941.680567129632</v>
      </c>
      <c r="T1407" s="21">
        <f>(((Table1[[#This Row],[deadline]]/60)/60)/24)+DATE(1970,1,1)</f>
        <v>41971.722233796296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s="8">
        <f>E1408/D1408</f>
        <v>1.25E-3</v>
      </c>
      <c r="G1408" s="10">
        <f>IFERROR(ROUND(E1408/N1408,2),0)</f>
        <v>5</v>
      </c>
      <c r="H1408" t="s">
        <v>8220</v>
      </c>
      <c r="I1408" t="s">
        <v>8236</v>
      </c>
      <c r="J1408" t="s">
        <v>8248</v>
      </c>
      <c r="K1408">
        <v>1449914400</v>
      </c>
      <c r="L1408">
        <v>1445336607</v>
      </c>
      <c r="M1408" t="b">
        <v>0</v>
      </c>
      <c r="N1408">
        <v>3</v>
      </c>
      <c r="O1408" t="b">
        <v>0</v>
      </c>
      <c r="P1408" t="s">
        <v>8285</v>
      </c>
      <c r="Q1408" s="12" t="s">
        <v>8320</v>
      </c>
      <c r="R1408" t="s">
        <v>8339</v>
      </c>
      <c r="S1408" s="21">
        <f>(((Table1[[#This Row],[launched_at]]/60)/60)/24)+DATE(1970,1,1)</f>
        <v>42297.432951388888</v>
      </c>
      <c r="T1408" s="21">
        <f>(((Table1[[#This Row],[deadline]]/60)/60)/24)+DATE(1970,1,1)</f>
        <v>42350.416666666672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s="8">
        <f>E1409/D1409</f>
        <v>5.0000000000000001E-3</v>
      </c>
      <c r="G1409" s="10">
        <f>IFERROR(ROUND(E1409/N1409,2),0)</f>
        <v>7.5</v>
      </c>
      <c r="H1409" t="s">
        <v>8220</v>
      </c>
      <c r="I1409" t="s">
        <v>8223</v>
      </c>
      <c r="J1409" t="s">
        <v>8245</v>
      </c>
      <c r="K1409">
        <v>1407847978</v>
      </c>
      <c r="L1409">
        <v>1405687978</v>
      </c>
      <c r="M1409" t="b">
        <v>0</v>
      </c>
      <c r="N1409">
        <v>2</v>
      </c>
      <c r="O1409" t="b">
        <v>0</v>
      </c>
      <c r="P1409" t="s">
        <v>8285</v>
      </c>
      <c r="Q1409" s="12" t="s">
        <v>8320</v>
      </c>
      <c r="R1409" t="s">
        <v>8339</v>
      </c>
      <c r="S1409" s="21">
        <f>(((Table1[[#This Row],[launched_at]]/60)/60)/24)+DATE(1970,1,1)</f>
        <v>41838.536782407406</v>
      </c>
      <c r="T1409" s="21">
        <f>(((Table1[[#This Row],[deadline]]/60)/60)/24)+DATE(1970,1,1)</f>
        <v>41863.536782407406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s="8">
        <f>E1410/D1410</f>
        <v>7.1999999999999995E-2</v>
      </c>
      <c r="G1410" s="10">
        <f>IFERROR(ROUND(E1410/N1410,2),0)</f>
        <v>12</v>
      </c>
      <c r="H1410" t="s">
        <v>8220</v>
      </c>
      <c r="I1410" t="s">
        <v>8224</v>
      </c>
      <c r="J1410" t="s">
        <v>8246</v>
      </c>
      <c r="K1410">
        <v>1447451756</v>
      </c>
      <c r="L1410">
        <v>1444856156</v>
      </c>
      <c r="M1410" t="b">
        <v>0</v>
      </c>
      <c r="N1410">
        <v>6</v>
      </c>
      <c r="O1410" t="b">
        <v>0</v>
      </c>
      <c r="P1410" t="s">
        <v>8285</v>
      </c>
      <c r="Q1410" s="12" t="s">
        <v>8320</v>
      </c>
      <c r="R1410" t="s">
        <v>8339</v>
      </c>
      <c r="S1410" s="21">
        <f>(((Table1[[#This Row],[launched_at]]/60)/60)/24)+DATE(1970,1,1)</f>
        <v>42291.872175925921</v>
      </c>
      <c r="T1410" s="21">
        <f>(((Table1[[#This Row],[deadline]]/60)/60)/24)+DATE(1970,1,1)</f>
        <v>42321.913842592592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s="8">
        <f>E1411/D1411</f>
        <v>0</v>
      </c>
      <c r="G1411" s="10" t="str">
        <f>IFERROR(ROUND(E1411/N1411,2),"N/A")</f>
        <v>N/A</v>
      </c>
      <c r="H1411" t="s">
        <v>8220</v>
      </c>
      <c r="I1411" t="s">
        <v>8223</v>
      </c>
      <c r="J1411" t="s">
        <v>8245</v>
      </c>
      <c r="K1411">
        <v>1420085535</v>
      </c>
      <c r="L1411">
        <v>1414897935</v>
      </c>
      <c r="M1411" t="b">
        <v>0</v>
      </c>
      <c r="N1411">
        <v>0</v>
      </c>
      <c r="O1411" t="b">
        <v>0</v>
      </c>
      <c r="P1411" t="s">
        <v>8285</v>
      </c>
      <c r="Q1411" s="12" t="s">
        <v>8320</v>
      </c>
      <c r="R1411" t="s">
        <v>8339</v>
      </c>
      <c r="S1411" s="21">
        <f>(((Table1[[#This Row],[launched_at]]/60)/60)/24)+DATE(1970,1,1)</f>
        <v>41945.133506944447</v>
      </c>
      <c r="T1411" s="21">
        <f>(((Table1[[#This Row],[deadline]]/60)/60)/24)+DATE(1970,1,1)</f>
        <v>42005.175173611111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s="8">
        <f>E1412/D1412</f>
        <v>1.6666666666666666E-4</v>
      </c>
      <c r="G1412" s="10">
        <f>IFERROR(ROUND(E1412/N1412,2),0)</f>
        <v>1</v>
      </c>
      <c r="H1412" t="s">
        <v>8220</v>
      </c>
      <c r="I1412" t="s">
        <v>8236</v>
      </c>
      <c r="J1412" t="s">
        <v>8248</v>
      </c>
      <c r="K1412">
        <v>1464939520</v>
      </c>
      <c r="L1412">
        <v>1461051520</v>
      </c>
      <c r="M1412" t="b">
        <v>0</v>
      </c>
      <c r="N1412">
        <v>1</v>
      </c>
      <c r="O1412" t="b">
        <v>0</v>
      </c>
      <c r="P1412" t="s">
        <v>8285</v>
      </c>
      <c r="Q1412" s="12" t="s">
        <v>8320</v>
      </c>
      <c r="R1412" t="s">
        <v>8339</v>
      </c>
      <c r="S1412" s="21">
        <f>(((Table1[[#This Row],[launched_at]]/60)/60)/24)+DATE(1970,1,1)</f>
        <v>42479.318518518514</v>
      </c>
      <c r="T1412" s="21">
        <f>(((Table1[[#This Row],[deadline]]/60)/60)/24)+DATE(1970,1,1)</f>
        <v>42524.318518518514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s="8">
        <f>E1413/D1413</f>
        <v>2.3333333333333335E-3</v>
      </c>
      <c r="G1413" s="10">
        <f>IFERROR(ROUND(E1413/N1413,2),0)</f>
        <v>2.33</v>
      </c>
      <c r="H1413" t="s">
        <v>8220</v>
      </c>
      <c r="I1413" t="s">
        <v>8224</v>
      </c>
      <c r="J1413" t="s">
        <v>8246</v>
      </c>
      <c r="K1413">
        <v>1423185900</v>
      </c>
      <c r="L1413">
        <v>1420766700</v>
      </c>
      <c r="M1413" t="b">
        <v>0</v>
      </c>
      <c r="N1413">
        <v>3</v>
      </c>
      <c r="O1413" t="b">
        <v>0</v>
      </c>
      <c r="P1413" t="s">
        <v>8285</v>
      </c>
      <c r="Q1413" s="12" t="s">
        <v>8320</v>
      </c>
      <c r="R1413" t="s">
        <v>8339</v>
      </c>
      <c r="S1413" s="21">
        <f>(((Table1[[#This Row],[launched_at]]/60)/60)/24)+DATE(1970,1,1)</f>
        <v>42013.059027777781</v>
      </c>
      <c r="T1413" s="21">
        <f>(((Table1[[#This Row],[deadline]]/60)/60)/24)+DATE(1970,1,1)</f>
        <v>42041.059027777781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s="8">
        <f>E1414/D1414</f>
        <v>4.5714285714285714E-2</v>
      </c>
      <c r="G1414" s="10">
        <f>IFERROR(ROUND(E1414/N1414,2),0)</f>
        <v>24.62</v>
      </c>
      <c r="H1414" t="s">
        <v>8220</v>
      </c>
      <c r="I1414" t="s">
        <v>8223</v>
      </c>
      <c r="J1414" t="s">
        <v>8245</v>
      </c>
      <c r="K1414">
        <v>1417656699</v>
      </c>
      <c r="L1414">
        <v>1415064699</v>
      </c>
      <c r="M1414" t="b">
        <v>0</v>
      </c>
      <c r="N1414">
        <v>13</v>
      </c>
      <c r="O1414" t="b">
        <v>0</v>
      </c>
      <c r="P1414" t="s">
        <v>8285</v>
      </c>
      <c r="Q1414" s="12" t="s">
        <v>8320</v>
      </c>
      <c r="R1414" t="s">
        <v>8339</v>
      </c>
      <c r="S1414" s="21">
        <f>(((Table1[[#This Row],[launched_at]]/60)/60)/24)+DATE(1970,1,1)</f>
        <v>41947.063645833332</v>
      </c>
      <c r="T1414" s="21">
        <f>(((Table1[[#This Row],[deadline]]/60)/60)/24)+DATE(1970,1,1)</f>
        <v>41977.063645833332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s="8">
        <f>E1415/D1415</f>
        <v>0.05</v>
      </c>
      <c r="G1415" s="10">
        <f>IFERROR(ROUND(E1415/N1415,2),0)</f>
        <v>100</v>
      </c>
      <c r="H1415" t="s">
        <v>8220</v>
      </c>
      <c r="I1415" t="s">
        <v>8236</v>
      </c>
      <c r="J1415" t="s">
        <v>8248</v>
      </c>
      <c r="K1415">
        <v>1455964170</v>
      </c>
      <c r="L1415">
        <v>1450780170</v>
      </c>
      <c r="M1415" t="b">
        <v>0</v>
      </c>
      <c r="N1415">
        <v>1</v>
      </c>
      <c r="O1415" t="b">
        <v>0</v>
      </c>
      <c r="P1415" t="s">
        <v>8285</v>
      </c>
      <c r="Q1415" s="12" t="s">
        <v>8320</v>
      </c>
      <c r="R1415" t="s">
        <v>8339</v>
      </c>
      <c r="S1415" s="21">
        <f>(((Table1[[#This Row],[launched_at]]/60)/60)/24)+DATE(1970,1,1)</f>
        <v>42360.437152777777</v>
      </c>
      <c r="T1415" s="21">
        <f>(((Table1[[#This Row],[deadline]]/60)/60)/24)+DATE(1970,1,1)</f>
        <v>42420.437152777777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s="8">
        <f>E1416/D1416</f>
        <v>2E-3</v>
      </c>
      <c r="G1416" s="10">
        <f>IFERROR(ROUND(E1416/N1416,2),0)</f>
        <v>1</v>
      </c>
      <c r="H1416" t="s">
        <v>8220</v>
      </c>
      <c r="I1416" t="s">
        <v>8223</v>
      </c>
      <c r="J1416" t="s">
        <v>8245</v>
      </c>
      <c r="K1416">
        <v>1483423467</v>
      </c>
      <c r="L1416">
        <v>1480831467</v>
      </c>
      <c r="M1416" t="b">
        <v>0</v>
      </c>
      <c r="N1416">
        <v>1</v>
      </c>
      <c r="O1416" t="b">
        <v>0</v>
      </c>
      <c r="P1416" t="s">
        <v>8285</v>
      </c>
      <c r="Q1416" s="12" t="s">
        <v>8320</v>
      </c>
      <c r="R1416" t="s">
        <v>8339</v>
      </c>
      <c r="S1416" s="21">
        <f>(((Table1[[#This Row],[launched_at]]/60)/60)/24)+DATE(1970,1,1)</f>
        <v>42708.25309027778</v>
      </c>
      <c r="T1416" s="21">
        <f>(((Table1[[#This Row],[deadline]]/60)/60)/24)+DATE(1970,1,1)</f>
        <v>42738.25309027778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s="8">
        <f>E1417/D1417</f>
        <v>0.18181818181818182</v>
      </c>
      <c r="G1417" s="10">
        <f>IFERROR(ROUND(E1417/N1417,2),0)</f>
        <v>88.89</v>
      </c>
      <c r="H1417" t="s">
        <v>8220</v>
      </c>
      <c r="I1417" t="s">
        <v>8223</v>
      </c>
      <c r="J1417" t="s">
        <v>8245</v>
      </c>
      <c r="K1417">
        <v>1439741591</v>
      </c>
      <c r="L1417">
        <v>1436285591</v>
      </c>
      <c r="M1417" t="b">
        <v>0</v>
      </c>
      <c r="N1417">
        <v>9</v>
      </c>
      <c r="O1417" t="b">
        <v>0</v>
      </c>
      <c r="P1417" t="s">
        <v>8285</v>
      </c>
      <c r="Q1417" s="12" t="s">
        <v>8320</v>
      </c>
      <c r="R1417" t="s">
        <v>8339</v>
      </c>
      <c r="S1417" s="21">
        <f>(((Table1[[#This Row],[launched_at]]/60)/60)/24)+DATE(1970,1,1)</f>
        <v>42192.675821759258</v>
      </c>
      <c r="T1417" s="21">
        <f>(((Table1[[#This Row],[deadline]]/60)/60)/24)+DATE(1970,1,1)</f>
        <v>42232.675821759258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s="8">
        <f>E1418/D1418</f>
        <v>0</v>
      </c>
      <c r="G1418" s="10" t="str">
        <f>IFERROR(ROUND(E1418/N1418,2),"N/A")</f>
        <v>N/A</v>
      </c>
      <c r="H1418" t="s">
        <v>8220</v>
      </c>
      <c r="I1418" t="s">
        <v>8223</v>
      </c>
      <c r="J1418" t="s">
        <v>8245</v>
      </c>
      <c r="K1418">
        <v>1448147619</v>
      </c>
      <c r="L1418">
        <v>1445552019</v>
      </c>
      <c r="M1418" t="b">
        <v>0</v>
      </c>
      <c r="N1418">
        <v>0</v>
      </c>
      <c r="O1418" t="b">
        <v>0</v>
      </c>
      <c r="P1418" t="s">
        <v>8285</v>
      </c>
      <c r="Q1418" s="12" t="s">
        <v>8320</v>
      </c>
      <c r="R1418" t="s">
        <v>8339</v>
      </c>
      <c r="S1418" s="21">
        <f>(((Table1[[#This Row],[launched_at]]/60)/60)/24)+DATE(1970,1,1)</f>
        <v>42299.926145833335</v>
      </c>
      <c r="T1418" s="21">
        <f>(((Table1[[#This Row],[deadline]]/60)/60)/24)+DATE(1970,1,1)</f>
        <v>42329.967812499999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s="8">
        <f>E1419/D1419</f>
        <v>1.2222222222222223E-2</v>
      </c>
      <c r="G1419" s="10">
        <f>IFERROR(ROUND(E1419/N1419,2),0)</f>
        <v>27.5</v>
      </c>
      <c r="H1419" t="s">
        <v>8220</v>
      </c>
      <c r="I1419" t="s">
        <v>8223</v>
      </c>
      <c r="J1419" t="s">
        <v>8245</v>
      </c>
      <c r="K1419">
        <v>1442315460</v>
      </c>
      <c r="L1419">
        <v>1439696174</v>
      </c>
      <c r="M1419" t="b">
        <v>0</v>
      </c>
      <c r="N1419">
        <v>2</v>
      </c>
      <c r="O1419" t="b">
        <v>0</v>
      </c>
      <c r="P1419" t="s">
        <v>8285</v>
      </c>
      <c r="Q1419" s="12" t="s">
        <v>8320</v>
      </c>
      <c r="R1419" t="s">
        <v>8339</v>
      </c>
      <c r="S1419" s="21">
        <f>(((Table1[[#This Row],[launched_at]]/60)/60)/24)+DATE(1970,1,1)</f>
        <v>42232.15016203704</v>
      </c>
      <c r="T1419" s="21">
        <f>(((Table1[[#This Row],[deadline]]/60)/60)/24)+DATE(1970,1,1)</f>
        <v>42262.465972222228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s="8">
        <f>E1420/D1420</f>
        <v>2E-3</v>
      </c>
      <c r="G1420" s="10">
        <f>IFERROR(ROUND(E1420/N1420,2),0)</f>
        <v>6</v>
      </c>
      <c r="H1420" t="s">
        <v>8220</v>
      </c>
      <c r="I1420" t="s">
        <v>8226</v>
      </c>
      <c r="J1420" t="s">
        <v>8248</v>
      </c>
      <c r="K1420">
        <v>1456397834</v>
      </c>
      <c r="L1420">
        <v>1453805834</v>
      </c>
      <c r="M1420" t="b">
        <v>0</v>
      </c>
      <c r="N1420">
        <v>1</v>
      </c>
      <c r="O1420" t="b">
        <v>0</v>
      </c>
      <c r="P1420" t="s">
        <v>8285</v>
      </c>
      <c r="Q1420" s="12" t="s">
        <v>8320</v>
      </c>
      <c r="R1420" t="s">
        <v>8339</v>
      </c>
      <c r="S1420" s="21">
        <f>(((Table1[[#This Row],[launched_at]]/60)/60)/24)+DATE(1970,1,1)</f>
        <v>42395.456412037034</v>
      </c>
      <c r="T1420" s="21">
        <f>(((Table1[[#This Row],[deadline]]/60)/60)/24)+DATE(1970,1,1)</f>
        <v>42425.456412037034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s="8">
        <f>E1421/D1421</f>
        <v>7.0634920634920634E-2</v>
      </c>
      <c r="G1421" s="10">
        <f>IFERROR(ROUND(E1421/N1421,2),0)</f>
        <v>44.5</v>
      </c>
      <c r="H1421" t="s">
        <v>8220</v>
      </c>
      <c r="I1421" t="s">
        <v>8223</v>
      </c>
      <c r="J1421" t="s">
        <v>8245</v>
      </c>
      <c r="K1421">
        <v>1476010619</v>
      </c>
      <c r="L1421">
        <v>1473418619</v>
      </c>
      <c r="M1421" t="b">
        <v>0</v>
      </c>
      <c r="N1421">
        <v>10</v>
      </c>
      <c r="O1421" t="b">
        <v>0</v>
      </c>
      <c r="P1421" t="s">
        <v>8285</v>
      </c>
      <c r="Q1421" s="12" t="s">
        <v>8320</v>
      </c>
      <c r="R1421" t="s">
        <v>8339</v>
      </c>
      <c r="S1421" s="21">
        <f>(((Table1[[#This Row],[launched_at]]/60)/60)/24)+DATE(1970,1,1)</f>
        <v>42622.456238425926</v>
      </c>
      <c r="T1421" s="21">
        <f>(((Table1[[#This Row],[deadline]]/60)/60)/24)+DATE(1970,1,1)</f>
        <v>42652.456238425926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s="8">
        <f>E1422/D1422</f>
        <v>2.7272727272727271E-2</v>
      </c>
      <c r="G1422" s="10">
        <f>IFERROR(ROUND(E1422/N1422,2),0)</f>
        <v>1</v>
      </c>
      <c r="H1422" t="s">
        <v>8220</v>
      </c>
      <c r="I1422" t="s">
        <v>8223</v>
      </c>
      <c r="J1422" t="s">
        <v>8245</v>
      </c>
      <c r="K1422">
        <v>1467129686</v>
      </c>
      <c r="L1422">
        <v>1464969686</v>
      </c>
      <c r="M1422" t="b">
        <v>0</v>
      </c>
      <c r="N1422">
        <v>3</v>
      </c>
      <c r="O1422" t="b">
        <v>0</v>
      </c>
      <c r="P1422" t="s">
        <v>8285</v>
      </c>
      <c r="Q1422" s="12" t="s">
        <v>8320</v>
      </c>
      <c r="R1422" t="s">
        <v>8339</v>
      </c>
      <c r="S1422" s="21">
        <f>(((Table1[[#This Row],[launched_at]]/60)/60)/24)+DATE(1970,1,1)</f>
        <v>42524.667662037042</v>
      </c>
      <c r="T1422" s="21">
        <f>(((Table1[[#This Row],[deadline]]/60)/60)/24)+DATE(1970,1,1)</f>
        <v>42549.667662037042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s="8">
        <f>E1423/D1423</f>
        <v>1E-3</v>
      </c>
      <c r="G1423" s="10">
        <f>IFERROR(ROUND(E1423/N1423,2),0)</f>
        <v>100</v>
      </c>
      <c r="H1423" t="s">
        <v>8220</v>
      </c>
      <c r="I1423" t="s">
        <v>8234</v>
      </c>
      <c r="J1423" t="s">
        <v>8254</v>
      </c>
      <c r="K1423">
        <v>1423432709</v>
      </c>
      <c r="L1423">
        <v>1420840709</v>
      </c>
      <c r="M1423" t="b">
        <v>0</v>
      </c>
      <c r="N1423">
        <v>2</v>
      </c>
      <c r="O1423" t="b">
        <v>0</v>
      </c>
      <c r="P1423" t="s">
        <v>8285</v>
      </c>
      <c r="Q1423" s="12" t="s">
        <v>8320</v>
      </c>
      <c r="R1423" t="s">
        <v>8339</v>
      </c>
      <c r="S1423" s="21">
        <f>(((Table1[[#This Row],[launched_at]]/60)/60)/24)+DATE(1970,1,1)</f>
        <v>42013.915613425925</v>
      </c>
      <c r="T1423" s="21">
        <f>(((Table1[[#This Row],[deadline]]/60)/60)/24)+DATE(1970,1,1)</f>
        <v>42043.915613425925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s="8">
        <f>E1424/D1424</f>
        <v>1.0399999999999999E-3</v>
      </c>
      <c r="G1424" s="10">
        <f>IFERROR(ROUND(E1424/N1424,2),0)</f>
        <v>13</v>
      </c>
      <c r="H1424" t="s">
        <v>8220</v>
      </c>
      <c r="I1424" t="s">
        <v>8227</v>
      </c>
      <c r="J1424" t="s">
        <v>8249</v>
      </c>
      <c r="K1424">
        <v>1474436704</v>
      </c>
      <c r="L1424">
        <v>1471844704</v>
      </c>
      <c r="M1424" t="b">
        <v>0</v>
      </c>
      <c r="N1424">
        <v>2</v>
      </c>
      <c r="O1424" t="b">
        <v>0</v>
      </c>
      <c r="P1424" t="s">
        <v>8285</v>
      </c>
      <c r="Q1424" s="12" t="s">
        <v>8320</v>
      </c>
      <c r="R1424" t="s">
        <v>8339</v>
      </c>
      <c r="S1424" s="21">
        <f>(((Table1[[#This Row],[launched_at]]/60)/60)/24)+DATE(1970,1,1)</f>
        <v>42604.239629629628</v>
      </c>
      <c r="T1424" s="21">
        <f>(((Table1[[#This Row],[deadline]]/60)/60)/24)+DATE(1970,1,1)</f>
        <v>42634.239629629628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s="8">
        <f>E1425/D1425</f>
        <v>3.3333333333333335E-3</v>
      </c>
      <c r="G1425" s="10">
        <f>IFERROR(ROUND(E1425/N1425,2),0)</f>
        <v>100</v>
      </c>
      <c r="H1425" t="s">
        <v>8220</v>
      </c>
      <c r="I1425" t="s">
        <v>8225</v>
      </c>
      <c r="J1425" t="s">
        <v>8247</v>
      </c>
      <c r="K1425">
        <v>1451637531</v>
      </c>
      <c r="L1425">
        <v>1449045531</v>
      </c>
      <c r="M1425" t="b">
        <v>0</v>
      </c>
      <c r="N1425">
        <v>1</v>
      </c>
      <c r="O1425" t="b">
        <v>0</v>
      </c>
      <c r="P1425" t="s">
        <v>8285</v>
      </c>
      <c r="Q1425" s="12" t="s">
        <v>8320</v>
      </c>
      <c r="R1425" t="s">
        <v>8339</v>
      </c>
      <c r="S1425" s="21">
        <f>(((Table1[[#This Row],[launched_at]]/60)/60)/24)+DATE(1970,1,1)</f>
        <v>42340.360312500001</v>
      </c>
      <c r="T1425" s="21">
        <f>(((Table1[[#This Row],[deadline]]/60)/60)/24)+DATE(1970,1,1)</f>
        <v>42370.360312500001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s="8">
        <f>E1426/D1426</f>
        <v>0.2036</v>
      </c>
      <c r="G1426" s="10">
        <f>IFERROR(ROUND(E1426/N1426,2),0)</f>
        <v>109.07</v>
      </c>
      <c r="H1426" t="s">
        <v>8220</v>
      </c>
      <c r="I1426" t="s">
        <v>8223</v>
      </c>
      <c r="J1426" t="s">
        <v>8245</v>
      </c>
      <c r="K1426">
        <v>1479233602</v>
      </c>
      <c r="L1426">
        <v>1478106802</v>
      </c>
      <c r="M1426" t="b">
        <v>0</v>
      </c>
      <c r="N1426">
        <v>14</v>
      </c>
      <c r="O1426" t="b">
        <v>0</v>
      </c>
      <c r="P1426" t="s">
        <v>8285</v>
      </c>
      <c r="Q1426" s="12" t="s">
        <v>8320</v>
      </c>
      <c r="R1426" t="s">
        <v>8339</v>
      </c>
      <c r="S1426" s="21">
        <f>(((Table1[[#This Row],[launched_at]]/60)/60)/24)+DATE(1970,1,1)</f>
        <v>42676.717615740738</v>
      </c>
      <c r="T1426" s="21">
        <f>(((Table1[[#This Row],[deadline]]/60)/60)/24)+DATE(1970,1,1)</f>
        <v>42689.759282407409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s="8">
        <f>E1427/D1427</f>
        <v>0</v>
      </c>
      <c r="G1427" s="10" t="str">
        <f>IFERROR(ROUND(E1427/N1427,2),"N/A")</f>
        <v>N/A</v>
      </c>
      <c r="H1427" t="s">
        <v>8220</v>
      </c>
      <c r="I1427" t="s">
        <v>8223</v>
      </c>
      <c r="J1427" t="s">
        <v>8245</v>
      </c>
      <c r="K1427">
        <v>1430276959</v>
      </c>
      <c r="L1427">
        <v>1427684959</v>
      </c>
      <c r="M1427" t="b">
        <v>0</v>
      </c>
      <c r="N1427">
        <v>0</v>
      </c>
      <c r="O1427" t="b">
        <v>0</v>
      </c>
      <c r="P1427" t="s">
        <v>8285</v>
      </c>
      <c r="Q1427" s="12" t="s">
        <v>8320</v>
      </c>
      <c r="R1427" t="s">
        <v>8339</v>
      </c>
      <c r="S1427" s="21">
        <f>(((Table1[[#This Row],[launched_at]]/60)/60)/24)+DATE(1970,1,1)</f>
        <v>42093.131469907406</v>
      </c>
      <c r="T1427" s="21">
        <f>(((Table1[[#This Row],[deadline]]/60)/60)/24)+DATE(1970,1,1)</f>
        <v>42123.131469907406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s="8">
        <f>E1428/D1428</f>
        <v>0</v>
      </c>
      <c r="G1428" s="10" t="str">
        <f>IFERROR(ROUND(E1428/N1428,2),"N/A")</f>
        <v>N/A</v>
      </c>
      <c r="H1428" t="s">
        <v>8220</v>
      </c>
      <c r="I1428" t="s">
        <v>8235</v>
      </c>
      <c r="J1428" t="s">
        <v>8248</v>
      </c>
      <c r="K1428">
        <v>1440408120</v>
      </c>
      <c r="L1428">
        <v>1435224120</v>
      </c>
      <c r="M1428" t="b">
        <v>0</v>
      </c>
      <c r="N1428">
        <v>0</v>
      </c>
      <c r="O1428" t="b">
        <v>0</v>
      </c>
      <c r="P1428" t="s">
        <v>8285</v>
      </c>
      <c r="Q1428" s="12" t="s">
        <v>8320</v>
      </c>
      <c r="R1428" t="s">
        <v>8339</v>
      </c>
      <c r="S1428" s="21">
        <f>(((Table1[[#This Row],[launched_at]]/60)/60)/24)+DATE(1970,1,1)</f>
        <v>42180.390277777777</v>
      </c>
      <c r="T1428" s="21">
        <f>(((Table1[[#This Row],[deadline]]/60)/60)/24)+DATE(1970,1,1)</f>
        <v>42240.390277777777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s="8">
        <f>E1429/D1429</f>
        <v>8.3799999999999999E-2</v>
      </c>
      <c r="G1429" s="10">
        <f>IFERROR(ROUND(E1429/N1429,2),0)</f>
        <v>104.75</v>
      </c>
      <c r="H1429" t="s">
        <v>8220</v>
      </c>
      <c r="I1429" t="s">
        <v>8235</v>
      </c>
      <c r="J1429" t="s">
        <v>8248</v>
      </c>
      <c r="K1429">
        <v>1474230385</v>
      </c>
      <c r="L1429">
        <v>1471638385</v>
      </c>
      <c r="M1429" t="b">
        <v>0</v>
      </c>
      <c r="N1429">
        <v>4</v>
      </c>
      <c r="O1429" t="b">
        <v>0</v>
      </c>
      <c r="P1429" t="s">
        <v>8285</v>
      </c>
      <c r="Q1429" s="12" t="s">
        <v>8320</v>
      </c>
      <c r="R1429" t="s">
        <v>8339</v>
      </c>
      <c r="S1429" s="21">
        <f>(((Table1[[#This Row],[launched_at]]/60)/60)/24)+DATE(1970,1,1)</f>
        <v>42601.851678240739</v>
      </c>
      <c r="T1429" s="21">
        <f>(((Table1[[#This Row],[deadline]]/60)/60)/24)+DATE(1970,1,1)</f>
        <v>42631.851678240739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s="8">
        <f>E1430/D1430</f>
        <v>4.4999999999999998E-2</v>
      </c>
      <c r="G1430" s="10">
        <f>IFERROR(ROUND(E1430/N1430,2),0)</f>
        <v>15</v>
      </c>
      <c r="H1430" t="s">
        <v>8220</v>
      </c>
      <c r="I1430" t="s">
        <v>8226</v>
      </c>
      <c r="J1430" t="s">
        <v>8248</v>
      </c>
      <c r="K1430">
        <v>1459584417</v>
      </c>
      <c r="L1430">
        <v>1456996017</v>
      </c>
      <c r="M1430" t="b">
        <v>0</v>
      </c>
      <c r="N1430">
        <v>3</v>
      </c>
      <c r="O1430" t="b">
        <v>0</v>
      </c>
      <c r="P1430" t="s">
        <v>8285</v>
      </c>
      <c r="Q1430" s="12" t="s">
        <v>8320</v>
      </c>
      <c r="R1430" t="s">
        <v>8339</v>
      </c>
      <c r="S1430" s="21">
        <f>(((Table1[[#This Row],[launched_at]]/60)/60)/24)+DATE(1970,1,1)</f>
        <v>42432.379826388889</v>
      </c>
      <c r="T1430" s="21">
        <f>(((Table1[[#This Row],[deadline]]/60)/60)/24)+DATE(1970,1,1)</f>
        <v>42462.338159722218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s="8">
        <f>E1431/D1431</f>
        <v>0</v>
      </c>
      <c r="G1431" s="10" t="str">
        <f>IFERROR(ROUND(E1431/N1431,2),"N/A")</f>
        <v>N/A</v>
      </c>
      <c r="H1431" t="s">
        <v>8220</v>
      </c>
      <c r="I1431" t="s">
        <v>8223</v>
      </c>
      <c r="J1431" t="s">
        <v>8245</v>
      </c>
      <c r="K1431">
        <v>1428629242</v>
      </c>
      <c r="L1431">
        <v>1426037242</v>
      </c>
      <c r="M1431" t="b">
        <v>0</v>
      </c>
      <c r="N1431">
        <v>0</v>
      </c>
      <c r="O1431" t="b">
        <v>0</v>
      </c>
      <c r="P1431" t="s">
        <v>8285</v>
      </c>
      <c r="Q1431" s="12" t="s">
        <v>8320</v>
      </c>
      <c r="R1431" t="s">
        <v>8339</v>
      </c>
      <c r="S1431" s="21">
        <f>(((Table1[[#This Row],[launched_at]]/60)/60)/24)+DATE(1970,1,1)</f>
        <v>42074.060671296291</v>
      </c>
      <c r="T1431" s="21">
        <f>(((Table1[[#This Row],[deadline]]/60)/60)/24)+DATE(1970,1,1)</f>
        <v>42104.060671296291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s="8">
        <f>E1432/D1432</f>
        <v>8.0600000000000005E-2</v>
      </c>
      <c r="G1432" s="10">
        <f>IFERROR(ROUND(E1432/N1432,2),0)</f>
        <v>80.599999999999994</v>
      </c>
      <c r="H1432" t="s">
        <v>8220</v>
      </c>
      <c r="I1432" t="s">
        <v>8223</v>
      </c>
      <c r="J1432" t="s">
        <v>8245</v>
      </c>
      <c r="K1432">
        <v>1419017488</v>
      </c>
      <c r="L1432">
        <v>1416339088</v>
      </c>
      <c r="M1432" t="b">
        <v>0</v>
      </c>
      <c r="N1432">
        <v>5</v>
      </c>
      <c r="O1432" t="b">
        <v>0</v>
      </c>
      <c r="P1432" t="s">
        <v>8285</v>
      </c>
      <c r="Q1432" s="12" t="s">
        <v>8320</v>
      </c>
      <c r="R1432" t="s">
        <v>8339</v>
      </c>
      <c r="S1432" s="21">
        <f>(((Table1[[#This Row],[launched_at]]/60)/60)/24)+DATE(1970,1,1)</f>
        <v>41961.813518518517</v>
      </c>
      <c r="T1432" s="21">
        <f>(((Table1[[#This Row],[deadline]]/60)/60)/24)+DATE(1970,1,1)</f>
        <v>41992.813518518517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s="8">
        <f>E1433/D1433</f>
        <v>0.31947058823529412</v>
      </c>
      <c r="G1433" s="10">
        <f>IFERROR(ROUND(E1433/N1433,2),0)</f>
        <v>115.55</v>
      </c>
      <c r="H1433" t="s">
        <v>8220</v>
      </c>
      <c r="I1433" t="s">
        <v>8223</v>
      </c>
      <c r="J1433" t="s">
        <v>8245</v>
      </c>
      <c r="K1433">
        <v>1448517816</v>
      </c>
      <c r="L1433">
        <v>1445922216</v>
      </c>
      <c r="M1433" t="b">
        <v>0</v>
      </c>
      <c r="N1433">
        <v>47</v>
      </c>
      <c r="O1433" t="b">
        <v>0</v>
      </c>
      <c r="P1433" t="s">
        <v>8285</v>
      </c>
      <c r="Q1433" s="12" t="s">
        <v>8320</v>
      </c>
      <c r="R1433" t="s">
        <v>8339</v>
      </c>
      <c r="S1433" s="21">
        <f>(((Table1[[#This Row],[launched_at]]/60)/60)/24)+DATE(1970,1,1)</f>
        <v>42304.210833333331</v>
      </c>
      <c r="T1433" s="21">
        <f>(((Table1[[#This Row],[deadline]]/60)/60)/24)+DATE(1970,1,1)</f>
        <v>42334.252500000002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s="8">
        <f>E1434/D1434</f>
        <v>0</v>
      </c>
      <c r="G1434" s="10" t="str">
        <f>IFERROR(ROUND(E1434/N1434,2),"N/A")</f>
        <v>N/A</v>
      </c>
      <c r="H1434" t="s">
        <v>8220</v>
      </c>
      <c r="I1434" t="s">
        <v>8223</v>
      </c>
      <c r="J1434" t="s">
        <v>8245</v>
      </c>
      <c r="K1434">
        <v>1437417828</v>
      </c>
      <c r="L1434">
        <v>1434825828</v>
      </c>
      <c r="M1434" t="b">
        <v>0</v>
      </c>
      <c r="N1434">
        <v>0</v>
      </c>
      <c r="O1434" t="b">
        <v>0</v>
      </c>
      <c r="P1434" t="s">
        <v>8285</v>
      </c>
      <c r="Q1434" s="12" t="s">
        <v>8320</v>
      </c>
      <c r="R1434" t="s">
        <v>8339</v>
      </c>
      <c r="S1434" s="21">
        <f>(((Table1[[#This Row],[launched_at]]/60)/60)/24)+DATE(1970,1,1)</f>
        <v>42175.780416666668</v>
      </c>
      <c r="T1434" s="21">
        <f>(((Table1[[#This Row],[deadline]]/60)/60)/24)+DATE(1970,1,1)</f>
        <v>42205.780416666668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s="8">
        <f>E1435/D1435</f>
        <v>6.7083333333333328E-2</v>
      </c>
      <c r="G1435" s="10">
        <f>IFERROR(ROUND(E1435/N1435,2),0)</f>
        <v>80.5</v>
      </c>
      <c r="H1435" t="s">
        <v>8220</v>
      </c>
      <c r="I1435" t="s">
        <v>8236</v>
      </c>
      <c r="J1435" t="s">
        <v>8248</v>
      </c>
      <c r="K1435">
        <v>1481367600</v>
      </c>
      <c r="L1435">
        <v>1477839675</v>
      </c>
      <c r="M1435" t="b">
        <v>0</v>
      </c>
      <c r="N1435">
        <v>10</v>
      </c>
      <c r="O1435" t="b">
        <v>0</v>
      </c>
      <c r="P1435" t="s">
        <v>8285</v>
      </c>
      <c r="Q1435" s="12" t="s">
        <v>8320</v>
      </c>
      <c r="R1435" t="s">
        <v>8339</v>
      </c>
      <c r="S1435" s="21">
        <f>(((Table1[[#This Row],[launched_at]]/60)/60)/24)+DATE(1970,1,1)</f>
        <v>42673.625868055555</v>
      </c>
      <c r="T1435" s="21">
        <f>(((Table1[[#This Row],[deadline]]/60)/60)/24)+DATE(1970,1,1)</f>
        <v>42714.458333333328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s="8">
        <f>E1436/D1436</f>
        <v>9.987804878048781E-2</v>
      </c>
      <c r="G1436" s="10">
        <f>IFERROR(ROUND(E1436/N1436,2),0)</f>
        <v>744.55</v>
      </c>
      <c r="H1436" t="s">
        <v>8220</v>
      </c>
      <c r="I1436" t="s">
        <v>8231</v>
      </c>
      <c r="J1436" t="s">
        <v>8252</v>
      </c>
      <c r="K1436">
        <v>1433775600</v>
      </c>
      <c r="L1436">
        <v>1431973478</v>
      </c>
      <c r="M1436" t="b">
        <v>0</v>
      </c>
      <c r="N1436">
        <v>11</v>
      </c>
      <c r="O1436" t="b">
        <v>0</v>
      </c>
      <c r="P1436" t="s">
        <v>8285</v>
      </c>
      <c r="Q1436" s="12" t="s">
        <v>8320</v>
      </c>
      <c r="R1436" t="s">
        <v>8339</v>
      </c>
      <c r="S1436" s="21">
        <f>(((Table1[[#This Row],[launched_at]]/60)/60)/24)+DATE(1970,1,1)</f>
        <v>42142.767106481479</v>
      </c>
      <c r="T1436" s="21">
        <f>(((Table1[[#This Row],[deadline]]/60)/60)/24)+DATE(1970,1,1)</f>
        <v>42163.625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s="8">
        <f>E1437/D1437</f>
        <v>1E-3</v>
      </c>
      <c r="G1437" s="10">
        <f>IFERROR(ROUND(E1437/N1437,2),0)</f>
        <v>7.5</v>
      </c>
      <c r="H1437" t="s">
        <v>8220</v>
      </c>
      <c r="I1437" t="s">
        <v>8236</v>
      </c>
      <c r="J1437" t="s">
        <v>8248</v>
      </c>
      <c r="K1437">
        <v>1444589020</v>
      </c>
      <c r="L1437">
        <v>1441997020</v>
      </c>
      <c r="M1437" t="b">
        <v>0</v>
      </c>
      <c r="N1437">
        <v>2</v>
      </c>
      <c r="O1437" t="b">
        <v>0</v>
      </c>
      <c r="P1437" t="s">
        <v>8285</v>
      </c>
      <c r="Q1437" s="12" t="s">
        <v>8320</v>
      </c>
      <c r="R1437" t="s">
        <v>8339</v>
      </c>
      <c r="S1437" s="21">
        <f>(((Table1[[#This Row],[launched_at]]/60)/60)/24)+DATE(1970,1,1)</f>
        <v>42258.780324074076</v>
      </c>
      <c r="T1437" s="21">
        <f>(((Table1[[#This Row],[deadline]]/60)/60)/24)+DATE(1970,1,1)</f>
        <v>42288.780324074076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s="8">
        <f>E1438/D1438</f>
        <v>7.7000000000000002E-3</v>
      </c>
      <c r="G1438" s="10">
        <f>IFERROR(ROUND(E1438/N1438,2),0)</f>
        <v>38.5</v>
      </c>
      <c r="H1438" t="s">
        <v>8220</v>
      </c>
      <c r="I1438" t="s">
        <v>8235</v>
      </c>
      <c r="J1438" t="s">
        <v>8248</v>
      </c>
      <c r="K1438">
        <v>1456043057</v>
      </c>
      <c r="L1438">
        <v>1453451057</v>
      </c>
      <c r="M1438" t="b">
        <v>0</v>
      </c>
      <c r="N1438">
        <v>2</v>
      </c>
      <c r="O1438" t="b">
        <v>0</v>
      </c>
      <c r="P1438" t="s">
        <v>8285</v>
      </c>
      <c r="Q1438" s="12" t="s">
        <v>8320</v>
      </c>
      <c r="R1438" t="s">
        <v>8339</v>
      </c>
      <c r="S1438" s="21">
        <f>(((Table1[[#This Row],[launched_at]]/60)/60)/24)+DATE(1970,1,1)</f>
        <v>42391.35019675926</v>
      </c>
      <c r="T1438" s="21">
        <f>(((Table1[[#This Row],[deadline]]/60)/60)/24)+DATE(1970,1,1)</f>
        <v>42421.35019675926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s="8">
        <f>E1439/D1439</f>
        <v>0.26900000000000002</v>
      </c>
      <c r="G1439" s="10">
        <f>IFERROR(ROUND(E1439/N1439,2),0)</f>
        <v>36.68</v>
      </c>
      <c r="H1439" t="s">
        <v>8220</v>
      </c>
      <c r="I1439" t="s">
        <v>8223</v>
      </c>
      <c r="J1439" t="s">
        <v>8245</v>
      </c>
      <c r="K1439">
        <v>1405227540</v>
      </c>
      <c r="L1439">
        <v>1402058739</v>
      </c>
      <c r="M1439" t="b">
        <v>0</v>
      </c>
      <c r="N1439">
        <v>22</v>
      </c>
      <c r="O1439" t="b">
        <v>0</v>
      </c>
      <c r="P1439" t="s">
        <v>8285</v>
      </c>
      <c r="Q1439" s="12" t="s">
        <v>8320</v>
      </c>
      <c r="R1439" t="s">
        <v>8339</v>
      </c>
      <c r="S1439" s="21">
        <f>(((Table1[[#This Row],[launched_at]]/60)/60)/24)+DATE(1970,1,1)</f>
        <v>41796.531701388885</v>
      </c>
      <c r="T1439" s="21">
        <f>(((Table1[[#This Row],[deadline]]/60)/60)/24)+DATE(1970,1,1)</f>
        <v>41833.207638888889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s="8">
        <f>E1440/D1440</f>
        <v>0.03</v>
      </c>
      <c r="G1440" s="10">
        <f>IFERROR(ROUND(E1440/N1440,2),0)</f>
        <v>75</v>
      </c>
      <c r="H1440" t="s">
        <v>8220</v>
      </c>
      <c r="I1440" t="s">
        <v>8231</v>
      </c>
      <c r="J1440" t="s">
        <v>8252</v>
      </c>
      <c r="K1440">
        <v>1461765300</v>
      </c>
      <c r="L1440">
        <v>1459198499</v>
      </c>
      <c r="M1440" t="b">
        <v>0</v>
      </c>
      <c r="N1440">
        <v>8</v>
      </c>
      <c r="O1440" t="b">
        <v>0</v>
      </c>
      <c r="P1440" t="s">
        <v>8285</v>
      </c>
      <c r="Q1440" s="12" t="s">
        <v>8320</v>
      </c>
      <c r="R1440" t="s">
        <v>8339</v>
      </c>
      <c r="S1440" s="21">
        <f>(((Table1[[#This Row],[launched_at]]/60)/60)/24)+DATE(1970,1,1)</f>
        <v>42457.871516203704</v>
      </c>
      <c r="T1440" s="21">
        <f>(((Table1[[#This Row],[deadline]]/60)/60)/24)+DATE(1970,1,1)</f>
        <v>42487.579861111109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s="8">
        <f>E1441/D1441</f>
        <v>6.6055045871559637E-2</v>
      </c>
      <c r="G1441" s="10">
        <f>IFERROR(ROUND(E1441/N1441,2),0)</f>
        <v>30</v>
      </c>
      <c r="H1441" t="s">
        <v>8220</v>
      </c>
      <c r="I1441" t="s">
        <v>8228</v>
      </c>
      <c r="J1441" t="s">
        <v>8250</v>
      </c>
      <c r="K1441">
        <v>1425758101</v>
      </c>
      <c r="L1441">
        <v>1423166101</v>
      </c>
      <c r="M1441" t="b">
        <v>0</v>
      </c>
      <c r="N1441">
        <v>6</v>
      </c>
      <c r="O1441" t="b">
        <v>0</v>
      </c>
      <c r="P1441" t="s">
        <v>8285</v>
      </c>
      <c r="Q1441" s="12" t="s">
        <v>8320</v>
      </c>
      <c r="R1441" t="s">
        <v>8339</v>
      </c>
      <c r="S1441" s="21">
        <f>(((Table1[[#This Row],[launched_at]]/60)/60)/24)+DATE(1970,1,1)</f>
        <v>42040.829872685179</v>
      </c>
      <c r="T1441" s="21">
        <f>(((Table1[[#This Row],[deadline]]/60)/60)/24)+DATE(1970,1,1)</f>
        <v>42070.829872685179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s="8">
        <f>E1442/D1442</f>
        <v>7.6923076923076926E-5</v>
      </c>
      <c r="G1442" s="10">
        <f>IFERROR(ROUND(E1442/N1442,2),0)</f>
        <v>1</v>
      </c>
      <c r="H1442" t="s">
        <v>8220</v>
      </c>
      <c r="I1442" t="s">
        <v>8236</v>
      </c>
      <c r="J1442" t="s">
        <v>8248</v>
      </c>
      <c r="K1442">
        <v>1464285463</v>
      </c>
      <c r="L1442">
        <v>1461693463</v>
      </c>
      <c r="M1442" t="b">
        <v>0</v>
      </c>
      <c r="N1442">
        <v>1</v>
      </c>
      <c r="O1442" t="b">
        <v>0</v>
      </c>
      <c r="P1442" t="s">
        <v>8285</v>
      </c>
      <c r="Q1442" s="12" t="s">
        <v>8320</v>
      </c>
      <c r="R1442" t="s">
        <v>8339</v>
      </c>
      <c r="S1442" s="21">
        <f>(((Table1[[#This Row],[launched_at]]/60)/60)/24)+DATE(1970,1,1)</f>
        <v>42486.748414351852</v>
      </c>
      <c r="T1442" s="21">
        <f>(((Table1[[#This Row],[deadline]]/60)/60)/24)+DATE(1970,1,1)</f>
        <v>42516.748414351852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s="8">
        <f>E1443/D1443</f>
        <v>1.1222222222222222E-2</v>
      </c>
      <c r="G1443" s="10">
        <f>IFERROR(ROUND(E1443/N1443,2),0)</f>
        <v>673.33</v>
      </c>
      <c r="H1443" t="s">
        <v>8220</v>
      </c>
      <c r="I1443" t="s">
        <v>8224</v>
      </c>
      <c r="J1443" t="s">
        <v>8246</v>
      </c>
      <c r="K1443">
        <v>1441995769</v>
      </c>
      <c r="L1443">
        <v>1436811769</v>
      </c>
      <c r="M1443" t="b">
        <v>0</v>
      </c>
      <c r="N1443">
        <v>3</v>
      </c>
      <c r="O1443" t="b">
        <v>0</v>
      </c>
      <c r="P1443" t="s">
        <v>8285</v>
      </c>
      <c r="Q1443" s="12" t="s">
        <v>8320</v>
      </c>
      <c r="R1443" t="s">
        <v>8339</v>
      </c>
      <c r="S1443" s="21">
        <f>(((Table1[[#This Row],[launched_at]]/60)/60)/24)+DATE(1970,1,1)</f>
        <v>42198.765844907408</v>
      </c>
      <c r="T1443" s="21">
        <f>(((Table1[[#This Row],[deadline]]/60)/60)/24)+DATE(1970,1,1)</f>
        <v>42258.765844907408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s="8">
        <f>E1444/D1444</f>
        <v>0</v>
      </c>
      <c r="G1444" s="10" t="str">
        <f>IFERROR(ROUND(E1444/N1444,2),"N/A")</f>
        <v>N/A</v>
      </c>
      <c r="H1444" t="s">
        <v>8220</v>
      </c>
      <c r="I1444" t="s">
        <v>8223</v>
      </c>
      <c r="J1444" t="s">
        <v>8245</v>
      </c>
      <c r="K1444">
        <v>1464190158</v>
      </c>
      <c r="L1444">
        <v>1461598158</v>
      </c>
      <c r="M1444" t="b">
        <v>0</v>
      </c>
      <c r="N1444">
        <v>0</v>
      </c>
      <c r="O1444" t="b">
        <v>0</v>
      </c>
      <c r="P1444" t="s">
        <v>8285</v>
      </c>
      <c r="Q1444" s="12" t="s">
        <v>8320</v>
      </c>
      <c r="R1444" t="s">
        <v>8339</v>
      </c>
      <c r="S1444" s="21">
        <f>(((Table1[[#This Row],[launched_at]]/60)/60)/24)+DATE(1970,1,1)</f>
        <v>42485.64534722222</v>
      </c>
      <c r="T1444" s="21">
        <f>(((Table1[[#This Row],[deadline]]/60)/60)/24)+DATE(1970,1,1)</f>
        <v>42515.64534722222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s="8">
        <f>E1445/D1445</f>
        <v>0</v>
      </c>
      <c r="G1445" s="10" t="str">
        <f>IFERROR(ROUND(E1445/N1445,2),"N/A")</f>
        <v>N/A</v>
      </c>
      <c r="H1445" t="s">
        <v>8220</v>
      </c>
      <c r="I1445" t="s">
        <v>8229</v>
      </c>
      <c r="J1445" t="s">
        <v>8248</v>
      </c>
      <c r="K1445">
        <v>1483395209</v>
      </c>
      <c r="L1445">
        <v>1480803209</v>
      </c>
      <c r="M1445" t="b">
        <v>0</v>
      </c>
      <c r="N1445">
        <v>0</v>
      </c>
      <c r="O1445" t="b">
        <v>0</v>
      </c>
      <c r="P1445" t="s">
        <v>8285</v>
      </c>
      <c r="Q1445" s="12" t="s">
        <v>8320</v>
      </c>
      <c r="R1445" t="s">
        <v>8339</v>
      </c>
      <c r="S1445" s="21">
        <f>(((Table1[[#This Row],[launched_at]]/60)/60)/24)+DATE(1970,1,1)</f>
        <v>42707.926030092596</v>
      </c>
      <c r="T1445" s="21">
        <f>(((Table1[[#This Row],[deadline]]/60)/60)/24)+DATE(1970,1,1)</f>
        <v>42737.926030092596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s="8">
        <f>E1446/D1446</f>
        <v>0</v>
      </c>
      <c r="G1446" s="10" t="str">
        <f>IFERROR(ROUND(E1446/N1446,2),"N/A")</f>
        <v>N/A</v>
      </c>
      <c r="H1446" t="s">
        <v>8220</v>
      </c>
      <c r="I1446" t="s">
        <v>8235</v>
      </c>
      <c r="J1446" t="s">
        <v>8248</v>
      </c>
      <c r="K1446">
        <v>1442091462</v>
      </c>
      <c r="L1446">
        <v>1436907462</v>
      </c>
      <c r="M1446" t="b">
        <v>0</v>
      </c>
      <c r="N1446">
        <v>0</v>
      </c>
      <c r="O1446" t="b">
        <v>0</v>
      </c>
      <c r="P1446" t="s">
        <v>8285</v>
      </c>
      <c r="Q1446" s="12" t="s">
        <v>8320</v>
      </c>
      <c r="R1446" t="s">
        <v>8339</v>
      </c>
      <c r="S1446" s="21">
        <f>(((Table1[[#This Row],[launched_at]]/60)/60)/24)+DATE(1970,1,1)</f>
        <v>42199.873402777783</v>
      </c>
      <c r="T1446" s="21">
        <f>(((Table1[[#This Row],[deadline]]/60)/60)/24)+DATE(1970,1,1)</f>
        <v>42259.873402777783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s="8">
        <f>E1447/D1447</f>
        <v>0</v>
      </c>
      <c r="G1447" s="10" t="str">
        <f>IFERROR(ROUND(E1447/N1447,2),"N/A")</f>
        <v>N/A</v>
      </c>
      <c r="H1447" t="s">
        <v>8220</v>
      </c>
      <c r="I1447" t="s">
        <v>8235</v>
      </c>
      <c r="J1447" t="s">
        <v>8248</v>
      </c>
      <c r="K1447">
        <v>1434286855</v>
      </c>
      <c r="L1447">
        <v>1431694855</v>
      </c>
      <c r="M1447" t="b">
        <v>0</v>
      </c>
      <c r="N1447">
        <v>0</v>
      </c>
      <c r="O1447" t="b">
        <v>0</v>
      </c>
      <c r="P1447" t="s">
        <v>8285</v>
      </c>
      <c r="Q1447" s="12" t="s">
        <v>8320</v>
      </c>
      <c r="R1447" t="s">
        <v>8339</v>
      </c>
      <c r="S1447" s="21">
        <f>(((Table1[[#This Row],[launched_at]]/60)/60)/24)+DATE(1970,1,1)</f>
        <v>42139.542303240742</v>
      </c>
      <c r="T1447" s="21">
        <f>(((Table1[[#This Row],[deadline]]/60)/60)/24)+DATE(1970,1,1)</f>
        <v>42169.542303240742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s="8">
        <f>E1448/D1448</f>
        <v>0</v>
      </c>
      <c r="G1448" s="10" t="str">
        <f>IFERROR(ROUND(E1448/N1448,2),"N/A")</f>
        <v>N/A</v>
      </c>
      <c r="H1448" t="s">
        <v>8220</v>
      </c>
      <c r="I1448" t="s">
        <v>8236</v>
      </c>
      <c r="J1448" t="s">
        <v>8248</v>
      </c>
      <c r="K1448">
        <v>1461235478</v>
      </c>
      <c r="L1448">
        <v>1459507478</v>
      </c>
      <c r="M1448" t="b">
        <v>0</v>
      </c>
      <c r="N1448">
        <v>0</v>
      </c>
      <c r="O1448" t="b">
        <v>0</v>
      </c>
      <c r="P1448" t="s">
        <v>8285</v>
      </c>
      <c r="Q1448" s="12" t="s">
        <v>8320</v>
      </c>
      <c r="R1448" t="s">
        <v>8339</v>
      </c>
      <c r="S1448" s="21">
        <f>(((Table1[[#This Row],[launched_at]]/60)/60)/24)+DATE(1970,1,1)</f>
        <v>42461.447662037041</v>
      </c>
      <c r="T1448" s="21">
        <f>(((Table1[[#This Row],[deadline]]/60)/60)/24)+DATE(1970,1,1)</f>
        <v>42481.447662037041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s="8">
        <f>E1449/D1449</f>
        <v>1.4999999999999999E-4</v>
      </c>
      <c r="G1449" s="10">
        <f>IFERROR(ROUND(E1449/N1449,2),0)</f>
        <v>25</v>
      </c>
      <c r="H1449" t="s">
        <v>8220</v>
      </c>
      <c r="I1449" t="s">
        <v>8223</v>
      </c>
      <c r="J1449" t="s">
        <v>8245</v>
      </c>
      <c r="K1449">
        <v>1467999134</v>
      </c>
      <c r="L1449">
        <v>1465407134</v>
      </c>
      <c r="M1449" t="b">
        <v>0</v>
      </c>
      <c r="N1449">
        <v>3</v>
      </c>
      <c r="O1449" t="b">
        <v>0</v>
      </c>
      <c r="P1449" t="s">
        <v>8285</v>
      </c>
      <c r="Q1449" s="12" t="s">
        <v>8320</v>
      </c>
      <c r="R1449" t="s">
        <v>8339</v>
      </c>
      <c r="S1449" s="21">
        <f>(((Table1[[#This Row],[launched_at]]/60)/60)/24)+DATE(1970,1,1)</f>
        <v>42529.730717592596</v>
      </c>
      <c r="T1449" s="21">
        <f>(((Table1[[#This Row],[deadline]]/60)/60)/24)+DATE(1970,1,1)</f>
        <v>42559.730717592596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s="8">
        <f>E1450/D1450</f>
        <v>0</v>
      </c>
      <c r="G1450" s="10" t="str">
        <f>IFERROR(ROUND(E1450/N1450,2),"N/A")</f>
        <v>N/A</v>
      </c>
      <c r="H1450" t="s">
        <v>8220</v>
      </c>
      <c r="I1450" t="s">
        <v>8225</v>
      </c>
      <c r="J1450" t="s">
        <v>8247</v>
      </c>
      <c r="K1450">
        <v>1432272300</v>
      </c>
      <c r="L1450">
        <v>1429655318</v>
      </c>
      <c r="M1450" t="b">
        <v>0</v>
      </c>
      <c r="N1450">
        <v>0</v>
      </c>
      <c r="O1450" t="b">
        <v>0</v>
      </c>
      <c r="P1450" t="s">
        <v>8285</v>
      </c>
      <c r="Q1450" s="12" t="s">
        <v>8320</v>
      </c>
      <c r="R1450" t="s">
        <v>8339</v>
      </c>
      <c r="S1450" s="21">
        <f>(((Table1[[#This Row],[launched_at]]/60)/60)/24)+DATE(1970,1,1)</f>
        <v>42115.936550925922</v>
      </c>
      <c r="T1450" s="21">
        <f>(((Table1[[#This Row],[deadline]]/60)/60)/24)+DATE(1970,1,1)</f>
        <v>42146.225694444445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s="8">
        <f>E1451/D1451</f>
        <v>0</v>
      </c>
      <c r="G1451" s="10" t="str">
        <f>IFERROR(ROUND(E1451/N1451,2),"N/A")</f>
        <v>N/A</v>
      </c>
      <c r="H1451" t="s">
        <v>8220</v>
      </c>
      <c r="I1451" t="s">
        <v>8223</v>
      </c>
      <c r="J1451" t="s">
        <v>8245</v>
      </c>
      <c r="K1451">
        <v>1431286105</v>
      </c>
      <c r="L1451">
        <v>1427138905</v>
      </c>
      <c r="M1451" t="b">
        <v>0</v>
      </c>
      <c r="N1451">
        <v>0</v>
      </c>
      <c r="O1451" t="b">
        <v>0</v>
      </c>
      <c r="P1451" t="s">
        <v>8285</v>
      </c>
      <c r="Q1451" s="12" t="s">
        <v>8320</v>
      </c>
      <c r="R1451" t="s">
        <v>8339</v>
      </c>
      <c r="S1451" s="21">
        <f>(((Table1[[#This Row],[launched_at]]/60)/60)/24)+DATE(1970,1,1)</f>
        <v>42086.811400462961</v>
      </c>
      <c r="T1451" s="21">
        <f>(((Table1[[#This Row],[deadline]]/60)/60)/24)+DATE(1970,1,1)</f>
        <v>42134.811400462961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s="8">
        <f>E1452/D1452</f>
        <v>1.0000000000000001E-5</v>
      </c>
      <c r="G1452" s="10">
        <f>IFERROR(ROUND(E1452/N1452,2),0)</f>
        <v>1</v>
      </c>
      <c r="H1452" t="s">
        <v>8220</v>
      </c>
      <c r="I1452" t="s">
        <v>8223</v>
      </c>
      <c r="J1452" t="s">
        <v>8245</v>
      </c>
      <c r="K1452">
        <v>1455941197</v>
      </c>
      <c r="L1452">
        <v>1453349197</v>
      </c>
      <c r="M1452" t="b">
        <v>0</v>
      </c>
      <c r="N1452">
        <v>1</v>
      </c>
      <c r="O1452" t="b">
        <v>0</v>
      </c>
      <c r="P1452" t="s">
        <v>8285</v>
      </c>
      <c r="Q1452" s="12" t="s">
        <v>8320</v>
      </c>
      <c r="R1452" t="s">
        <v>8339</v>
      </c>
      <c r="S1452" s="21">
        <f>(((Table1[[#This Row],[launched_at]]/60)/60)/24)+DATE(1970,1,1)</f>
        <v>42390.171261574069</v>
      </c>
      <c r="T1452" s="21">
        <f>(((Table1[[#This Row],[deadline]]/60)/60)/24)+DATE(1970,1,1)</f>
        <v>42420.171261574069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s="8">
        <f>E1453/D1453</f>
        <v>1.0554089709762533E-4</v>
      </c>
      <c r="G1453" s="10">
        <f>IFERROR(ROUND(E1453/N1453,2),0)</f>
        <v>1</v>
      </c>
      <c r="H1453" t="s">
        <v>8219</v>
      </c>
      <c r="I1453" t="s">
        <v>8223</v>
      </c>
      <c r="J1453" t="s">
        <v>8245</v>
      </c>
      <c r="K1453">
        <v>1416355259</v>
      </c>
      <c r="L1453">
        <v>1413759659</v>
      </c>
      <c r="M1453" t="b">
        <v>0</v>
      </c>
      <c r="N1453">
        <v>2</v>
      </c>
      <c r="O1453" t="b">
        <v>0</v>
      </c>
      <c r="P1453" t="s">
        <v>8285</v>
      </c>
      <c r="Q1453" s="12" t="s">
        <v>8320</v>
      </c>
      <c r="R1453" t="s">
        <v>8339</v>
      </c>
      <c r="S1453" s="21">
        <f>(((Table1[[#This Row],[launched_at]]/60)/60)/24)+DATE(1970,1,1)</f>
        <v>41931.959016203706</v>
      </c>
      <c r="T1453" s="21">
        <f>(((Table1[[#This Row],[deadline]]/60)/60)/24)+DATE(1970,1,1)</f>
        <v>41962.00068287037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s="8">
        <f>E1454/D1454</f>
        <v>0</v>
      </c>
      <c r="G1454" s="10" t="str">
        <f>IFERROR(ROUND(E1454/N1454,2),"N/A")</f>
        <v>N/A</v>
      </c>
      <c r="H1454" t="s">
        <v>8219</v>
      </c>
      <c r="I1454" t="s">
        <v>8223</v>
      </c>
      <c r="J1454" t="s">
        <v>8245</v>
      </c>
      <c r="K1454">
        <v>1406566363</v>
      </c>
      <c r="L1454">
        <v>1403974363</v>
      </c>
      <c r="M1454" t="b">
        <v>0</v>
      </c>
      <c r="N1454">
        <v>0</v>
      </c>
      <c r="O1454" t="b">
        <v>0</v>
      </c>
      <c r="P1454" t="s">
        <v>8285</v>
      </c>
      <c r="Q1454" s="12" t="s">
        <v>8320</v>
      </c>
      <c r="R1454" t="s">
        <v>8339</v>
      </c>
      <c r="S1454" s="21">
        <f>(((Table1[[#This Row],[launched_at]]/60)/60)/24)+DATE(1970,1,1)</f>
        <v>41818.703275462962</v>
      </c>
      <c r="T1454" s="21">
        <f>(((Table1[[#This Row],[deadline]]/60)/60)/24)+DATE(1970,1,1)</f>
        <v>41848.703275462962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s="8">
        <f>E1455/D1455</f>
        <v>0</v>
      </c>
      <c r="G1455" s="10" t="str">
        <f>IFERROR(ROUND(E1455/N1455,2),"N/A")</f>
        <v>N/A</v>
      </c>
      <c r="H1455" t="s">
        <v>8219</v>
      </c>
      <c r="I1455" t="s">
        <v>8229</v>
      </c>
      <c r="J1455" t="s">
        <v>8248</v>
      </c>
      <c r="K1455">
        <v>1492270947</v>
      </c>
      <c r="L1455">
        <v>1488386547</v>
      </c>
      <c r="M1455" t="b">
        <v>0</v>
      </c>
      <c r="N1455">
        <v>0</v>
      </c>
      <c r="O1455" t="b">
        <v>0</v>
      </c>
      <c r="P1455" t="s">
        <v>8285</v>
      </c>
      <c r="Q1455" s="12" t="s">
        <v>8320</v>
      </c>
      <c r="R1455" t="s">
        <v>8339</v>
      </c>
      <c r="S1455" s="21">
        <f>(((Table1[[#This Row],[launched_at]]/60)/60)/24)+DATE(1970,1,1)</f>
        <v>42795.696145833332</v>
      </c>
      <c r="T1455" s="21">
        <f>(((Table1[[#This Row],[deadline]]/60)/60)/24)+DATE(1970,1,1)</f>
        <v>42840.654479166667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s="8">
        <f>E1456/D1456</f>
        <v>8.5714285714285719E-3</v>
      </c>
      <c r="G1456" s="10">
        <f>IFERROR(ROUND(E1456/N1456,2),0)</f>
        <v>15</v>
      </c>
      <c r="H1456" t="s">
        <v>8219</v>
      </c>
      <c r="I1456" t="s">
        <v>8226</v>
      </c>
      <c r="J1456" t="s">
        <v>8248</v>
      </c>
      <c r="K1456">
        <v>1461535140</v>
      </c>
      <c r="L1456">
        <v>1459716480</v>
      </c>
      <c r="M1456" t="b">
        <v>0</v>
      </c>
      <c r="N1456">
        <v>1</v>
      </c>
      <c r="O1456" t="b">
        <v>0</v>
      </c>
      <c r="P1456" t="s">
        <v>8285</v>
      </c>
      <c r="Q1456" s="12" t="s">
        <v>8320</v>
      </c>
      <c r="R1456" t="s">
        <v>8339</v>
      </c>
      <c r="S1456" s="21">
        <f>(((Table1[[#This Row],[launched_at]]/60)/60)/24)+DATE(1970,1,1)</f>
        <v>42463.866666666669</v>
      </c>
      <c r="T1456" s="21">
        <f>(((Table1[[#This Row],[deadline]]/60)/60)/24)+DATE(1970,1,1)</f>
        <v>42484.915972222225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s="8">
        <f>E1457/D1457</f>
        <v>0.105</v>
      </c>
      <c r="G1457" s="10">
        <f>IFERROR(ROUND(E1457/N1457,2),0)</f>
        <v>225</v>
      </c>
      <c r="H1457" t="s">
        <v>8219</v>
      </c>
      <c r="I1457" t="s">
        <v>8223</v>
      </c>
      <c r="J1457" t="s">
        <v>8245</v>
      </c>
      <c r="K1457">
        <v>1409924340</v>
      </c>
      <c r="L1457">
        <v>1405181320</v>
      </c>
      <c r="M1457" t="b">
        <v>0</v>
      </c>
      <c r="N1457">
        <v>7</v>
      </c>
      <c r="O1457" t="b">
        <v>0</v>
      </c>
      <c r="P1457" t="s">
        <v>8285</v>
      </c>
      <c r="Q1457" s="12" t="s">
        <v>8320</v>
      </c>
      <c r="R1457" t="s">
        <v>8339</v>
      </c>
      <c r="S1457" s="21">
        <f>(((Table1[[#This Row],[launched_at]]/60)/60)/24)+DATE(1970,1,1)</f>
        <v>41832.672685185185</v>
      </c>
      <c r="T1457" s="21">
        <f>(((Table1[[#This Row],[deadline]]/60)/60)/24)+DATE(1970,1,1)</f>
        <v>41887.568749999999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s="8">
        <f>E1458/D1458</f>
        <v>2.9000000000000001E-2</v>
      </c>
      <c r="G1458" s="10">
        <f>IFERROR(ROUND(E1458/N1458,2),0)</f>
        <v>48.33</v>
      </c>
      <c r="H1458" t="s">
        <v>8219</v>
      </c>
      <c r="I1458" t="s">
        <v>8236</v>
      </c>
      <c r="J1458" t="s">
        <v>8248</v>
      </c>
      <c r="K1458">
        <v>1483459365</v>
      </c>
      <c r="L1458">
        <v>1480867365</v>
      </c>
      <c r="M1458" t="b">
        <v>0</v>
      </c>
      <c r="N1458">
        <v>3</v>
      </c>
      <c r="O1458" t="b">
        <v>0</v>
      </c>
      <c r="P1458" t="s">
        <v>8285</v>
      </c>
      <c r="Q1458" s="12" t="s">
        <v>8320</v>
      </c>
      <c r="R1458" t="s">
        <v>8339</v>
      </c>
      <c r="S1458" s="21">
        <f>(((Table1[[#This Row],[launched_at]]/60)/60)/24)+DATE(1970,1,1)</f>
        <v>42708.668576388889</v>
      </c>
      <c r="T1458" s="21">
        <f>(((Table1[[#This Row],[deadline]]/60)/60)/24)+DATE(1970,1,1)</f>
        <v>42738.668576388889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s="8">
        <f>E1459/D1459</f>
        <v>0</v>
      </c>
      <c r="G1459" s="10" t="str">
        <f>IFERROR(ROUND(E1459/N1459,2),"N/A")</f>
        <v>N/A</v>
      </c>
      <c r="H1459" t="s">
        <v>8219</v>
      </c>
      <c r="I1459" t="s">
        <v>8223</v>
      </c>
      <c r="J1459" t="s">
        <v>8245</v>
      </c>
      <c r="K1459">
        <v>1447281044</v>
      </c>
      <c r="L1459">
        <v>1444685444</v>
      </c>
      <c r="M1459" t="b">
        <v>0</v>
      </c>
      <c r="N1459">
        <v>0</v>
      </c>
      <c r="O1459" t="b">
        <v>0</v>
      </c>
      <c r="P1459" t="s">
        <v>8285</v>
      </c>
      <c r="Q1459" s="12" t="s">
        <v>8320</v>
      </c>
      <c r="R1459" t="s">
        <v>8339</v>
      </c>
      <c r="S1459" s="21">
        <f>(((Table1[[#This Row],[launched_at]]/60)/60)/24)+DATE(1970,1,1)</f>
        <v>42289.89634259259</v>
      </c>
      <c r="T1459" s="21">
        <f>(((Table1[[#This Row],[deadline]]/60)/60)/24)+DATE(1970,1,1)</f>
        <v>42319.938009259262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s="8">
        <f>E1460/D1460</f>
        <v>0</v>
      </c>
      <c r="G1460" s="10" t="str">
        <f>IFERROR(ROUND(E1460/N1460,2),"N/A")</f>
        <v>N/A</v>
      </c>
      <c r="H1460" t="s">
        <v>8219</v>
      </c>
      <c r="I1460" t="s">
        <v>8223</v>
      </c>
      <c r="J1460" t="s">
        <v>8245</v>
      </c>
      <c r="K1460">
        <v>1407729600</v>
      </c>
      <c r="L1460">
        <v>1405097760</v>
      </c>
      <c r="M1460" t="b">
        <v>0</v>
      </c>
      <c r="N1460">
        <v>0</v>
      </c>
      <c r="O1460" t="b">
        <v>0</v>
      </c>
      <c r="P1460" t="s">
        <v>8285</v>
      </c>
      <c r="Q1460" s="12" t="s">
        <v>8320</v>
      </c>
      <c r="R1460" t="s">
        <v>8339</v>
      </c>
      <c r="S1460" s="21">
        <f>(((Table1[[#This Row],[launched_at]]/60)/60)/24)+DATE(1970,1,1)</f>
        <v>41831.705555555556</v>
      </c>
      <c r="T1460" s="21">
        <f>(((Table1[[#This Row],[deadline]]/60)/60)/24)+DATE(1970,1,1)</f>
        <v>41862.166666666664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s="8">
        <f>E1461/D1461</f>
        <v>0</v>
      </c>
      <c r="G1461" s="10" t="str">
        <f>IFERROR(ROUND(E1461/N1461,2),"N/A")</f>
        <v>N/A</v>
      </c>
      <c r="H1461" t="s">
        <v>8219</v>
      </c>
      <c r="I1461" t="s">
        <v>8231</v>
      </c>
      <c r="J1461" t="s">
        <v>8252</v>
      </c>
      <c r="K1461">
        <v>1449077100</v>
      </c>
      <c r="L1461">
        <v>1446612896</v>
      </c>
      <c r="M1461" t="b">
        <v>0</v>
      </c>
      <c r="N1461">
        <v>0</v>
      </c>
      <c r="O1461" t="b">
        <v>0</v>
      </c>
      <c r="P1461" t="s">
        <v>8285</v>
      </c>
      <c r="Q1461" s="12" t="s">
        <v>8320</v>
      </c>
      <c r="R1461" t="s">
        <v>8339</v>
      </c>
      <c r="S1461" s="21">
        <f>(((Table1[[#This Row],[launched_at]]/60)/60)/24)+DATE(1970,1,1)</f>
        <v>42312.204814814817</v>
      </c>
      <c r="T1461" s="21">
        <f>(((Table1[[#This Row],[deadline]]/60)/60)/24)+DATE(1970,1,1)</f>
        <v>42340.725694444445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s="8">
        <f>E1462/D1462</f>
        <v>0</v>
      </c>
      <c r="G1462" s="10" t="str">
        <f>IFERROR(ROUND(E1462/N1462,2),"N/A")</f>
        <v>N/A</v>
      </c>
      <c r="H1462" t="s">
        <v>8219</v>
      </c>
      <c r="I1462" t="s">
        <v>8223</v>
      </c>
      <c r="J1462" t="s">
        <v>8245</v>
      </c>
      <c r="K1462">
        <v>1417391100</v>
      </c>
      <c r="L1462">
        <v>1412371898</v>
      </c>
      <c r="M1462" t="b">
        <v>0</v>
      </c>
      <c r="N1462">
        <v>0</v>
      </c>
      <c r="O1462" t="b">
        <v>0</v>
      </c>
      <c r="P1462" t="s">
        <v>8285</v>
      </c>
      <c r="Q1462" s="12" t="s">
        <v>8320</v>
      </c>
      <c r="R1462" t="s">
        <v>8339</v>
      </c>
      <c r="S1462" s="21">
        <f>(((Table1[[#This Row],[launched_at]]/60)/60)/24)+DATE(1970,1,1)</f>
        <v>41915.896967592591</v>
      </c>
      <c r="T1462" s="21">
        <f>(((Table1[[#This Row],[deadline]]/60)/60)/24)+DATE(1970,1,1)</f>
        <v>41973.989583333328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s="8">
        <f>E1463/D1463</f>
        <v>1.012446</v>
      </c>
      <c r="G1463" s="10">
        <f>IFERROR(ROUND(E1463/N1463,2),0)</f>
        <v>44.67</v>
      </c>
      <c r="H1463" t="s">
        <v>8218</v>
      </c>
      <c r="I1463" t="s">
        <v>8223</v>
      </c>
      <c r="J1463" t="s">
        <v>8245</v>
      </c>
      <c r="K1463">
        <v>1413849600</v>
      </c>
      <c r="L1463">
        <v>1410967754</v>
      </c>
      <c r="M1463" t="b">
        <v>1</v>
      </c>
      <c r="N1463">
        <v>340</v>
      </c>
      <c r="O1463" t="b">
        <v>1</v>
      </c>
      <c r="P1463" t="s">
        <v>8286</v>
      </c>
      <c r="Q1463" s="12" t="s">
        <v>8320</v>
      </c>
      <c r="R1463" t="s">
        <v>8340</v>
      </c>
      <c r="S1463" s="21">
        <f>(((Table1[[#This Row],[launched_at]]/60)/60)/24)+DATE(1970,1,1)</f>
        <v>41899.645300925928</v>
      </c>
      <c r="T1463" s="21">
        <f>(((Table1[[#This Row],[deadline]]/60)/60)/24)+DATE(1970,1,1)</f>
        <v>41933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s="8">
        <f>E1464/D1464</f>
        <v>1.085175</v>
      </c>
      <c r="G1464" s="10">
        <f>IFERROR(ROUND(E1464/N1464,2),0)</f>
        <v>28.94</v>
      </c>
      <c r="H1464" t="s">
        <v>8218</v>
      </c>
      <c r="I1464" t="s">
        <v>8223</v>
      </c>
      <c r="J1464" t="s">
        <v>8245</v>
      </c>
      <c r="K1464">
        <v>1365609271</v>
      </c>
      <c r="L1464">
        <v>1363017271</v>
      </c>
      <c r="M1464" t="b">
        <v>1</v>
      </c>
      <c r="N1464">
        <v>150</v>
      </c>
      <c r="O1464" t="b">
        <v>1</v>
      </c>
      <c r="P1464" t="s">
        <v>8286</v>
      </c>
      <c r="Q1464" s="12" t="s">
        <v>8320</v>
      </c>
      <c r="R1464" t="s">
        <v>8340</v>
      </c>
      <c r="S1464" s="21">
        <f>(((Table1[[#This Row],[launched_at]]/60)/60)/24)+DATE(1970,1,1)</f>
        <v>41344.662858796299</v>
      </c>
      <c r="T1464" s="21">
        <f>(((Table1[[#This Row],[deadline]]/60)/60)/24)+DATE(1970,1,1)</f>
        <v>41374.662858796299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s="8">
        <f>E1465/D1465</f>
        <v>1.4766666666666666</v>
      </c>
      <c r="G1465" s="10">
        <f>IFERROR(ROUND(E1465/N1465,2),0)</f>
        <v>35.44</v>
      </c>
      <c r="H1465" t="s">
        <v>8218</v>
      </c>
      <c r="I1465" t="s">
        <v>8223</v>
      </c>
      <c r="J1465" t="s">
        <v>8245</v>
      </c>
      <c r="K1465">
        <v>1365367938</v>
      </c>
      <c r="L1465">
        <v>1361483538</v>
      </c>
      <c r="M1465" t="b">
        <v>1</v>
      </c>
      <c r="N1465">
        <v>25</v>
      </c>
      <c r="O1465" t="b">
        <v>1</v>
      </c>
      <c r="P1465" t="s">
        <v>8286</v>
      </c>
      <c r="Q1465" s="12" t="s">
        <v>8320</v>
      </c>
      <c r="R1465" t="s">
        <v>8340</v>
      </c>
      <c r="S1465" s="21">
        <f>(((Table1[[#This Row],[launched_at]]/60)/60)/24)+DATE(1970,1,1)</f>
        <v>41326.911319444444</v>
      </c>
      <c r="T1465" s="21">
        <f>(((Table1[[#This Row],[deadline]]/60)/60)/24)+DATE(1970,1,1)</f>
        <v>41371.869652777779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s="8">
        <f>E1466/D1466</f>
        <v>1.6319999999999999</v>
      </c>
      <c r="G1466" s="10">
        <f>IFERROR(ROUND(E1466/N1466,2),0)</f>
        <v>34.869999999999997</v>
      </c>
      <c r="H1466" t="s">
        <v>8218</v>
      </c>
      <c r="I1466" t="s">
        <v>8223</v>
      </c>
      <c r="J1466" t="s">
        <v>8245</v>
      </c>
      <c r="K1466">
        <v>1361029958</v>
      </c>
      <c r="L1466">
        <v>1358437958</v>
      </c>
      <c r="M1466" t="b">
        <v>1</v>
      </c>
      <c r="N1466">
        <v>234</v>
      </c>
      <c r="O1466" t="b">
        <v>1</v>
      </c>
      <c r="P1466" t="s">
        <v>8286</v>
      </c>
      <c r="Q1466" s="12" t="s">
        <v>8320</v>
      </c>
      <c r="R1466" t="s">
        <v>8340</v>
      </c>
      <c r="S1466" s="21">
        <f>(((Table1[[#This Row],[launched_at]]/60)/60)/24)+DATE(1970,1,1)</f>
        <v>41291.661550925928</v>
      </c>
      <c r="T1466" s="21">
        <f>(((Table1[[#This Row],[deadline]]/60)/60)/24)+DATE(1970,1,1)</f>
        <v>41321.661550925928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s="8">
        <f>E1467/D1467</f>
        <v>4.5641449999999999</v>
      </c>
      <c r="G1467" s="10">
        <f>IFERROR(ROUND(E1467/N1467,2),0)</f>
        <v>52.62</v>
      </c>
      <c r="H1467" t="s">
        <v>8218</v>
      </c>
      <c r="I1467" t="s">
        <v>8223</v>
      </c>
      <c r="J1467" t="s">
        <v>8245</v>
      </c>
      <c r="K1467">
        <v>1332385200</v>
      </c>
      <c r="L1467">
        <v>1329759452</v>
      </c>
      <c r="M1467" t="b">
        <v>1</v>
      </c>
      <c r="N1467">
        <v>2602</v>
      </c>
      <c r="O1467" t="b">
        <v>1</v>
      </c>
      <c r="P1467" t="s">
        <v>8286</v>
      </c>
      <c r="Q1467" s="12" t="s">
        <v>8320</v>
      </c>
      <c r="R1467" t="s">
        <v>8340</v>
      </c>
      <c r="S1467" s="21">
        <f>(((Table1[[#This Row],[launched_at]]/60)/60)/24)+DATE(1970,1,1)</f>
        <v>40959.734398148146</v>
      </c>
      <c r="T1467" s="21">
        <f>(((Table1[[#This Row],[deadline]]/60)/60)/24)+DATE(1970,1,1)</f>
        <v>40990.125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s="8">
        <f>E1468/D1468</f>
        <v>1.0787731249999999</v>
      </c>
      <c r="G1468" s="10">
        <f>IFERROR(ROUND(E1468/N1468,2),0)</f>
        <v>69.599999999999994</v>
      </c>
      <c r="H1468" t="s">
        <v>8218</v>
      </c>
      <c r="I1468" t="s">
        <v>8223</v>
      </c>
      <c r="J1468" t="s">
        <v>8245</v>
      </c>
      <c r="K1468">
        <v>1452574800</v>
      </c>
      <c r="L1468">
        <v>1449029266</v>
      </c>
      <c r="M1468" t="b">
        <v>1</v>
      </c>
      <c r="N1468">
        <v>248</v>
      </c>
      <c r="O1468" t="b">
        <v>1</v>
      </c>
      <c r="P1468" t="s">
        <v>8286</v>
      </c>
      <c r="Q1468" s="12" t="s">
        <v>8320</v>
      </c>
      <c r="R1468" t="s">
        <v>8340</v>
      </c>
      <c r="S1468" s="21">
        <f>(((Table1[[#This Row],[launched_at]]/60)/60)/24)+DATE(1970,1,1)</f>
        <v>42340.172060185185</v>
      </c>
      <c r="T1468" s="21">
        <f>(((Table1[[#This Row],[deadline]]/60)/60)/24)+DATE(1970,1,1)</f>
        <v>42381.208333333328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s="8">
        <f>E1469/D1469</f>
        <v>1.1508</v>
      </c>
      <c r="G1469" s="10">
        <f>IFERROR(ROUND(E1469/N1469,2),0)</f>
        <v>76.72</v>
      </c>
      <c r="H1469" t="s">
        <v>8218</v>
      </c>
      <c r="I1469" t="s">
        <v>8223</v>
      </c>
      <c r="J1469" t="s">
        <v>8245</v>
      </c>
      <c r="K1469">
        <v>1332699285</v>
      </c>
      <c r="L1469">
        <v>1327518885</v>
      </c>
      <c r="M1469" t="b">
        <v>1</v>
      </c>
      <c r="N1469">
        <v>600</v>
      </c>
      <c r="O1469" t="b">
        <v>1</v>
      </c>
      <c r="P1469" t="s">
        <v>8286</v>
      </c>
      <c r="Q1469" s="12" t="s">
        <v>8320</v>
      </c>
      <c r="R1469" t="s">
        <v>8340</v>
      </c>
      <c r="S1469" s="21">
        <f>(((Table1[[#This Row],[launched_at]]/60)/60)/24)+DATE(1970,1,1)</f>
        <v>40933.80190972222</v>
      </c>
      <c r="T1469" s="21">
        <f>(((Table1[[#This Row],[deadline]]/60)/60)/24)+DATE(1970,1,1)</f>
        <v>40993.760243055556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s="8">
        <f>E1470/D1470</f>
        <v>1.0236842105263158</v>
      </c>
      <c r="G1470" s="10">
        <f>IFERROR(ROUND(E1470/N1470,2),0)</f>
        <v>33.19</v>
      </c>
      <c r="H1470" t="s">
        <v>8218</v>
      </c>
      <c r="I1470" t="s">
        <v>8223</v>
      </c>
      <c r="J1470" t="s">
        <v>8245</v>
      </c>
      <c r="K1470">
        <v>1307838049</v>
      </c>
      <c r="L1470">
        <v>1302654049</v>
      </c>
      <c r="M1470" t="b">
        <v>1</v>
      </c>
      <c r="N1470">
        <v>293</v>
      </c>
      <c r="O1470" t="b">
        <v>1</v>
      </c>
      <c r="P1470" t="s">
        <v>8286</v>
      </c>
      <c r="Q1470" s="12" t="s">
        <v>8320</v>
      </c>
      <c r="R1470" t="s">
        <v>8340</v>
      </c>
      <c r="S1470" s="21">
        <f>(((Table1[[#This Row],[launched_at]]/60)/60)/24)+DATE(1970,1,1)</f>
        <v>40646.014456018522</v>
      </c>
      <c r="T1470" s="21">
        <f>(((Table1[[#This Row],[deadline]]/60)/60)/24)+DATE(1970,1,1)</f>
        <v>40706.014456018522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s="8">
        <f>E1471/D1471</f>
        <v>1.0842485875706214</v>
      </c>
      <c r="G1471" s="10">
        <f>IFERROR(ROUND(E1471/N1471,2),0)</f>
        <v>149.46</v>
      </c>
      <c r="H1471" t="s">
        <v>8218</v>
      </c>
      <c r="I1471" t="s">
        <v>8223</v>
      </c>
      <c r="J1471" t="s">
        <v>8245</v>
      </c>
      <c r="K1471">
        <v>1360938109</v>
      </c>
      <c r="L1471">
        <v>1358346109</v>
      </c>
      <c r="M1471" t="b">
        <v>1</v>
      </c>
      <c r="N1471">
        <v>321</v>
      </c>
      <c r="O1471" t="b">
        <v>1</v>
      </c>
      <c r="P1471" t="s">
        <v>8286</v>
      </c>
      <c r="Q1471" s="12" t="s">
        <v>8320</v>
      </c>
      <c r="R1471" t="s">
        <v>8340</v>
      </c>
      <c r="S1471" s="21">
        <f>(((Table1[[#This Row],[launched_at]]/60)/60)/24)+DATE(1970,1,1)</f>
        <v>41290.598483796297</v>
      </c>
      <c r="T1471" s="21">
        <f>(((Table1[[#This Row],[deadline]]/60)/60)/24)+DATE(1970,1,1)</f>
        <v>41320.598483796297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s="8">
        <f>E1472/D1472</f>
        <v>1.2513333333333334</v>
      </c>
      <c r="G1472" s="10">
        <f>IFERROR(ROUND(E1472/N1472,2),0)</f>
        <v>23.17</v>
      </c>
      <c r="H1472" t="s">
        <v>8218</v>
      </c>
      <c r="I1472" t="s">
        <v>8223</v>
      </c>
      <c r="J1472" t="s">
        <v>8245</v>
      </c>
      <c r="K1472">
        <v>1356724263</v>
      </c>
      <c r="L1472">
        <v>1354909863</v>
      </c>
      <c r="M1472" t="b">
        <v>1</v>
      </c>
      <c r="N1472">
        <v>81</v>
      </c>
      <c r="O1472" t="b">
        <v>1</v>
      </c>
      <c r="P1472" t="s">
        <v>8286</v>
      </c>
      <c r="Q1472" s="12" t="s">
        <v>8320</v>
      </c>
      <c r="R1472" t="s">
        <v>8340</v>
      </c>
      <c r="S1472" s="21">
        <f>(((Table1[[#This Row],[launched_at]]/60)/60)/24)+DATE(1970,1,1)</f>
        <v>41250.827118055553</v>
      </c>
      <c r="T1472" s="21">
        <f>(((Table1[[#This Row],[deadline]]/60)/60)/24)+DATE(1970,1,1)</f>
        <v>41271.827118055553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s="8">
        <f>E1473/D1473</f>
        <v>1.03840625</v>
      </c>
      <c r="G1473" s="10">
        <f>IFERROR(ROUND(E1473/N1473,2),0)</f>
        <v>96.88</v>
      </c>
      <c r="H1473" t="s">
        <v>8218</v>
      </c>
      <c r="I1473" t="s">
        <v>8223</v>
      </c>
      <c r="J1473" t="s">
        <v>8245</v>
      </c>
      <c r="K1473">
        <v>1428620334</v>
      </c>
      <c r="L1473">
        <v>1426028334</v>
      </c>
      <c r="M1473" t="b">
        <v>1</v>
      </c>
      <c r="N1473">
        <v>343</v>
      </c>
      <c r="O1473" t="b">
        <v>1</v>
      </c>
      <c r="P1473" t="s">
        <v>8286</v>
      </c>
      <c r="Q1473" s="12" t="s">
        <v>8320</v>
      </c>
      <c r="R1473" t="s">
        <v>8340</v>
      </c>
      <c r="S1473" s="21">
        <f>(((Table1[[#This Row],[launched_at]]/60)/60)/24)+DATE(1970,1,1)</f>
        <v>42073.957569444443</v>
      </c>
      <c r="T1473" s="21">
        <f>(((Table1[[#This Row],[deadline]]/60)/60)/24)+DATE(1970,1,1)</f>
        <v>42103.957569444443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s="8">
        <f>E1474/D1474</f>
        <v>1.3870400000000001</v>
      </c>
      <c r="G1474" s="10">
        <f>IFERROR(ROUND(E1474/N1474,2),0)</f>
        <v>103.2</v>
      </c>
      <c r="H1474" t="s">
        <v>8218</v>
      </c>
      <c r="I1474" t="s">
        <v>8223</v>
      </c>
      <c r="J1474" t="s">
        <v>8245</v>
      </c>
      <c r="K1474">
        <v>1381928503</v>
      </c>
      <c r="L1474">
        <v>1379336503</v>
      </c>
      <c r="M1474" t="b">
        <v>1</v>
      </c>
      <c r="N1474">
        <v>336</v>
      </c>
      <c r="O1474" t="b">
        <v>1</v>
      </c>
      <c r="P1474" t="s">
        <v>8286</v>
      </c>
      <c r="Q1474" s="12" t="s">
        <v>8320</v>
      </c>
      <c r="R1474" t="s">
        <v>8340</v>
      </c>
      <c r="S1474" s="21">
        <f>(((Table1[[#This Row],[launched_at]]/60)/60)/24)+DATE(1970,1,1)</f>
        <v>41533.542858796296</v>
      </c>
      <c r="T1474" s="21">
        <f>(((Table1[[#This Row],[deadline]]/60)/60)/24)+DATE(1970,1,1)</f>
        <v>41563.542858796296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s="8">
        <f>E1475/D1475</f>
        <v>1.20516</v>
      </c>
      <c r="G1475" s="10">
        <f>IFERROR(ROUND(E1475/N1475,2),0)</f>
        <v>38.46</v>
      </c>
      <c r="H1475" t="s">
        <v>8218</v>
      </c>
      <c r="I1475" t="s">
        <v>8223</v>
      </c>
      <c r="J1475" t="s">
        <v>8245</v>
      </c>
      <c r="K1475">
        <v>1330644639</v>
      </c>
      <c r="L1475">
        <v>1328052639</v>
      </c>
      <c r="M1475" t="b">
        <v>1</v>
      </c>
      <c r="N1475">
        <v>47</v>
      </c>
      <c r="O1475" t="b">
        <v>1</v>
      </c>
      <c r="P1475" t="s">
        <v>8286</v>
      </c>
      <c r="Q1475" s="12" t="s">
        <v>8320</v>
      </c>
      <c r="R1475" t="s">
        <v>8340</v>
      </c>
      <c r="S1475" s="21">
        <f>(((Table1[[#This Row],[launched_at]]/60)/60)/24)+DATE(1970,1,1)</f>
        <v>40939.979618055557</v>
      </c>
      <c r="T1475" s="21">
        <f>(((Table1[[#This Row],[deadline]]/60)/60)/24)+DATE(1970,1,1)</f>
        <v>40969.979618055557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s="8">
        <f>E1476/D1476</f>
        <v>1.1226666666666667</v>
      </c>
      <c r="G1476" s="10">
        <f>IFERROR(ROUND(E1476/N1476,2),0)</f>
        <v>44.32</v>
      </c>
      <c r="H1476" t="s">
        <v>8218</v>
      </c>
      <c r="I1476" t="s">
        <v>8223</v>
      </c>
      <c r="J1476" t="s">
        <v>8245</v>
      </c>
      <c r="K1476">
        <v>1379093292</v>
      </c>
      <c r="L1476">
        <v>1376501292</v>
      </c>
      <c r="M1476" t="b">
        <v>1</v>
      </c>
      <c r="N1476">
        <v>76</v>
      </c>
      <c r="O1476" t="b">
        <v>1</v>
      </c>
      <c r="P1476" t="s">
        <v>8286</v>
      </c>
      <c r="Q1476" s="12" t="s">
        <v>8320</v>
      </c>
      <c r="R1476" t="s">
        <v>8340</v>
      </c>
      <c r="S1476" s="21">
        <f>(((Table1[[#This Row],[launched_at]]/60)/60)/24)+DATE(1970,1,1)</f>
        <v>41500.727916666663</v>
      </c>
      <c r="T1476" s="21">
        <f>(((Table1[[#This Row],[deadline]]/60)/60)/24)+DATE(1970,1,1)</f>
        <v>41530.727916666663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s="8">
        <f>E1477/D1477</f>
        <v>1.8866966666666667</v>
      </c>
      <c r="G1477" s="10">
        <f>IFERROR(ROUND(E1477/N1477,2),0)</f>
        <v>64.17</v>
      </c>
      <c r="H1477" t="s">
        <v>8218</v>
      </c>
      <c r="I1477" t="s">
        <v>8223</v>
      </c>
      <c r="J1477" t="s">
        <v>8245</v>
      </c>
      <c r="K1477">
        <v>1419051540</v>
      </c>
      <c r="L1477">
        <v>1416244863</v>
      </c>
      <c r="M1477" t="b">
        <v>1</v>
      </c>
      <c r="N1477">
        <v>441</v>
      </c>
      <c r="O1477" t="b">
        <v>1</v>
      </c>
      <c r="P1477" t="s">
        <v>8286</v>
      </c>
      <c r="Q1477" s="12" t="s">
        <v>8320</v>
      </c>
      <c r="R1477" t="s">
        <v>8340</v>
      </c>
      <c r="S1477" s="21">
        <f>(((Table1[[#This Row],[launched_at]]/60)/60)/24)+DATE(1970,1,1)</f>
        <v>41960.722951388889</v>
      </c>
      <c r="T1477" s="21">
        <f>(((Table1[[#This Row],[deadline]]/60)/60)/24)+DATE(1970,1,1)</f>
        <v>41993.207638888889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s="8">
        <f>E1478/D1478</f>
        <v>6.6155466666666669</v>
      </c>
      <c r="G1478" s="10">
        <f>IFERROR(ROUND(E1478/N1478,2),0)</f>
        <v>43.33</v>
      </c>
      <c r="H1478" t="s">
        <v>8218</v>
      </c>
      <c r="I1478" t="s">
        <v>8223</v>
      </c>
      <c r="J1478" t="s">
        <v>8245</v>
      </c>
      <c r="K1478">
        <v>1315616422</v>
      </c>
      <c r="L1478">
        <v>1313024422</v>
      </c>
      <c r="M1478" t="b">
        <v>1</v>
      </c>
      <c r="N1478">
        <v>916</v>
      </c>
      <c r="O1478" t="b">
        <v>1</v>
      </c>
      <c r="P1478" t="s">
        <v>8286</v>
      </c>
      <c r="Q1478" s="12" t="s">
        <v>8320</v>
      </c>
      <c r="R1478" t="s">
        <v>8340</v>
      </c>
      <c r="S1478" s="21">
        <f>(((Table1[[#This Row],[launched_at]]/60)/60)/24)+DATE(1970,1,1)</f>
        <v>40766.041921296295</v>
      </c>
      <c r="T1478" s="21">
        <f>(((Table1[[#This Row],[deadline]]/60)/60)/24)+DATE(1970,1,1)</f>
        <v>40796.041921296295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s="8">
        <f>E1479/D1479</f>
        <v>1.1131</v>
      </c>
      <c r="G1479" s="10">
        <f>IFERROR(ROUND(E1479/N1479,2),0)</f>
        <v>90.5</v>
      </c>
      <c r="H1479" t="s">
        <v>8218</v>
      </c>
      <c r="I1479" t="s">
        <v>8223</v>
      </c>
      <c r="J1479" t="s">
        <v>8245</v>
      </c>
      <c r="K1479">
        <v>1324609200</v>
      </c>
      <c r="L1479">
        <v>1319467604</v>
      </c>
      <c r="M1479" t="b">
        <v>1</v>
      </c>
      <c r="N1479">
        <v>369</v>
      </c>
      <c r="O1479" t="b">
        <v>1</v>
      </c>
      <c r="P1479" t="s">
        <v>8286</v>
      </c>
      <c r="Q1479" s="12" t="s">
        <v>8320</v>
      </c>
      <c r="R1479" t="s">
        <v>8340</v>
      </c>
      <c r="S1479" s="21">
        <f>(((Table1[[#This Row],[launched_at]]/60)/60)/24)+DATE(1970,1,1)</f>
        <v>40840.615787037037</v>
      </c>
      <c r="T1479" s="21">
        <f>(((Table1[[#This Row],[deadline]]/60)/60)/24)+DATE(1970,1,1)</f>
        <v>40900.125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s="8">
        <f>E1480/D1480</f>
        <v>11.8161422</v>
      </c>
      <c r="G1480" s="10">
        <f>IFERROR(ROUND(E1480/N1480,2),0)</f>
        <v>29.19</v>
      </c>
      <c r="H1480" t="s">
        <v>8218</v>
      </c>
      <c r="I1480" t="s">
        <v>8223</v>
      </c>
      <c r="J1480" t="s">
        <v>8245</v>
      </c>
      <c r="K1480">
        <v>1368564913</v>
      </c>
      <c r="L1480">
        <v>1367355313</v>
      </c>
      <c r="M1480" t="b">
        <v>1</v>
      </c>
      <c r="N1480">
        <v>20242</v>
      </c>
      <c r="O1480" t="b">
        <v>1</v>
      </c>
      <c r="P1480" t="s">
        <v>8286</v>
      </c>
      <c r="Q1480" s="12" t="s">
        <v>8320</v>
      </c>
      <c r="R1480" t="s">
        <v>8340</v>
      </c>
      <c r="S1480" s="21">
        <f>(((Table1[[#This Row],[launched_at]]/60)/60)/24)+DATE(1970,1,1)</f>
        <v>41394.871678240743</v>
      </c>
      <c r="T1480" s="21">
        <f>(((Table1[[#This Row],[deadline]]/60)/60)/24)+DATE(1970,1,1)</f>
        <v>41408.871678240743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s="8">
        <f>E1481/D1481</f>
        <v>1.37375</v>
      </c>
      <c r="G1481" s="10">
        <f>IFERROR(ROUND(E1481/N1481,2),0)</f>
        <v>30.96</v>
      </c>
      <c r="H1481" t="s">
        <v>8218</v>
      </c>
      <c r="I1481" t="s">
        <v>8223</v>
      </c>
      <c r="J1481" t="s">
        <v>8245</v>
      </c>
      <c r="K1481">
        <v>1399694340</v>
      </c>
      <c r="L1481">
        <v>1398448389</v>
      </c>
      <c r="M1481" t="b">
        <v>1</v>
      </c>
      <c r="N1481">
        <v>71</v>
      </c>
      <c r="O1481" t="b">
        <v>1</v>
      </c>
      <c r="P1481" t="s">
        <v>8286</v>
      </c>
      <c r="Q1481" s="12" t="s">
        <v>8320</v>
      </c>
      <c r="R1481" t="s">
        <v>8340</v>
      </c>
      <c r="S1481" s="21">
        <f>(((Table1[[#This Row],[launched_at]]/60)/60)/24)+DATE(1970,1,1)</f>
        <v>41754.745243055557</v>
      </c>
      <c r="T1481" s="21">
        <f>(((Table1[[#This Row],[deadline]]/60)/60)/24)+DATE(1970,1,1)</f>
        <v>41769.165972222225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s="8">
        <f>E1482/D1482</f>
        <v>1.170404</v>
      </c>
      <c r="G1482" s="10">
        <f>IFERROR(ROUND(E1482/N1482,2),0)</f>
        <v>92.16</v>
      </c>
      <c r="H1482" t="s">
        <v>8218</v>
      </c>
      <c r="I1482" t="s">
        <v>8223</v>
      </c>
      <c r="J1482" t="s">
        <v>8245</v>
      </c>
      <c r="K1482">
        <v>1374858000</v>
      </c>
      <c r="L1482">
        <v>1373408699</v>
      </c>
      <c r="M1482" t="b">
        <v>1</v>
      </c>
      <c r="N1482">
        <v>635</v>
      </c>
      <c r="O1482" t="b">
        <v>1</v>
      </c>
      <c r="P1482" t="s">
        <v>8286</v>
      </c>
      <c r="Q1482" s="12" t="s">
        <v>8320</v>
      </c>
      <c r="R1482" t="s">
        <v>8340</v>
      </c>
      <c r="S1482" s="21">
        <f>(((Table1[[#This Row],[launched_at]]/60)/60)/24)+DATE(1970,1,1)</f>
        <v>41464.934016203704</v>
      </c>
      <c r="T1482" s="21">
        <f>(((Table1[[#This Row],[deadline]]/60)/60)/24)+DATE(1970,1,1)</f>
        <v>41481.708333333336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s="8">
        <f>E1483/D1483</f>
        <v>2.1000000000000001E-2</v>
      </c>
      <c r="G1483" s="10">
        <f>IFERROR(ROUND(E1483/N1483,2),0)</f>
        <v>17.5</v>
      </c>
      <c r="H1483" t="s">
        <v>8220</v>
      </c>
      <c r="I1483" t="s">
        <v>8228</v>
      </c>
      <c r="J1483" t="s">
        <v>8250</v>
      </c>
      <c r="K1483">
        <v>1383430145</v>
      </c>
      <c r="L1483">
        <v>1380838145</v>
      </c>
      <c r="M1483" t="b">
        <v>0</v>
      </c>
      <c r="N1483">
        <v>6</v>
      </c>
      <c r="O1483" t="b">
        <v>0</v>
      </c>
      <c r="P1483" t="s">
        <v>8273</v>
      </c>
      <c r="Q1483" s="12" t="s">
        <v>8320</v>
      </c>
      <c r="R1483" t="s">
        <v>8322</v>
      </c>
      <c r="S1483" s="21">
        <f>(((Table1[[#This Row],[launched_at]]/60)/60)/24)+DATE(1970,1,1)</f>
        <v>41550.922974537039</v>
      </c>
      <c r="T1483" s="21">
        <f>(((Table1[[#This Row],[deadline]]/60)/60)/24)+DATE(1970,1,1)</f>
        <v>41580.922974537039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s="8">
        <f>E1484/D1484</f>
        <v>1E-3</v>
      </c>
      <c r="G1484" s="10">
        <f>IFERROR(ROUND(E1484/N1484,2),0)</f>
        <v>5</v>
      </c>
      <c r="H1484" t="s">
        <v>8220</v>
      </c>
      <c r="I1484" t="s">
        <v>8223</v>
      </c>
      <c r="J1484" t="s">
        <v>8245</v>
      </c>
      <c r="K1484">
        <v>1347004260</v>
      </c>
      <c r="L1484">
        <v>1345062936</v>
      </c>
      <c r="M1484" t="b">
        <v>0</v>
      </c>
      <c r="N1484">
        <v>1</v>
      </c>
      <c r="O1484" t="b">
        <v>0</v>
      </c>
      <c r="P1484" t="s">
        <v>8273</v>
      </c>
      <c r="Q1484" s="12" t="s">
        <v>8320</v>
      </c>
      <c r="R1484" t="s">
        <v>8322</v>
      </c>
      <c r="S1484" s="21">
        <f>(((Table1[[#This Row],[launched_at]]/60)/60)/24)+DATE(1970,1,1)</f>
        <v>41136.85805555556</v>
      </c>
      <c r="T1484" s="21">
        <f>(((Table1[[#This Row],[deadline]]/60)/60)/24)+DATE(1970,1,1)</f>
        <v>41159.32708333333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s="8">
        <f>E1485/D1485</f>
        <v>7.1428571428571426E-3</v>
      </c>
      <c r="G1485" s="10">
        <f>IFERROR(ROUND(E1485/N1485,2),0)</f>
        <v>25</v>
      </c>
      <c r="H1485" t="s">
        <v>8220</v>
      </c>
      <c r="I1485" t="s">
        <v>8223</v>
      </c>
      <c r="J1485" t="s">
        <v>8245</v>
      </c>
      <c r="K1485">
        <v>1469162275</v>
      </c>
      <c r="L1485">
        <v>1467002275</v>
      </c>
      <c r="M1485" t="b">
        <v>0</v>
      </c>
      <c r="N1485">
        <v>2</v>
      </c>
      <c r="O1485" t="b">
        <v>0</v>
      </c>
      <c r="P1485" t="s">
        <v>8273</v>
      </c>
      <c r="Q1485" s="12" t="s">
        <v>8320</v>
      </c>
      <c r="R1485" t="s">
        <v>8322</v>
      </c>
      <c r="S1485" s="21">
        <f>(((Table1[[#This Row],[launched_at]]/60)/60)/24)+DATE(1970,1,1)</f>
        <v>42548.192997685182</v>
      </c>
      <c r="T1485" s="21">
        <f>(((Table1[[#This Row],[deadline]]/60)/60)/24)+DATE(1970,1,1)</f>
        <v>42573.192997685182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s="8">
        <f>E1486/D1486</f>
        <v>0</v>
      </c>
      <c r="G1486" s="10" t="str">
        <f>IFERROR(ROUND(E1486/N1486,2),"N/A")</f>
        <v>N/A</v>
      </c>
      <c r="H1486" t="s">
        <v>8220</v>
      </c>
      <c r="I1486" t="s">
        <v>8223</v>
      </c>
      <c r="J1486" t="s">
        <v>8245</v>
      </c>
      <c r="K1486">
        <v>1342882260</v>
      </c>
      <c r="L1486">
        <v>1337834963</v>
      </c>
      <c r="M1486" t="b">
        <v>0</v>
      </c>
      <c r="N1486">
        <v>0</v>
      </c>
      <c r="O1486" t="b">
        <v>0</v>
      </c>
      <c r="P1486" t="s">
        <v>8273</v>
      </c>
      <c r="Q1486" s="12" t="s">
        <v>8320</v>
      </c>
      <c r="R1486" t="s">
        <v>8322</v>
      </c>
      <c r="S1486" s="21">
        <f>(((Table1[[#This Row],[launched_at]]/60)/60)/24)+DATE(1970,1,1)</f>
        <v>41053.200960648144</v>
      </c>
      <c r="T1486" s="21">
        <f>(((Table1[[#This Row],[deadline]]/60)/60)/24)+DATE(1970,1,1)</f>
        <v>41111.618750000001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s="8">
        <f>E1487/D1487</f>
        <v>2.2388059701492536E-2</v>
      </c>
      <c r="G1487" s="10">
        <f>IFERROR(ROUND(E1487/N1487,2),0)</f>
        <v>50</v>
      </c>
      <c r="H1487" t="s">
        <v>8220</v>
      </c>
      <c r="I1487" t="s">
        <v>8223</v>
      </c>
      <c r="J1487" t="s">
        <v>8245</v>
      </c>
      <c r="K1487">
        <v>1434827173</v>
      </c>
      <c r="L1487">
        <v>1430939173</v>
      </c>
      <c r="M1487" t="b">
        <v>0</v>
      </c>
      <c r="N1487">
        <v>3</v>
      </c>
      <c r="O1487" t="b">
        <v>0</v>
      </c>
      <c r="P1487" t="s">
        <v>8273</v>
      </c>
      <c r="Q1487" s="12" t="s">
        <v>8320</v>
      </c>
      <c r="R1487" t="s">
        <v>8322</v>
      </c>
      <c r="S1487" s="21">
        <f>(((Table1[[#This Row],[launched_at]]/60)/60)/24)+DATE(1970,1,1)</f>
        <v>42130.795983796299</v>
      </c>
      <c r="T1487" s="21">
        <f>(((Table1[[#This Row],[deadline]]/60)/60)/24)+DATE(1970,1,1)</f>
        <v>42175.795983796299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s="8">
        <f>E1488/D1488</f>
        <v>2.3999999999999998E-3</v>
      </c>
      <c r="G1488" s="10">
        <f>IFERROR(ROUND(E1488/N1488,2),0)</f>
        <v>16</v>
      </c>
      <c r="H1488" t="s">
        <v>8220</v>
      </c>
      <c r="I1488" t="s">
        <v>8223</v>
      </c>
      <c r="J1488" t="s">
        <v>8245</v>
      </c>
      <c r="K1488">
        <v>1425009761</v>
      </c>
      <c r="L1488">
        <v>1422417761</v>
      </c>
      <c r="M1488" t="b">
        <v>0</v>
      </c>
      <c r="N1488">
        <v>3</v>
      </c>
      <c r="O1488" t="b">
        <v>0</v>
      </c>
      <c r="P1488" t="s">
        <v>8273</v>
      </c>
      <c r="Q1488" s="12" t="s">
        <v>8320</v>
      </c>
      <c r="R1488" t="s">
        <v>8322</v>
      </c>
      <c r="S1488" s="21">
        <f>(((Table1[[#This Row],[launched_at]]/60)/60)/24)+DATE(1970,1,1)</f>
        <v>42032.168530092589</v>
      </c>
      <c r="T1488" s="21">
        <f>(((Table1[[#This Row],[deadline]]/60)/60)/24)+DATE(1970,1,1)</f>
        <v>42062.168530092589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s="8">
        <f>E1489/D1489</f>
        <v>0</v>
      </c>
      <c r="G1489" s="10" t="str">
        <f>IFERROR(ROUND(E1489/N1489,2),"N/A")</f>
        <v>N/A</v>
      </c>
      <c r="H1489" t="s">
        <v>8220</v>
      </c>
      <c r="I1489" t="s">
        <v>8223</v>
      </c>
      <c r="J1489" t="s">
        <v>8245</v>
      </c>
      <c r="K1489">
        <v>1470175271</v>
      </c>
      <c r="L1489">
        <v>1467583271</v>
      </c>
      <c r="M1489" t="b">
        <v>0</v>
      </c>
      <c r="N1489">
        <v>0</v>
      </c>
      <c r="O1489" t="b">
        <v>0</v>
      </c>
      <c r="P1489" t="s">
        <v>8273</v>
      </c>
      <c r="Q1489" s="12" t="s">
        <v>8320</v>
      </c>
      <c r="R1489" t="s">
        <v>8322</v>
      </c>
      <c r="S1489" s="21">
        <f>(((Table1[[#This Row],[launched_at]]/60)/60)/24)+DATE(1970,1,1)</f>
        <v>42554.917488425926</v>
      </c>
      <c r="T1489" s="21">
        <f>(((Table1[[#This Row],[deadline]]/60)/60)/24)+DATE(1970,1,1)</f>
        <v>42584.917488425926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s="8">
        <f>E1490/D1490</f>
        <v>2.4E-2</v>
      </c>
      <c r="G1490" s="10">
        <f>IFERROR(ROUND(E1490/N1490,2),0)</f>
        <v>60</v>
      </c>
      <c r="H1490" t="s">
        <v>8220</v>
      </c>
      <c r="I1490" t="s">
        <v>8225</v>
      </c>
      <c r="J1490" t="s">
        <v>8247</v>
      </c>
      <c r="K1490">
        <v>1388928660</v>
      </c>
      <c r="L1490">
        <v>1386336660</v>
      </c>
      <c r="M1490" t="b">
        <v>0</v>
      </c>
      <c r="N1490">
        <v>6</v>
      </c>
      <c r="O1490" t="b">
        <v>0</v>
      </c>
      <c r="P1490" t="s">
        <v>8273</v>
      </c>
      <c r="Q1490" s="12" t="s">
        <v>8320</v>
      </c>
      <c r="R1490" t="s">
        <v>8322</v>
      </c>
      <c r="S1490" s="21">
        <f>(((Table1[[#This Row],[launched_at]]/60)/60)/24)+DATE(1970,1,1)</f>
        <v>41614.563194444447</v>
      </c>
      <c r="T1490" s="21">
        <f>(((Table1[[#This Row],[deadline]]/60)/60)/24)+DATE(1970,1,1)</f>
        <v>41644.563194444447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s="8">
        <f>E1491/D1491</f>
        <v>0</v>
      </c>
      <c r="G1491" s="10" t="str">
        <f>IFERROR(ROUND(E1491/N1491,2),"N/A")</f>
        <v>N/A</v>
      </c>
      <c r="H1491" t="s">
        <v>8220</v>
      </c>
      <c r="I1491" t="s">
        <v>8223</v>
      </c>
      <c r="J1491" t="s">
        <v>8245</v>
      </c>
      <c r="K1491">
        <v>1352994052</v>
      </c>
      <c r="L1491">
        <v>1350398452</v>
      </c>
      <c r="M1491" t="b">
        <v>0</v>
      </c>
      <c r="N1491">
        <v>0</v>
      </c>
      <c r="O1491" t="b">
        <v>0</v>
      </c>
      <c r="P1491" t="s">
        <v>8273</v>
      </c>
      <c r="Q1491" s="12" t="s">
        <v>8320</v>
      </c>
      <c r="R1491" t="s">
        <v>8322</v>
      </c>
      <c r="S1491" s="21">
        <f>(((Table1[[#This Row],[launched_at]]/60)/60)/24)+DATE(1970,1,1)</f>
        <v>41198.611712962964</v>
      </c>
      <c r="T1491" s="21">
        <f>(((Table1[[#This Row],[deadline]]/60)/60)/24)+DATE(1970,1,1)</f>
        <v>41228.653379629628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s="8">
        <f>E1492/D1492</f>
        <v>0.30862068965517242</v>
      </c>
      <c r="G1492" s="10">
        <f>IFERROR(ROUND(E1492/N1492,2),0)</f>
        <v>47.11</v>
      </c>
      <c r="H1492" t="s">
        <v>8220</v>
      </c>
      <c r="I1492" t="s">
        <v>8223</v>
      </c>
      <c r="J1492" t="s">
        <v>8245</v>
      </c>
      <c r="K1492">
        <v>1380720474</v>
      </c>
      <c r="L1492">
        <v>1378214874</v>
      </c>
      <c r="M1492" t="b">
        <v>0</v>
      </c>
      <c r="N1492">
        <v>19</v>
      </c>
      <c r="O1492" t="b">
        <v>0</v>
      </c>
      <c r="P1492" t="s">
        <v>8273</v>
      </c>
      <c r="Q1492" s="12" t="s">
        <v>8320</v>
      </c>
      <c r="R1492" t="s">
        <v>8322</v>
      </c>
      <c r="S1492" s="21">
        <f>(((Table1[[#This Row],[launched_at]]/60)/60)/24)+DATE(1970,1,1)</f>
        <v>41520.561041666668</v>
      </c>
      <c r="T1492" s="21">
        <f>(((Table1[[#This Row],[deadline]]/60)/60)/24)+DATE(1970,1,1)</f>
        <v>41549.561041666668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s="8">
        <f>E1493/D1493</f>
        <v>8.3333333333333329E-2</v>
      </c>
      <c r="G1493" s="10">
        <f>IFERROR(ROUND(E1493/N1493,2),0)</f>
        <v>100</v>
      </c>
      <c r="H1493" t="s">
        <v>8220</v>
      </c>
      <c r="I1493" t="s">
        <v>8223</v>
      </c>
      <c r="J1493" t="s">
        <v>8245</v>
      </c>
      <c r="K1493">
        <v>1424014680</v>
      </c>
      <c r="L1493">
        <v>1418922443</v>
      </c>
      <c r="M1493" t="b">
        <v>0</v>
      </c>
      <c r="N1493">
        <v>1</v>
      </c>
      <c r="O1493" t="b">
        <v>0</v>
      </c>
      <c r="P1493" t="s">
        <v>8273</v>
      </c>
      <c r="Q1493" s="12" t="s">
        <v>8320</v>
      </c>
      <c r="R1493" t="s">
        <v>8322</v>
      </c>
      <c r="S1493" s="21">
        <f>(((Table1[[#This Row],[launched_at]]/60)/60)/24)+DATE(1970,1,1)</f>
        <v>41991.713460648149</v>
      </c>
      <c r="T1493" s="21">
        <f>(((Table1[[#This Row],[deadline]]/60)/60)/24)+DATE(1970,1,1)</f>
        <v>42050.651388888888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s="8">
        <f>E1494/D1494</f>
        <v>7.4999999999999997E-3</v>
      </c>
      <c r="G1494" s="10">
        <f>IFERROR(ROUND(E1494/N1494,2),0)</f>
        <v>15</v>
      </c>
      <c r="H1494" t="s">
        <v>8220</v>
      </c>
      <c r="I1494" t="s">
        <v>8223</v>
      </c>
      <c r="J1494" t="s">
        <v>8245</v>
      </c>
      <c r="K1494">
        <v>1308431646</v>
      </c>
      <c r="L1494">
        <v>1305839646</v>
      </c>
      <c r="M1494" t="b">
        <v>0</v>
      </c>
      <c r="N1494">
        <v>2</v>
      </c>
      <c r="O1494" t="b">
        <v>0</v>
      </c>
      <c r="P1494" t="s">
        <v>8273</v>
      </c>
      <c r="Q1494" s="12" t="s">
        <v>8320</v>
      </c>
      <c r="R1494" t="s">
        <v>8322</v>
      </c>
      <c r="S1494" s="21">
        <f>(((Table1[[#This Row],[launched_at]]/60)/60)/24)+DATE(1970,1,1)</f>
        <v>40682.884791666671</v>
      </c>
      <c r="T1494" s="21">
        <f>(((Table1[[#This Row],[deadline]]/60)/60)/24)+DATE(1970,1,1)</f>
        <v>40712.884791666671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s="8">
        <f>E1495/D1495</f>
        <v>0</v>
      </c>
      <c r="G1495" s="10" t="str">
        <f>IFERROR(ROUND(E1495/N1495,2),"N/A")</f>
        <v>N/A</v>
      </c>
      <c r="H1495" t="s">
        <v>8220</v>
      </c>
      <c r="I1495" t="s">
        <v>8223</v>
      </c>
      <c r="J1495" t="s">
        <v>8245</v>
      </c>
      <c r="K1495">
        <v>1371415675</v>
      </c>
      <c r="L1495">
        <v>1368823675</v>
      </c>
      <c r="M1495" t="b">
        <v>0</v>
      </c>
      <c r="N1495">
        <v>0</v>
      </c>
      <c r="O1495" t="b">
        <v>0</v>
      </c>
      <c r="P1495" t="s">
        <v>8273</v>
      </c>
      <c r="Q1495" s="12" t="s">
        <v>8320</v>
      </c>
      <c r="R1495" t="s">
        <v>8322</v>
      </c>
      <c r="S1495" s="21">
        <f>(((Table1[[#This Row],[launched_at]]/60)/60)/24)+DATE(1970,1,1)</f>
        <v>41411.866608796299</v>
      </c>
      <c r="T1495" s="21">
        <f>(((Table1[[#This Row],[deadline]]/60)/60)/24)+DATE(1970,1,1)</f>
        <v>41441.866608796299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s="8">
        <f>E1496/D1496</f>
        <v>8.8999999999999996E-2</v>
      </c>
      <c r="G1496" s="10">
        <f>IFERROR(ROUND(E1496/N1496,2),0)</f>
        <v>40.450000000000003</v>
      </c>
      <c r="H1496" t="s">
        <v>8220</v>
      </c>
      <c r="I1496" t="s">
        <v>8223</v>
      </c>
      <c r="J1496" t="s">
        <v>8245</v>
      </c>
      <c r="K1496">
        <v>1428075480</v>
      </c>
      <c r="L1496">
        <v>1425489613</v>
      </c>
      <c r="M1496" t="b">
        <v>0</v>
      </c>
      <c r="N1496">
        <v>11</v>
      </c>
      <c r="O1496" t="b">
        <v>0</v>
      </c>
      <c r="P1496" t="s">
        <v>8273</v>
      </c>
      <c r="Q1496" s="12" t="s">
        <v>8320</v>
      </c>
      <c r="R1496" t="s">
        <v>8322</v>
      </c>
      <c r="S1496" s="21">
        <f>(((Table1[[#This Row],[launched_at]]/60)/60)/24)+DATE(1970,1,1)</f>
        <v>42067.722372685181</v>
      </c>
      <c r="T1496" s="21">
        <f>(((Table1[[#This Row],[deadline]]/60)/60)/24)+DATE(1970,1,1)</f>
        <v>42097.651388888888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s="8">
        <f>E1497/D1497</f>
        <v>0</v>
      </c>
      <c r="G1497" s="10" t="str">
        <f>IFERROR(ROUND(E1497/N1497,2),"N/A")</f>
        <v>N/A</v>
      </c>
      <c r="H1497" t="s">
        <v>8220</v>
      </c>
      <c r="I1497" t="s">
        <v>8223</v>
      </c>
      <c r="J1497" t="s">
        <v>8245</v>
      </c>
      <c r="K1497">
        <v>1314471431</v>
      </c>
      <c r="L1497">
        <v>1311879431</v>
      </c>
      <c r="M1497" t="b">
        <v>0</v>
      </c>
      <c r="N1497">
        <v>0</v>
      </c>
      <c r="O1497" t="b">
        <v>0</v>
      </c>
      <c r="P1497" t="s">
        <v>8273</v>
      </c>
      <c r="Q1497" s="12" t="s">
        <v>8320</v>
      </c>
      <c r="R1497" t="s">
        <v>8322</v>
      </c>
      <c r="S1497" s="21">
        <f>(((Table1[[#This Row],[launched_at]]/60)/60)/24)+DATE(1970,1,1)</f>
        <v>40752.789710648147</v>
      </c>
      <c r="T1497" s="21">
        <f>(((Table1[[#This Row],[deadline]]/60)/60)/24)+DATE(1970,1,1)</f>
        <v>40782.789710648147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s="8">
        <f>E1498/D1498</f>
        <v>0</v>
      </c>
      <c r="G1498" s="10" t="str">
        <f>IFERROR(ROUND(E1498/N1498,2),"N/A")</f>
        <v>N/A</v>
      </c>
      <c r="H1498" t="s">
        <v>8220</v>
      </c>
      <c r="I1498" t="s">
        <v>8223</v>
      </c>
      <c r="J1498" t="s">
        <v>8245</v>
      </c>
      <c r="K1498">
        <v>1410866659</v>
      </c>
      <c r="L1498">
        <v>1405682659</v>
      </c>
      <c r="M1498" t="b">
        <v>0</v>
      </c>
      <c r="N1498">
        <v>0</v>
      </c>
      <c r="O1498" t="b">
        <v>0</v>
      </c>
      <c r="P1498" t="s">
        <v>8273</v>
      </c>
      <c r="Q1498" s="12" t="s">
        <v>8320</v>
      </c>
      <c r="R1498" t="s">
        <v>8322</v>
      </c>
      <c r="S1498" s="21">
        <f>(((Table1[[#This Row],[launched_at]]/60)/60)/24)+DATE(1970,1,1)</f>
        <v>41838.475219907406</v>
      </c>
      <c r="T1498" s="21">
        <f>(((Table1[[#This Row],[deadline]]/60)/60)/24)+DATE(1970,1,1)</f>
        <v>41898.475219907406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s="8">
        <f>E1499/D1499</f>
        <v>6.666666666666667E-5</v>
      </c>
      <c r="G1499" s="10">
        <f>IFERROR(ROUND(E1499/N1499,2),0)</f>
        <v>1</v>
      </c>
      <c r="H1499" t="s">
        <v>8220</v>
      </c>
      <c r="I1499" t="s">
        <v>8223</v>
      </c>
      <c r="J1499" t="s">
        <v>8245</v>
      </c>
      <c r="K1499">
        <v>1375299780</v>
      </c>
      <c r="L1499">
        <v>1371655522</v>
      </c>
      <c r="M1499" t="b">
        <v>0</v>
      </c>
      <c r="N1499">
        <v>1</v>
      </c>
      <c r="O1499" t="b">
        <v>0</v>
      </c>
      <c r="P1499" t="s">
        <v>8273</v>
      </c>
      <c r="Q1499" s="12" t="s">
        <v>8320</v>
      </c>
      <c r="R1499" t="s">
        <v>8322</v>
      </c>
      <c r="S1499" s="21">
        <f>(((Table1[[#This Row],[launched_at]]/60)/60)/24)+DATE(1970,1,1)</f>
        <v>41444.64261574074</v>
      </c>
      <c r="T1499" s="21">
        <f>(((Table1[[#This Row],[deadline]]/60)/60)/24)+DATE(1970,1,1)</f>
        <v>41486.821527777778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s="8">
        <f>E1500/D1500</f>
        <v>1.9E-2</v>
      </c>
      <c r="G1500" s="10">
        <f>IFERROR(ROUND(E1500/N1500,2),0)</f>
        <v>19</v>
      </c>
      <c r="H1500" t="s">
        <v>8220</v>
      </c>
      <c r="I1500" t="s">
        <v>8223</v>
      </c>
      <c r="J1500" t="s">
        <v>8245</v>
      </c>
      <c r="K1500">
        <v>1409787378</v>
      </c>
      <c r="L1500">
        <v>1405899378</v>
      </c>
      <c r="M1500" t="b">
        <v>0</v>
      </c>
      <c r="N1500">
        <v>3</v>
      </c>
      <c r="O1500" t="b">
        <v>0</v>
      </c>
      <c r="P1500" t="s">
        <v>8273</v>
      </c>
      <c r="Q1500" s="12" t="s">
        <v>8320</v>
      </c>
      <c r="R1500" t="s">
        <v>8322</v>
      </c>
      <c r="S1500" s="21">
        <f>(((Table1[[#This Row],[launched_at]]/60)/60)/24)+DATE(1970,1,1)</f>
        <v>41840.983541666668</v>
      </c>
      <c r="T1500" s="21">
        <f>(((Table1[[#This Row],[deadline]]/60)/60)/24)+DATE(1970,1,1)</f>
        <v>41885.983541666668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s="8">
        <f>E1501/D1501</f>
        <v>2.5000000000000001E-3</v>
      </c>
      <c r="G1501" s="10">
        <f>IFERROR(ROUND(E1501/N1501,2),0)</f>
        <v>5</v>
      </c>
      <c r="H1501" t="s">
        <v>8220</v>
      </c>
      <c r="I1501" t="s">
        <v>8223</v>
      </c>
      <c r="J1501" t="s">
        <v>8245</v>
      </c>
      <c r="K1501">
        <v>1470355833</v>
      </c>
      <c r="L1501">
        <v>1465171833</v>
      </c>
      <c r="M1501" t="b">
        <v>0</v>
      </c>
      <c r="N1501">
        <v>1</v>
      </c>
      <c r="O1501" t="b">
        <v>0</v>
      </c>
      <c r="P1501" t="s">
        <v>8273</v>
      </c>
      <c r="Q1501" s="12" t="s">
        <v>8320</v>
      </c>
      <c r="R1501" t="s">
        <v>8322</v>
      </c>
      <c r="S1501" s="21">
        <f>(((Table1[[#This Row],[launched_at]]/60)/60)/24)+DATE(1970,1,1)</f>
        <v>42527.007326388892</v>
      </c>
      <c r="T1501" s="21">
        <f>(((Table1[[#This Row],[deadline]]/60)/60)/24)+DATE(1970,1,1)</f>
        <v>42587.007326388892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s="8">
        <f>E1502/D1502</f>
        <v>0.25035714285714283</v>
      </c>
      <c r="G1502" s="10">
        <f>IFERROR(ROUND(E1502/N1502,2),0)</f>
        <v>46.73</v>
      </c>
      <c r="H1502" t="s">
        <v>8220</v>
      </c>
      <c r="I1502" t="s">
        <v>8223</v>
      </c>
      <c r="J1502" t="s">
        <v>8245</v>
      </c>
      <c r="K1502">
        <v>1367444557</v>
      </c>
      <c r="L1502">
        <v>1364852557</v>
      </c>
      <c r="M1502" t="b">
        <v>0</v>
      </c>
      <c r="N1502">
        <v>15</v>
      </c>
      <c r="O1502" t="b">
        <v>0</v>
      </c>
      <c r="P1502" t="s">
        <v>8273</v>
      </c>
      <c r="Q1502" s="12" t="s">
        <v>8320</v>
      </c>
      <c r="R1502" t="s">
        <v>8322</v>
      </c>
      <c r="S1502" s="21">
        <f>(((Table1[[#This Row],[launched_at]]/60)/60)/24)+DATE(1970,1,1)</f>
        <v>41365.904594907406</v>
      </c>
      <c r="T1502" s="21">
        <f>(((Table1[[#This Row],[deadline]]/60)/60)/24)+DATE(1970,1,1)</f>
        <v>41395.904594907406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s="8">
        <f>E1503/D1503</f>
        <v>1.6633076923076924</v>
      </c>
      <c r="G1503" s="10">
        <f>IFERROR(ROUND(E1503/N1503,2),0)</f>
        <v>97.73</v>
      </c>
      <c r="H1503" t="s">
        <v>8218</v>
      </c>
      <c r="I1503" t="s">
        <v>8228</v>
      </c>
      <c r="J1503" t="s">
        <v>8250</v>
      </c>
      <c r="K1503">
        <v>1436364023</v>
      </c>
      <c r="L1503">
        <v>1433772023</v>
      </c>
      <c r="M1503" t="b">
        <v>1</v>
      </c>
      <c r="N1503">
        <v>885</v>
      </c>
      <c r="O1503" t="b">
        <v>1</v>
      </c>
      <c r="P1503" t="s">
        <v>8283</v>
      </c>
      <c r="Q1503" s="12" t="s">
        <v>8336</v>
      </c>
      <c r="R1503" t="s">
        <v>8337</v>
      </c>
      <c r="S1503" s="21">
        <f>(((Table1[[#This Row],[launched_at]]/60)/60)/24)+DATE(1970,1,1)</f>
        <v>42163.583599537036</v>
      </c>
      <c r="T1503" s="21">
        <f>(((Table1[[#This Row],[deadline]]/60)/60)/24)+DATE(1970,1,1)</f>
        <v>42193.583599537036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s="8">
        <f>E1504/D1504</f>
        <v>1.0144545454545455</v>
      </c>
      <c r="G1504" s="10">
        <f>IFERROR(ROUND(E1504/N1504,2),0)</f>
        <v>67.84</v>
      </c>
      <c r="H1504" t="s">
        <v>8218</v>
      </c>
      <c r="I1504" t="s">
        <v>8224</v>
      </c>
      <c r="J1504" t="s">
        <v>8246</v>
      </c>
      <c r="K1504">
        <v>1458943200</v>
      </c>
      <c r="L1504">
        <v>1456491680</v>
      </c>
      <c r="M1504" t="b">
        <v>1</v>
      </c>
      <c r="N1504">
        <v>329</v>
      </c>
      <c r="O1504" t="b">
        <v>1</v>
      </c>
      <c r="P1504" t="s">
        <v>8283</v>
      </c>
      <c r="Q1504" s="12" t="s">
        <v>8336</v>
      </c>
      <c r="R1504" t="s">
        <v>8337</v>
      </c>
      <c r="S1504" s="21">
        <f>(((Table1[[#This Row],[launched_at]]/60)/60)/24)+DATE(1970,1,1)</f>
        <v>42426.542592592596</v>
      </c>
      <c r="T1504" s="21">
        <f>(((Table1[[#This Row],[deadline]]/60)/60)/24)+DATE(1970,1,1)</f>
        <v>42454.916666666672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s="8">
        <f>E1505/D1505</f>
        <v>1.0789146666666667</v>
      </c>
      <c r="G1505" s="10">
        <f>IFERROR(ROUND(E1505/N1505,2),0)</f>
        <v>56.98</v>
      </c>
      <c r="H1505" t="s">
        <v>8218</v>
      </c>
      <c r="I1505" t="s">
        <v>8241</v>
      </c>
      <c r="J1505" t="s">
        <v>8248</v>
      </c>
      <c r="K1505">
        <v>1477210801</v>
      </c>
      <c r="L1505">
        <v>1472026801</v>
      </c>
      <c r="M1505" t="b">
        <v>1</v>
      </c>
      <c r="N1505">
        <v>71</v>
      </c>
      <c r="O1505" t="b">
        <v>1</v>
      </c>
      <c r="P1505" t="s">
        <v>8283</v>
      </c>
      <c r="Q1505" s="12" t="s">
        <v>8336</v>
      </c>
      <c r="R1505" t="s">
        <v>8337</v>
      </c>
      <c r="S1505" s="21">
        <f>(((Table1[[#This Row],[launched_at]]/60)/60)/24)+DATE(1970,1,1)</f>
        <v>42606.347233796296</v>
      </c>
      <c r="T1505" s="21">
        <f>(((Table1[[#This Row],[deadline]]/60)/60)/24)+DATE(1970,1,1)</f>
        <v>42666.347233796296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s="8">
        <f>E1506/D1506</f>
        <v>2.7793846153846156</v>
      </c>
      <c r="G1506" s="10">
        <f>IFERROR(ROUND(E1506/N1506,2),0)</f>
        <v>67.16</v>
      </c>
      <c r="H1506" t="s">
        <v>8218</v>
      </c>
      <c r="I1506" t="s">
        <v>8224</v>
      </c>
      <c r="J1506" t="s">
        <v>8246</v>
      </c>
      <c r="K1506">
        <v>1402389180</v>
      </c>
      <c r="L1506">
        <v>1399996024</v>
      </c>
      <c r="M1506" t="b">
        <v>1</v>
      </c>
      <c r="N1506">
        <v>269</v>
      </c>
      <c r="O1506" t="b">
        <v>1</v>
      </c>
      <c r="P1506" t="s">
        <v>8283</v>
      </c>
      <c r="Q1506" s="12" t="s">
        <v>8336</v>
      </c>
      <c r="R1506" t="s">
        <v>8337</v>
      </c>
      <c r="S1506" s="21">
        <f>(((Table1[[#This Row],[launched_at]]/60)/60)/24)+DATE(1970,1,1)</f>
        <v>41772.657685185186</v>
      </c>
      <c r="T1506" s="21">
        <f>(((Table1[[#This Row],[deadline]]/60)/60)/24)+DATE(1970,1,1)</f>
        <v>41800.356249999997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s="8">
        <f>E1507/D1507</f>
        <v>1.0358125</v>
      </c>
      <c r="G1507" s="10">
        <f>IFERROR(ROUND(E1507/N1507,2),0)</f>
        <v>48.04</v>
      </c>
      <c r="H1507" t="s">
        <v>8218</v>
      </c>
      <c r="I1507" t="s">
        <v>8235</v>
      </c>
      <c r="J1507" t="s">
        <v>8248</v>
      </c>
      <c r="K1507">
        <v>1458676860</v>
      </c>
      <c r="L1507">
        <v>1455446303</v>
      </c>
      <c r="M1507" t="b">
        <v>1</v>
      </c>
      <c r="N1507">
        <v>345</v>
      </c>
      <c r="O1507" t="b">
        <v>1</v>
      </c>
      <c r="P1507" t="s">
        <v>8283</v>
      </c>
      <c r="Q1507" s="12" t="s">
        <v>8336</v>
      </c>
      <c r="R1507" t="s">
        <v>8337</v>
      </c>
      <c r="S1507" s="21">
        <f>(((Table1[[#This Row],[launched_at]]/60)/60)/24)+DATE(1970,1,1)</f>
        <v>42414.44332175926</v>
      </c>
      <c r="T1507" s="21">
        <f>(((Table1[[#This Row],[deadline]]/60)/60)/24)+DATE(1970,1,1)</f>
        <v>42451.834027777775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s="8">
        <f>E1508/D1508</f>
        <v>1.1140000000000001</v>
      </c>
      <c r="G1508" s="10">
        <f>IFERROR(ROUND(E1508/N1508,2),0)</f>
        <v>38.86</v>
      </c>
      <c r="H1508" t="s">
        <v>8218</v>
      </c>
      <c r="I1508" t="s">
        <v>8224</v>
      </c>
      <c r="J1508" t="s">
        <v>8246</v>
      </c>
      <c r="K1508">
        <v>1406227904</v>
      </c>
      <c r="L1508">
        <v>1403635904</v>
      </c>
      <c r="M1508" t="b">
        <v>1</v>
      </c>
      <c r="N1508">
        <v>43</v>
      </c>
      <c r="O1508" t="b">
        <v>1</v>
      </c>
      <c r="P1508" t="s">
        <v>8283</v>
      </c>
      <c r="Q1508" s="12" t="s">
        <v>8336</v>
      </c>
      <c r="R1508" t="s">
        <v>8337</v>
      </c>
      <c r="S1508" s="21">
        <f>(((Table1[[#This Row],[launched_at]]/60)/60)/24)+DATE(1970,1,1)</f>
        <v>41814.785925925928</v>
      </c>
      <c r="T1508" s="21">
        <f>(((Table1[[#This Row],[deadline]]/60)/60)/24)+DATE(1970,1,1)</f>
        <v>41844.785925925928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s="8">
        <f>E1509/D1509</f>
        <v>2.15</v>
      </c>
      <c r="G1509" s="10">
        <f>IFERROR(ROUND(E1509/N1509,2),0)</f>
        <v>78.180000000000007</v>
      </c>
      <c r="H1509" t="s">
        <v>8218</v>
      </c>
      <c r="I1509" t="s">
        <v>8223</v>
      </c>
      <c r="J1509" t="s">
        <v>8245</v>
      </c>
      <c r="K1509">
        <v>1273911000</v>
      </c>
      <c r="L1509">
        <v>1268822909</v>
      </c>
      <c r="M1509" t="b">
        <v>1</v>
      </c>
      <c r="N1509">
        <v>33</v>
      </c>
      <c r="O1509" t="b">
        <v>1</v>
      </c>
      <c r="P1509" t="s">
        <v>8283</v>
      </c>
      <c r="Q1509" s="12" t="s">
        <v>8336</v>
      </c>
      <c r="R1509" t="s">
        <v>8337</v>
      </c>
      <c r="S1509" s="21">
        <f>(((Table1[[#This Row],[launched_at]]/60)/60)/24)+DATE(1970,1,1)</f>
        <v>40254.450335648151</v>
      </c>
      <c r="T1509" s="21">
        <f>(((Table1[[#This Row],[deadline]]/60)/60)/24)+DATE(1970,1,1)</f>
        <v>40313.340277777781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s="8">
        <f>E1510/D1510</f>
        <v>1.1076216216216217</v>
      </c>
      <c r="G1510" s="10">
        <f>IFERROR(ROUND(E1510/N1510,2),0)</f>
        <v>97.11</v>
      </c>
      <c r="H1510" t="s">
        <v>8218</v>
      </c>
      <c r="I1510" t="s">
        <v>8223</v>
      </c>
      <c r="J1510" t="s">
        <v>8245</v>
      </c>
      <c r="K1510">
        <v>1403880281</v>
      </c>
      <c r="L1510">
        <v>1401201881</v>
      </c>
      <c r="M1510" t="b">
        <v>1</v>
      </c>
      <c r="N1510">
        <v>211</v>
      </c>
      <c r="O1510" t="b">
        <v>1</v>
      </c>
      <c r="P1510" t="s">
        <v>8283</v>
      </c>
      <c r="Q1510" s="12" t="s">
        <v>8336</v>
      </c>
      <c r="R1510" t="s">
        <v>8337</v>
      </c>
      <c r="S1510" s="21">
        <f>(((Table1[[#This Row],[launched_at]]/60)/60)/24)+DATE(1970,1,1)</f>
        <v>41786.614363425928</v>
      </c>
      <c r="T1510" s="21">
        <f>(((Table1[[#This Row],[deadline]]/60)/60)/24)+DATE(1970,1,1)</f>
        <v>41817.614363425928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s="8">
        <f>E1511/D1511</f>
        <v>1.2364125714285714</v>
      </c>
      <c r="G1511" s="10">
        <f>IFERROR(ROUND(E1511/N1511,2),0)</f>
        <v>110.39</v>
      </c>
      <c r="H1511" t="s">
        <v>8218</v>
      </c>
      <c r="I1511" t="s">
        <v>8235</v>
      </c>
      <c r="J1511" t="s">
        <v>8248</v>
      </c>
      <c r="K1511">
        <v>1487113140</v>
      </c>
      <c r="L1511">
        <v>1484570885</v>
      </c>
      <c r="M1511" t="b">
        <v>1</v>
      </c>
      <c r="N1511">
        <v>196</v>
      </c>
      <c r="O1511" t="b">
        <v>1</v>
      </c>
      <c r="P1511" t="s">
        <v>8283</v>
      </c>
      <c r="Q1511" s="12" t="s">
        <v>8336</v>
      </c>
      <c r="R1511" t="s">
        <v>8337</v>
      </c>
      <c r="S1511" s="21">
        <f>(((Table1[[#This Row],[launched_at]]/60)/60)/24)+DATE(1970,1,1)</f>
        <v>42751.533391203702</v>
      </c>
      <c r="T1511" s="21">
        <f>(((Table1[[#This Row],[deadline]]/60)/60)/24)+DATE(1970,1,1)</f>
        <v>42780.957638888889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s="8">
        <f>E1512/D1512</f>
        <v>1.0103500000000001</v>
      </c>
      <c r="G1512" s="10">
        <f>IFERROR(ROUND(E1512/N1512,2),0)</f>
        <v>39.92</v>
      </c>
      <c r="H1512" t="s">
        <v>8218</v>
      </c>
      <c r="I1512" t="s">
        <v>8224</v>
      </c>
      <c r="J1512" t="s">
        <v>8246</v>
      </c>
      <c r="K1512">
        <v>1405761278</v>
      </c>
      <c r="L1512">
        <v>1403169278</v>
      </c>
      <c r="M1512" t="b">
        <v>1</v>
      </c>
      <c r="N1512">
        <v>405</v>
      </c>
      <c r="O1512" t="b">
        <v>1</v>
      </c>
      <c r="P1512" t="s">
        <v>8283</v>
      </c>
      <c r="Q1512" s="12" t="s">
        <v>8336</v>
      </c>
      <c r="R1512" t="s">
        <v>8337</v>
      </c>
      <c r="S1512" s="21">
        <f>(((Table1[[#This Row],[launched_at]]/60)/60)/24)+DATE(1970,1,1)</f>
        <v>41809.385162037033</v>
      </c>
      <c r="T1512" s="21">
        <f>(((Table1[[#This Row],[deadline]]/60)/60)/24)+DATE(1970,1,1)</f>
        <v>41839.385162037033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s="8">
        <f>E1513/D1513</f>
        <v>1.1179285714285714</v>
      </c>
      <c r="G1513" s="10">
        <f>IFERROR(ROUND(E1513/N1513,2),0)</f>
        <v>75.98</v>
      </c>
      <c r="H1513" t="s">
        <v>8218</v>
      </c>
      <c r="I1513" t="s">
        <v>8223</v>
      </c>
      <c r="J1513" t="s">
        <v>8245</v>
      </c>
      <c r="K1513">
        <v>1447858804</v>
      </c>
      <c r="L1513">
        <v>1445263204</v>
      </c>
      <c r="M1513" t="b">
        <v>1</v>
      </c>
      <c r="N1513">
        <v>206</v>
      </c>
      <c r="O1513" t="b">
        <v>1</v>
      </c>
      <c r="P1513" t="s">
        <v>8283</v>
      </c>
      <c r="Q1513" s="12" t="s">
        <v>8336</v>
      </c>
      <c r="R1513" t="s">
        <v>8337</v>
      </c>
      <c r="S1513" s="21">
        <f>(((Table1[[#This Row],[launched_at]]/60)/60)/24)+DATE(1970,1,1)</f>
        <v>42296.583379629628</v>
      </c>
      <c r="T1513" s="21">
        <f>(((Table1[[#This Row],[deadline]]/60)/60)/24)+DATE(1970,1,1)</f>
        <v>42326.625046296293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s="8">
        <f>E1514/D1514</f>
        <v>5.5877142857142861</v>
      </c>
      <c r="G1514" s="10">
        <f>IFERROR(ROUND(E1514/N1514,2),0)</f>
        <v>58.38</v>
      </c>
      <c r="H1514" t="s">
        <v>8218</v>
      </c>
      <c r="I1514" t="s">
        <v>8223</v>
      </c>
      <c r="J1514" t="s">
        <v>8245</v>
      </c>
      <c r="K1514">
        <v>1486311939</v>
      </c>
      <c r="L1514">
        <v>1483719939</v>
      </c>
      <c r="M1514" t="b">
        <v>1</v>
      </c>
      <c r="N1514">
        <v>335</v>
      </c>
      <c r="O1514" t="b">
        <v>1</v>
      </c>
      <c r="P1514" t="s">
        <v>8283</v>
      </c>
      <c r="Q1514" s="12" t="s">
        <v>8336</v>
      </c>
      <c r="R1514" t="s">
        <v>8337</v>
      </c>
      <c r="S1514" s="21">
        <f>(((Table1[[#This Row],[launched_at]]/60)/60)/24)+DATE(1970,1,1)</f>
        <v>42741.684479166666</v>
      </c>
      <c r="T1514" s="21">
        <f>(((Table1[[#This Row],[deadline]]/60)/60)/24)+DATE(1970,1,1)</f>
        <v>42771.684479166666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s="8">
        <f>E1515/D1515</f>
        <v>1.5001875</v>
      </c>
      <c r="G1515" s="10">
        <f>IFERROR(ROUND(E1515/N1515,2),0)</f>
        <v>55.82</v>
      </c>
      <c r="H1515" t="s">
        <v>8218</v>
      </c>
      <c r="I1515" t="s">
        <v>8224</v>
      </c>
      <c r="J1515" t="s">
        <v>8246</v>
      </c>
      <c r="K1515">
        <v>1405523866</v>
      </c>
      <c r="L1515">
        <v>1402931866</v>
      </c>
      <c r="M1515" t="b">
        <v>1</v>
      </c>
      <c r="N1515">
        <v>215</v>
      </c>
      <c r="O1515" t="b">
        <v>1</v>
      </c>
      <c r="P1515" t="s">
        <v>8283</v>
      </c>
      <c r="Q1515" s="12" t="s">
        <v>8336</v>
      </c>
      <c r="R1515" t="s">
        <v>8337</v>
      </c>
      <c r="S1515" s="21">
        <f>(((Table1[[#This Row],[launched_at]]/60)/60)/24)+DATE(1970,1,1)</f>
        <v>41806.637337962966</v>
      </c>
      <c r="T1515" s="21">
        <f>(((Table1[[#This Row],[deadline]]/60)/60)/24)+DATE(1970,1,1)</f>
        <v>41836.637337962966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s="8">
        <f>E1516/D1516</f>
        <v>1.0647599999999999</v>
      </c>
      <c r="G1516" s="10">
        <f>IFERROR(ROUND(E1516/N1516,2),0)</f>
        <v>151.24</v>
      </c>
      <c r="H1516" t="s">
        <v>8218</v>
      </c>
      <c r="I1516" t="s">
        <v>8223</v>
      </c>
      <c r="J1516" t="s">
        <v>8245</v>
      </c>
      <c r="K1516">
        <v>1443363640</v>
      </c>
      <c r="L1516">
        <v>1439907640</v>
      </c>
      <c r="M1516" t="b">
        <v>1</v>
      </c>
      <c r="N1516">
        <v>176</v>
      </c>
      <c r="O1516" t="b">
        <v>1</v>
      </c>
      <c r="P1516" t="s">
        <v>8283</v>
      </c>
      <c r="Q1516" s="12" t="s">
        <v>8336</v>
      </c>
      <c r="R1516" t="s">
        <v>8337</v>
      </c>
      <c r="S1516" s="21">
        <f>(((Table1[[#This Row],[launched_at]]/60)/60)/24)+DATE(1970,1,1)</f>
        <v>42234.597685185188</v>
      </c>
      <c r="T1516" s="21">
        <f>(((Table1[[#This Row],[deadline]]/60)/60)/24)+DATE(1970,1,1)</f>
        <v>42274.597685185188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s="8">
        <f>E1517/D1517</f>
        <v>1.57189</v>
      </c>
      <c r="G1517" s="10">
        <f>IFERROR(ROUND(E1517/N1517,2),0)</f>
        <v>849.67</v>
      </c>
      <c r="H1517" t="s">
        <v>8218</v>
      </c>
      <c r="I1517" t="s">
        <v>8233</v>
      </c>
      <c r="J1517" t="s">
        <v>8253</v>
      </c>
      <c r="K1517">
        <v>1458104697</v>
      </c>
      <c r="L1517">
        <v>1455516297</v>
      </c>
      <c r="M1517" t="b">
        <v>1</v>
      </c>
      <c r="N1517">
        <v>555</v>
      </c>
      <c r="O1517" t="b">
        <v>1</v>
      </c>
      <c r="P1517" t="s">
        <v>8283</v>
      </c>
      <c r="Q1517" s="12" t="s">
        <v>8336</v>
      </c>
      <c r="R1517" t="s">
        <v>8337</v>
      </c>
      <c r="S1517" s="21">
        <f>(((Table1[[#This Row],[launched_at]]/60)/60)/24)+DATE(1970,1,1)</f>
        <v>42415.253437499996</v>
      </c>
      <c r="T1517" s="21">
        <f>(((Table1[[#This Row],[deadline]]/60)/60)/24)+DATE(1970,1,1)</f>
        <v>42445.211770833332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s="8">
        <f>E1518/D1518</f>
        <v>1.0865882352941176</v>
      </c>
      <c r="G1518" s="10">
        <f>IFERROR(ROUND(E1518/N1518,2),0)</f>
        <v>159.24</v>
      </c>
      <c r="H1518" t="s">
        <v>8218</v>
      </c>
      <c r="I1518" t="s">
        <v>8223</v>
      </c>
      <c r="J1518" t="s">
        <v>8245</v>
      </c>
      <c r="K1518">
        <v>1475762400</v>
      </c>
      <c r="L1518">
        <v>1473160292</v>
      </c>
      <c r="M1518" t="b">
        <v>1</v>
      </c>
      <c r="N1518">
        <v>116</v>
      </c>
      <c r="O1518" t="b">
        <v>1</v>
      </c>
      <c r="P1518" t="s">
        <v>8283</v>
      </c>
      <c r="Q1518" s="12" t="s">
        <v>8336</v>
      </c>
      <c r="R1518" t="s">
        <v>8337</v>
      </c>
      <c r="S1518" s="21">
        <f>(((Table1[[#This Row],[launched_at]]/60)/60)/24)+DATE(1970,1,1)</f>
        <v>42619.466342592597</v>
      </c>
      <c r="T1518" s="21">
        <f>(((Table1[[#This Row],[deadline]]/60)/60)/24)+DATE(1970,1,1)</f>
        <v>42649.583333333328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s="8">
        <f>E1519/D1519</f>
        <v>1.6197999999999999</v>
      </c>
      <c r="G1519" s="10">
        <f>IFERROR(ROUND(E1519/N1519,2),0)</f>
        <v>39.51</v>
      </c>
      <c r="H1519" t="s">
        <v>8218</v>
      </c>
      <c r="I1519" t="s">
        <v>8223</v>
      </c>
      <c r="J1519" t="s">
        <v>8245</v>
      </c>
      <c r="K1519">
        <v>1417845600</v>
      </c>
      <c r="L1519">
        <v>1415194553</v>
      </c>
      <c r="M1519" t="b">
        <v>1</v>
      </c>
      <c r="N1519">
        <v>615</v>
      </c>
      <c r="O1519" t="b">
        <v>1</v>
      </c>
      <c r="P1519" t="s">
        <v>8283</v>
      </c>
      <c r="Q1519" s="12" t="s">
        <v>8336</v>
      </c>
      <c r="R1519" t="s">
        <v>8337</v>
      </c>
      <c r="S1519" s="21">
        <f>(((Table1[[#This Row],[launched_at]]/60)/60)/24)+DATE(1970,1,1)</f>
        <v>41948.56658564815</v>
      </c>
      <c r="T1519" s="21">
        <f>(((Table1[[#This Row],[deadline]]/60)/60)/24)+DATE(1970,1,1)</f>
        <v>41979.25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s="8">
        <f>E1520/D1520</f>
        <v>2.0536666666666665</v>
      </c>
      <c r="G1520" s="10">
        <f>IFERROR(ROUND(E1520/N1520,2),0)</f>
        <v>130.53</v>
      </c>
      <c r="H1520" t="s">
        <v>8218</v>
      </c>
      <c r="I1520" t="s">
        <v>8223</v>
      </c>
      <c r="J1520" t="s">
        <v>8245</v>
      </c>
      <c r="K1520">
        <v>1401565252</v>
      </c>
      <c r="L1520">
        <v>1398973252</v>
      </c>
      <c r="M1520" t="b">
        <v>1</v>
      </c>
      <c r="N1520">
        <v>236</v>
      </c>
      <c r="O1520" t="b">
        <v>1</v>
      </c>
      <c r="P1520" t="s">
        <v>8283</v>
      </c>
      <c r="Q1520" s="12" t="s">
        <v>8336</v>
      </c>
      <c r="R1520" t="s">
        <v>8337</v>
      </c>
      <c r="S1520" s="21">
        <f>(((Table1[[#This Row],[launched_at]]/60)/60)/24)+DATE(1970,1,1)</f>
        <v>41760.8200462963</v>
      </c>
      <c r="T1520" s="21">
        <f>(((Table1[[#This Row],[deadline]]/60)/60)/24)+DATE(1970,1,1)</f>
        <v>41790.8200462963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s="8">
        <f>E1521/D1521</f>
        <v>1.033638888888889</v>
      </c>
      <c r="G1521" s="10">
        <f>IFERROR(ROUND(E1521/N1521,2),0)</f>
        <v>64.16</v>
      </c>
      <c r="H1521" t="s">
        <v>8218</v>
      </c>
      <c r="I1521" t="s">
        <v>8223</v>
      </c>
      <c r="J1521" t="s">
        <v>8245</v>
      </c>
      <c r="K1521">
        <v>1403301540</v>
      </c>
      <c r="L1521">
        <v>1400867283</v>
      </c>
      <c r="M1521" t="b">
        <v>1</v>
      </c>
      <c r="N1521">
        <v>145</v>
      </c>
      <c r="O1521" t="b">
        <v>1</v>
      </c>
      <c r="P1521" t="s">
        <v>8283</v>
      </c>
      <c r="Q1521" s="12" t="s">
        <v>8336</v>
      </c>
      <c r="R1521" t="s">
        <v>8337</v>
      </c>
      <c r="S1521" s="21">
        <f>(((Table1[[#This Row],[launched_at]]/60)/60)/24)+DATE(1970,1,1)</f>
        <v>41782.741701388892</v>
      </c>
      <c r="T1521" s="21">
        <f>(((Table1[[#This Row],[deadline]]/60)/60)/24)+DATE(1970,1,1)</f>
        <v>41810.915972222225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s="8">
        <f>E1522/D1522</f>
        <v>1.0347222222222223</v>
      </c>
      <c r="G1522" s="10">
        <f>IFERROR(ROUND(E1522/N1522,2),0)</f>
        <v>111.53</v>
      </c>
      <c r="H1522" t="s">
        <v>8218</v>
      </c>
      <c r="I1522" t="s">
        <v>8223</v>
      </c>
      <c r="J1522" t="s">
        <v>8245</v>
      </c>
      <c r="K1522">
        <v>1418961600</v>
      </c>
      <c r="L1522">
        <v>1415824513</v>
      </c>
      <c r="M1522" t="b">
        <v>1</v>
      </c>
      <c r="N1522">
        <v>167</v>
      </c>
      <c r="O1522" t="b">
        <v>1</v>
      </c>
      <c r="P1522" t="s">
        <v>8283</v>
      </c>
      <c r="Q1522" s="12" t="s">
        <v>8336</v>
      </c>
      <c r="R1522" t="s">
        <v>8337</v>
      </c>
      <c r="S1522" s="21">
        <f>(((Table1[[#This Row],[launched_at]]/60)/60)/24)+DATE(1970,1,1)</f>
        <v>41955.857789351852</v>
      </c>
      <c r="T1522" s="21">
        <f>(((Table1[[#This Row],[deadline]]/60)/60)/24)+DATE(1970,1,1)</f>
        <v>41992.166666666672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s="8">
        <f>E1523/D1523</f>
        <v>1.0681333333333334</v>
      </c>
      <c r="G1523" s="10">
        <f>IFERROR(ROUND(E1523/N1523,2),0)</f>
        <v>170.45</v>
      </c>
      <c r="H1523" t="s">
        <v>8218</v>
      </c>
      <c r="I1523" t="s">
        <v>8223</v>
      </c>
      <c r="J1523" t="s">
        <v>8245</v>
      </c>
      <c r="K1523">
        <v>1465272091</v>
      </c>
      <c r="L1523">
        <v>1462248091</v>
      </c>
      <c r="M1523" t="b">
        <v>1</v>
      </c>
      <c r="N1523">
        <v>235</v>
      </c>
      <c r="O1523" t="b">
        <v>1</v>
      </c>
      <c r="P1523" t="s">
        <v>8283</v>
      </c>
      <c r="Q1523" s="12" t="s">
        <v>8336</v>
      </c>
      <c r="R1523" t="s">
        <v>8337</v>
      </c>
      <c r="S1523" s="21">
        <f>(((Table1[[#This Row],[launched_at]]/60)/60)/24)+DATE(1970,1,1)</f>
        <v>42493.167719907404</v>
      </c>
      <c r="T1523" s="21">
        <f>(((Table1[[#This Row],[deadline]]/60)/60)/24)+DATE(1970,1,1)</f>
        <v>42528.167719907404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s="8">
        <f>E1524/D1524</f>
        <v>1.3896574712643677</v>
      </c>
      <c r="G1524" s="10">
        <f>IFERROR(ROUND(E1524/N1524,2),0)</f>
        <v>133.74</v>
      </c>
      <c r="H1524" t="s">
        <v>8218</v>
      </c>
      <c r="I1524" t="s">
        <v>8223</v>
      </c>
      <c r="J1524" t="s">
        <v>8245</v>
      </c>
      <c r="K1524">
        <v>1413575739</v>
      </c>
      <c r="L1524">
        <v>1410983739</v>
      </c>
      <c r="M1524" t="b">
        <v>1</v>
      </c>
      <c r="N1524">
        <v>452</v>
      </c>
      <c r="O1524" t="b">
        <v>1</v>
      </c>
      <c r="P1524" t="s">
        <v>8283</v>
      </c>
      <c r="Q1524" s="12" t="s">
        <v>8336</v>
      </c>
      <c r="R1524" t="s">
        <v>8337</v>
      </c>
      <c r="S1524" s="21">
        <f>(((Table1[[#This Row],[launched_at]]/60)/60)/24)+DATE(1970,1,1)</f>
        <v>41899.830312500002</v>
      </c>
      <c r="T1524" s="21">
        <f>(((Table1[[#This Row],[deadline]]/60)/60)/24)+DATE(1970,1,1)</f>
        <v>41929.830312500002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s="8">
        <f>E1525/D1525</f>
        <v>1.2484324324324325</v>
      </c>
      <c r="G1525" s="10">
        <f>IFERROR(ROUND(E1525/N1525,2),0)</f>
        <v>95.83</v>
      </c>
      <c r="H1525" t="s">
        <v>8218</v>
      </c>
      <c r="I1525" t="s">
        <v>8223</v>
      </c>
      <c r="J1525" t="s">
        <v>8245</v>
      </c>
      <c r="K1525">
        <v>1419292800</v>
      </c>
      <c r="L1525">
        <v>1416592916</v>
      </c>
      <c r="M1525" t="b">
        <v>1</v>
      </c>
      <c r="N1525">
        <v>241</v>
      </c>
      <c r="O1525" t="b">
        <v>1</v>
      </c>
      <c r="P1525" t="s">
        <v>8283</v>
      </c>
      <c r="Q1525" s="12" t="s">
        <v>8336</v>
      </c>
      <c r="R1525" t="s">
        <v>8337</v>
      </c>
      <c r="S1525" s="21">
        <f>(((Table1[[#This Row],[launched_at]]/60)/60)/24)+DATE(1970,1,1)</f>
        <v>41964.751342592594</v>
      </c>
      <c r="T1525" s="21">
        <f>(((Table1[[#This Row],[deadline]]/60)/60)/24)+DATE(1970,1,1)</f>
        <v>41996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s="8">
        <f>E1526/D1526</f>
        <v>2.0699999999999998</v>
      </c>
      <c r="G1526" s="10">
        <f>IFERROR(ROUND(E1526/N1526,2),0)</f>
        <v>221.79</v>
      </c>
      <c r="H1526" t="s">
        <v>8218</v>
      </c>
      <c r="I1526" t="s">
        <v>8234</v>
      </c>
      <c r="J1526" t="s">
        <v>8254</v>
      </c>
      <c r="K1526">
        <v>1487592090</v>
      </c>
      <c r="L1526">
        <v>1485000090</v>
      </c>
      <c r="M1526" t="b">
        <v>1</v>
      </c>
      <c r="N1526">
        <v>28</v>
      </c>
      <c r="O1526" t="b">
        <v>1</v>
      </c>
      <c r="P1526" t="s">
        <v>8283</v>
      </c>
      <c r="Q1526" s="12" t="s">
        <v>8336</v>
      </c>
      <c r="R1526" t="s">
        <v>8337</v>
      </c>
      <c r="S1526" s="21">
        <f>(((Table1[[#This Row],[launched_at]]/60)/60)/24)+DATE(1970,1,1)</f>
        <v>42756.501041666663</v>
      </c>
      <c r="T1526" s="21">
        <f>(((Table1[[#This Row],[deadline]]/60)/60)/24)+DATE(1970,1,1)</f>
        <v>42786.501041666663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s="8">
        <f>E1527/D1527</f>
        <v>1.7400576923076922</v>
      </c>
      <c r="G1527" s="10">
        <f>IFERROR(ROUND(E1527/N1527,2),0)</f>
        <v>32.32</v>
      </c>
      <c r="H1527" t="s">
        <v>8218</v>
      </c>
      <c r="I1527" t="s">
        <v>8223</v>
      </c>
      <c r="J1527" t="s">
        <v>8245</v>
      </c>
      <c r="K1527">
        <v>1471539138</v>
      </c>
      <c r="L1527">
        <v>1468947138</v>
      </c>
      <c r="M1527" t="b">
        <v>1</v>
      </c>
      <c r="N1527">
        <v>140</v>
      </c>
      <c r="O1527" t="b">
        <v>1</v>
      </c>
      <c r="P1527" t="s">
        <v>8283</v>
      </c>
      <c r="Q1527" s="12" t="s">
        <v>8336</v>
      </c>
      <c r="R1527" t="s">
        <v>8337</v>
      </c>
      <c r="S1527" s="21">
        <f>(((Table1[[#This Row],[launched_at]]/60)/60)/24)+DATE(1970,1,1)</f>
        <v>42570.702986111108</v>
      </c>
      <c r="T1527" s="21">
        <f>(((Table1[[#This Row],[deadline]]/60)/60)/24)+DATE(1970,1,1)</f>
        <v>42600.702986111108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s="8">
        <f>E1528/D1528</f>
        <v>1.2032608695652174</v>
      </c>
      <c r="G1528" s="10">
        <f>IFERROR(ROUND(E1528/N1528,2),0)</f>
        <v>98.84</v>
      </c>
      <c r="H1528" t="s">
        <v>8218</v>
      </c>
      <c r="I1528" t="s">
        <v>8223</v>
      </c>
      <c r="J1528" t="s">
        <v>8245</v>
      </c>
      <c r="K1528">
        <v>1453185447</v>
      </c>
      <c r="L1528">
        <v>1448951847</v>
      </c>
      <c r="M1528" t="b">
        <v>1</v>
      </c>
      <c r="N1528">
        <v>280</v>
      </c>
      <c r="O1528" t="b">
        <v>1</v>
      </c>
      <c r="P1528" t="s">
        <v>8283</v>
      </c>
      <c r="Q1528" s="12" t="s">
        <v>8336</v>
      </c>
      <c r="R1528" t="s">
        <v>8337</v>
      </c>
      <c r="S1528" s="21">
        <f>(((Table1[[#This Row],[launched_at]]/60)/60)/24)+DATE(1970,1,1)</f>
        <v>42339.276006944448</v>
      </c>
      <c r="T1528" s="21">
        <f>(((Table1[[#This Row],[deadline]]/60)/60)/24)+DATE(1970,1,1)</f>
        <v>42388.276006944448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s="8">
        <f>E1529/D1529</f>
        <v>1.1044428571428573</v>
      </c>
      <c r="G1529" s="10">
        <f>IFERROR(ROUND(E1529/N1529,2),0)</f>
        <v>55.22</v>
      </c>
      <c r="H1529" t="s">
        <v>8218</v>
      </c>
      <c r="I1529" t="s">
        <v>8223</v>
      </c>
      <c r="J1529" t="s">
        <v>8245</v>
      </c>
      <c r="K1529">
        <v>1489497886</v>
      </c>
      <c r="L1529">
        <v>1487082286</v>
      </c>
      <c r="M1529" t="b">
        <v>1</v>
      </c>
      <c r="N1529">
        <v>70</v>
      </c>
      <c r="O1529" t="b">
        <v>1</v>
      </c>
      <c r="P1529" t="s">
        <v>8283</v>
      </c>
      <c r="Q1529" s="12" t="s">
        <v>8336</v>
      </c>
      <c r="R1529" t="s">
        <v>8337</v>
      </c>
      <c r="S1529" s="21">
        <f>(((Table1[[#This Row],[launched_at]]/60)/60)/24)+DATE(1970,1,1)</f>
        <v>42780.600532407407</v>
      </c>
      <c r="T1529" s="21">
        <f>(((Table1[[#This Row],[deadline]]/60)/60)/24)+DATE(1970,1,1)</f>
        <v>42808.558865740735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s="8">
        <f>E1530/D1530</f>
        <v>2.8156666666666665</v>
      </c>
      <c r="G1530" s="10">
        <f>IFERROR(ROUND(E1530/N1530,2),0)</f>
        <v>52.79</v>
      </c>
      <c r="H1530" t="s">
        <v>8218</v>
      </c>
      <c r="I1530" t="s">
        <v>8223</v>
      </c>
      <c r="J1530" t="s">
        <v>8245</v>
      </c>
      <c r="K1530">
        <v>1485907200</v>
      </c>
      <c r="L1530">
        <v>1483292122</v>
      </c>
      <c r="M1530" t="b">
        <v>1</v>
      </c>
      <c r="N1530">
        <v>160</v>
      </c>
      <c r="O1530" t="b">
        <v>1</v>
      </c>
      <c r="P1530" t="s">
        <v>8283</v>
      </c>
      <c r="Q1530" s="12" t="s">
        <v>8336</v>
      </c>
      <c r="R1530" t="s">
        <v>8337</v>
      </c>
      <c r="S1530" s="21">
        <f>(((Table1[[#This Row],[launched_at]]/60)/60)/24)+DATE(1970,1,1)</f>
        <v>42736.732893518521</v>
      </c>
      <c r="T1530" s="21">
        <f>(((Table1[[#This Row],[deadline]]/60)/60)/24)+DATE(1970,1,1)</f>
        <v>42767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s="8">
        <f>E1531/D1531</f>
        <v>1.0067894736842105</v>
      </c>
      <c r="G1531" s="10">
        <f>IFERROR(ROUND(E1531/N1531,2),0)</f>
        <v>135.66999999999999</v>
      </c>
      <c r="H1531" t="s">
        <v>8218</v>
      </c>
      <c r="I1531" t="s">
        <v>8223</v>
      </c>
      <c r="J1531" t="s">
        <v>8245</v>
      </c>
      <c r="K1531">
        <v>1426773920</v>
      </c>
      <c r="L1531">
        <v>1424185520</v>
      </c>
      <c r="M1531" t="b">
        <v>1</v>
      </c>
      <c r="N1531">
        <v>141</v>
      </c>
      <c r="O1531" t="b">
        <v>1</v>
      </c>
      <c r="P1531" t="s">
        <v>8283</v>
      </c>
      <c r="Q1531" s="12" t="s">
        <v>8336</v>
      </c>
      <c r="R1531" t="s">
        <v>8337</v>
      </c>
      <c r="S1531" s="21">
        <f>(((Table1[[#This Row],[launched_at]]/60)/60)/24)+DATE(1970,1,1)</f>
        <v>42052.628703703704</v>
      </c>
      <c r="T1531" s="21">
        <f>(((Table1[[#This Row],[deadline]]/60)/60)/24)+DATE(1970,1,1)</f>
        <v>42082.587037037039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s="8">
        <f>E1532/D1532</f>
        <v>1.3482571428571428</v>
      </c>
      <c r="G1532" s="10">
        <f>IFERROR(ROUND(E1532/N1532,2),0)</f>
        <v>53.99</v>
      </c>
      <c r="H1532" t="s">
        <v>8218</v>
      </c>
      <c r="I1532" t="s">
        <v>8223</v>
      </c>
      <c r="J1532" t="s">
        <v>8245</v>
      </c>
      <c r="K1532">
        <v>1445624695</v>
      </c>
      <c r="L1532">
        <v>1443464695</v>
      </c>
      <c r="M1532" t="b">
        <v>1</v>
      </c>
      <c r="N1532">
        <v>874</v>
      </c>
      <c r="O1532" t="b">
        <v>1</v>
      </c>
      <c r="P1532" t="s">
        <v>8283</v>
      </c>
      <c r="Q1532" s="12" t="s">
        <v>8336</v>
      </c>
      <c r="R1532" t="s">
        <v>8337</v>
      </c>
      <c r="S1532" s="21">
        <f>(((Table1[[#This Row],[launched_at]]/60)/60)/24)+DATE(1970,1,1)</f>
        <v>42275.767303240747</v>
      </c>
      <c r="T1532" s="21">
        <f>(((Table1[[#This Row],[deadline]]/60)/60)/24)+DATE(1970,1,1)</f>
        <v>42300.767303240747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s="8">
        <f>E1533/D1533</f>
        <v>1.7595744680851064</v>
      </c>
      <c r="G1533" s="10">
        <f>IFERROR(ROUND(E1533/N1533,2),0)</f>
        <v>56.64</v>
      </c>
      <c r="H1533" t="s">
        <v>8218</v>
      </c>
      <c r="I1533" t="s">
        <v>8223</v>
      </c>
      <c r="J1533" t="s">
        <v>8245</v>
      </c>
      <c r="K1533">
        <v>1417402800</v>
      </c>
      <c r="L1533">
        <v>1414610126</v>
      </c>
      <c r="M1533" t="b">
        <v>1</v>
      </c>
      <c r="N1533">
        <v>73</v>
      </c>
      <c r="O1533" t="b">
        <v>1</v>
      </c>
      <c r="P1533" t="s">
        <v>8283</v>
      </c>
      <c r="Q1533" s="12" t="s">
        <v>8336</v>
      </c>
      <c r="R1533" t="s">
        <v>8337</v>
      </c>
      <c r="S1533" s="21">
        <f>(((Table1[[#This Row],[launched_at]]/60)/60)/24)+DATE(1970,1,1)</f>
        <v>41941.802384259259</v>
      </c>
      <c r="T1533" s="21">
        <f>(((Table1[[#This Row],[deadline]]/60)/60)/24)+DATE(1970,1,1)</f>
        <v>41974.125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s="8">
        <f>E1534/D1534</f>
        <v>4.8402000000000003</v>
      </c>
      <c r="G1534" s="10">
        <f>IFERROR(ROUND(E1534/N1534,2),0)</f>
        <v>82.32</v>
      </c>
      <c r="H1534" t="s">
        <v>8218</v>
      </c>
      <c r="I1534" t="s">
        <v>8225</v>
      </c>
      <c r="J1534" t="s">
        <v>8247</v>
      </c>
      <c r="K1534">
        <v>1455548400</v>
      </c>
      <c r="L1534">
        <v>1453461865</v>
      </c>
      <c r="M1534" t="b">
        <v>1</v>
      </c>
      <c r="N1534">
        <v>294</v>
      </c>
      <c r="O1534" t="b">
        <v>1</v>
      </c>
      <c r="P1534" t="s">
        <v>8283</v>
      </c>
      <c r="Q1534" s="12" t="s">
        <v>8336</v>
      </c>
      <c r="R1534" t="s">
        <v>8337</v>
      </c>
      <c r="S1534" s="21">
        <f>(((Table1[[#This Row],[launched_at]]/60)/60)/24)+DATE(1970,1,1)</f>
        <v>42391.475289351853</v>
      </c>
      <c r="T1534" s="21">
        <f>(((Table1[[#This Row],[deadline]]/60)/60)/24)+DATE(1970,1,1)</f>
        <v>42415.625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s="8">
        <f>E1535/D1535</f>
        <v>1.4514</v>
      </c>
      <c r="G1535" s="10">
        <f>IFERROR(ROUND(E1535/N1535,2),0)</f>
        <v>88.26</v>
      </c>
      <c r="H1535" t="s">
        <v>8218</v>
      </c>
      <c r="I1535" t="s">
        <v>8223</v>
      </c>
      <c r="J1535" t="s">
        <v>8245</v>
      </c>
      <c r="K1535">
        <v>1462161540</v>
      </c>
      <c r="L1535">
        <v>1457913777</v>
      </c>
      <c r="M1535" t="b">
        <v>1</v>
      </c>
      <c r="N1535">
        <v>740</v>
      </c>
      <c r="O1535" t="b">
        <v>1</v>
      </c>
      <c r="P1535" t="s">
        <v>8283</v>
      </c>
      <c r="Q1535" s="12" t="s">
        <v>8336</v>
      </c>
      <c r="R1535" t="s">
        <v>8337</v>
      </c>
      <c r="S1535" s="21">
        <f>(((Table1[[#This Row],[launched_at]]/60)/60)/24)+DATE(1970,1,1)</f>
        <v>42443.00204861111</v>
      </c>
      <c r="T1535" s="21">
        <f>(((Table1[[#This Row],[deadline]]/60)/60)/24)+DATE(1970,1,1)</f>
        <v>42492.165972222225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s="8">
        <f>E1536/D1536</f>
        <v>4.1773333333333333</v>
      </c>
      <c r="G1536" s="10">
        <f>IFERROR(ROUND(E1536/N1536,2),0)</f>
        <v>84.91</v>
      </c>
      <c r="H1536" t="s">
        <v>8218</v>
      </c>
      <c r="I1536" t="s">
        <v>8223</v>
      </c>
      <c r="J1536" t="s">
        <v>8245</v>
      </c>
      <c r="K1536">
        <v>1441383062</v>
      </c>
      <c r="L1536">
        <v>1438791062</v>
      </c>
      <c r="M1536" t="b">
        <v>1</v>
      </c>
      <c r="N1536">
        <v>369</v>
      </c>
      <c r="O1536" t="b">
        <v>1</v>
      </c>
      <c r="P1536" t="s">
        <v>8283</v>
      </c>
      <c r="Q1536" s="12" t="s">
        <v>8336</v>
      </c>
      <c r="R1536" t="s">
        <v>8337</v>
      </c>
      <c r="S1536" s="21">
        <f>(((Table1[[#This Row],[launched_at]]/60)/60)/24)+DATE(1970,1,1)</f>
        <v>42221.67432870371</v>
      </c>
      <c r="T1536" s="21">
        <f>(((Table1[[#This Row],[deadline]]/60)/60)/24)+DATE(1970,1,1)</f>
        <v>42251.67432870371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s="8">
        <f>E1537/D1537</f>
        <v>1.3242499999999999</v>
      </c>
      <c r="G1537" s="10">
        <f>IFERROR(ROUND(E1537/N1537,2),0)</f>
        <v>48.15</v>
      </c>
      <c r="H1537" t="s">
        <v>8218</v>
      </c>
      <c r="I1537" t="s">
        <v>8223</v>
      </c>
      <c r="J1537" t="s">
        <v>8245</v>
      </c>
      <c r="K1537">
        <v>1464040800</v>
      </c>
      <c r="L1537">
        <v>1461527631</v>
      </c>
      <c r="M1537" t="b">
        <v>1</v>
      </c>
      <c r="N1537">
        <v>110</v>
      </c>
      <c r="O1537" t="b">
        <v>1</v>
      </c>
      <c r="P1537" t="s">
        <v>8283</v>
      </c>
      <c r="Q1537" s="12" t="s">
        <v>8336</v>
      </c>
      <c r="R1537" t="s">
        <v>8337</v>
      </c>
      <c r="S1537" s="21">
        <f>(((Table1[[#This Row],[launched_at]]/60)/60)/24)+DATE(1970,1,1)</f>
        <v>42484.829062500001</v>
      </c>
      <c r="T1537" s="21">
        <f>(((Table1[[#This Row],[deadline]]/60)/60)/24)+DATE(1970,1,1)</f>
        <v>42513.916666666672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s="8">
        <f>E1538/D1538</f>
        <v>2.5030841666666666</v>
      </c>
      <c r="G1538" s="10">
        <f>IFERROR(ROUND(E1538/N1538,2),0)</f>
        <v>66.02</v>
      </c>
      <c r="H1538" t="s">
        <v>8218</v>
      </c>
      <c r="I1538" t="s">
        <v>8223</v>
      </c>
      <c r="J1538" t="s">
        <v>8245</v>
      </c>
      <c r="K1538">
        <v>1440702910</v>
      </c>
      <c r="L1538">
        <v>1438110910</v>
      </c>
      <c r="M1538" t="b">
        <v>1</v>
      </c>
      <c r="N1538">
        <v>455</v>
      </c>
      <c r="O1538" t="b">
        <v>1</v>
      </c>
      <c r="P1538" t="s">
        <v>8283</v>
      </c>
      <c r="Q1538" s="12" t="s">
        <v>8336</v>
      </c>
      <c r="R1538" t="s">
        <v>8337</v>
      </c>
      <c r="S1538" s="21">
        <f>(((Table1[[#This Row],[launched_at]]/60)/60)/24)+DATE(1970,1,1)</f>
        <v>42213.802199074074</v>
      </c>
      <c r="T1538" s="21">
        <f>(((Table1[[#This Row],[deadline]]/60)/60)/24)+DATE(1970,1,1)</f>
        <v>42243.802199074074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s="8">
        <f>E1539/D1539</f>
        <v>1.7989999999999999</v>
      </c>
      <c r="G1539" s="10">
        <f>IFERROR(ROUND(E1539/N1539,2),0)</f>
        <v>96.38</v>
      </c>
      <c r="H1539" t="s">
        <v>8218</v>
      </c>
      <c r="I1539" t="s">
        <v>8235</v>
      </c>
      <c r="J1539" t="s">
        <v>8248</v>
      </c>
      <c r="K1539">
        <v>1470506400</v>
      </c>
      <c r="L1539">
        <v>1467358427</v>
      </c>
      <c r="M1539" t="b">
        <v>1</v>
      </c>
      <c r="N1539">
        <v>224</v>
      </c>
      <c r="O1539" t="b">
        <v>1</v>
      </c>
      <c r="P1539" t="s">
        <v>8283</v>
      </c>
      <c r="Q1539" s="12" t="s">
        <v>8336</v>
      </c>
      <c r="R1539" t="s">
        <v>8337</v>
      </c>
      <c r="S1539" s="21">
        <f>(((Table1[[#This Row],[launched_at]]/60)/60)/24)+DATE(1970,1,1)</f>
        <v>42552.315127314811</v>
      </c>
      <c r="T1539" s="21">
        <f>(((Table1[[#This Row],[deadline]]/60)/60)/24)+DATE(1970,1,1)</f>
        <v>42588.75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s="8">
        <f>E1540/D1540</f>
        <v>1.0262857142857142</v>
      </c>
      <c r="G1540" s="10">
        <f>IFERROR(ROUND(E1540/N1540,2),0)</f>
        <v>156.16999999999999</v>
      </c>
      <c r="H1540" t="s">
        <v>8218</v>
      </c>
      <c r="I1540" t="s">
        <v>8223</v>
      </c>
      <c r="J1540" t="s">
        <v>8245</v>
      </c>
      <c r="K1540">
        <v>1421952370</v>
      </c>
      <c r="L1540">
        <v>1418064370</v>
      </c>
      <c r="M1540" t="b">
        <v>1</v>
      </c>
      <c r="N1540">
        <v>46</v>
      </c>
      <c r="O1540" t="b">
        <v>1</v>
      </c>
      <c r="P1540" t="s">
        <v>8283</v>
      </c>
      <c r="Q1540" s="12" t="s">
        <v>8336</v>
      </c>
      <c r="R1540" t="s">
        <v>8337</v>
      </c>
      <c r="S1540" s="21">
        <f>(((Table1[[#This Row],[launched_at]]/60)/60)/24)+DATE(1970,1,1)</f>
        <v>41981.782060185185</v>
      </c>
      <c r="T1540" s="21">
        <f>(((Table1[[#This Row],[deadline]]/60)/60)/24)+DATE(1970,1,1)</f>
        <v>42026.782060185185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s="8">
        <f>E1541/D1541</f>
        <v>1.359861</v>
      </c>
      <c r="G1541" s="10">
        <f>IFERROR(ROUND(E1541/N1541,2),0)</f>
        <v>95.76</v>
      </c>
      <c r="H1541" t="s">
        <v>8218</v>
      </c>
      <c r="I1541" t="s">
        <v>8223</v>
      </c>
      <c r="J1541" t="s">
        <v>8245</v>
      </c>
      <c r="K1541">
        <v>1483481019</v>
      </c>
      <c r="L1541">
        <v>1480629819</v>
      </c>
      <c r="M1541" t="b">
        <v>0</v>
      </c>
      <c r="N1541">
        <v>284</v>
      </c>
      <c r="O1541" t="b">
        <v>1</v>
      </c>
      <c r="P1541" t="s">
        <v>8283</v>
      </c>
      <c r="Q1541" s="12" t="s">
        <v>8336</v>
      </c>
      <c r="R1541" t="s">
        <v>8337</v>
      </c>
      <c r="S1541" s="21">
        <f>(((Table1[[#This Row],[launched_at]]/60)/60)/24)+DATE(1970,1,1)</f>
        <v>42705.919201388882</v>
      </c>
      <c r="T1541" s="21">
        <f>(((Table1[[#This Row],[deadline]]/60)/60)/24)+DATE(1970,1,1)</f>
        <v>42738.919201388882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s="8">
        <f>E1542/D1542</f>
        <v>1.1786666666666668</v>
      </c>
      <c r="G1542" s="10">
        <f>IFERROR(ROUND(E1542/N1542,2),0)</f>
        <v>180.41</v>
      </c>
      <c r="H1542" t="s">
        <v>8218</v>
      </c>
      <c r="I1542" t="s">
        <v>8223</v>
      </c>
      <c r="J1542" t="s">
        <v>8245</v>
      </c>
      <c r="K1542">
        <v>1416964500</v>
      </c>
      <c r="L1542">
        <v>1414368616</v>
      </c>
      <c r="M1542" t="b">
        <v>1</v>
      </c>
      <c r="N1542">
        <v>98</v>
      </c>
      <c r="O1542" t="b">
        <v>1</v>
      </c>
      <c r="P1542" t="s">
        <v>8283</v>
      </c>
      <c r="Q1542" s="12" t="s">
        <v>8336</v>
      </c>
      <c r="R1542" t="s">
        <v>8337</v>
      </c>
      <c r="S1542" s="21">
        <f>(((Table1[[#This Row],[launched_at]]/60)/60)/24)+DATE(1970,1,1)</f>
        <v>41939.00712962963</v>
      </c>
      <c r="T1542" s="21">
        <f>(((Table1[[#This Row],[deadline]]/60)/60)/24)+DATE(1970,1,1)</f>
        <v>41969.052083333328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s="8">
        <f>E1543/D1543</f>
        <v>3.3333333333333332E-4</v>
      </c>
      <c r="G1543" s="10">
        <f>IFERROR(ROUND(E1543/N1543,2),0)</f>
        <v>3</v>
      </c>
      <c r="H1543" t="s">
        <v>8220</v>
      </c>
      <c r="I1543" t="s">
        <v>8223</v>
      </c>
      <c r="J1543" t="s">
        <v>8245</v>
      </c>
      <c r="K1543">
        <v>1420045538</v>
      </c>
      <c r="L1543">
        <v>1417453538</v>
      </c>
      <c r="M1543" t="b">
        <v>0</v>
      </c>
      <c r="N1543">
        <v>2</v>
      </c>
      <c r="O1543" t="b">
        <v>0</v>
      </c>
      <c r="P1543" t="s">
        <v>8287</v>
      </c>
      <c r="Q1543" s="12" t="s">
        <v>8336</v>
      </c>
      <c r="R1543" t="s">
        <v>8341</v>
      </c>
      <c r="S1543" s="21">
        <f>(((Table1[[#This Row],[launched_at]]/60)/60)/24)+DATE(1970,1,1)</f>
        <v>41974.712245370371</v>
      </c>
      <c r="T1543" s="21">
        <f>(((Table1[[#This Row],[deadline]]/60)/60)/24)+DATE(1970,1,1)</f>
        <v>42004.712245370371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s="8">
        <f>E1544/D1544</f>
        <v>0.04</v>
      </c>
      <c r="G1544" s="10">
        <f>IFERROR(ROUND(E1544/N1544,2),0)</f>
        <v>20</v>
      </c>
      <c r="H1544" t="s">
        <v>8220</v>
      </c>
      <c r="I1544" t="s">
        <v>8228</v>
      </c>
      <c r="J1544" t="s">
        <v>8250</v>
      </c>
      <c r="K1544">
        <v>1435708500</v>
      </c>
      <c r="L1544">
        <v>1434412500</v>
      </c>
      <c r="M1544" t="b">
        <v>0</v>
      </c>
      <c r="N1544">
        <v>1</v>
      </c>
      <c r="O1544" t="b">
        <v>0</v>
      </c>
      <c r="P1544" t="s">
        <v>8287</v>
      </c>
      <c r="Q1544" s="12" t="s">
        <v>8336</v>
      </c>
      <c r="R1544" t="s">
        <v>8341</v>
      </c>
      <c r="S1544" s="21">
        <f>(((Table1[[#This Row],[launched_at]]/60)/60)/24)+DATE(1970,1,1)</f>
        <v>42170.996527777781</v>
      </c>
      <c r="T1544" s="21">
        <f>(((Table1[[#This Row],[deadline]]/60)/60)/24)+DATE(1970,1,1)</f>
        <v>42185.996527777781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s="8">
        <f>E1545/D1545</f>
        <v>4.4444444444444444E-3</v>
      </c>
      <c r="G1545" s="10">
        <f>IFERROR(ROUND(E1545/N1545,2),0)</f>
        <v>10</v>
      </c>
      <c r="H1545" t="s">
        <v>8220</v>
      </c>
      <c r="I1545" t="s">
        <v>8223</v>
      </c>
      <c r="J1545" t="s">
        <v>8245</v>
      </c>
      <c r="K1545">
        <v>1416662034</v>
      </c>
      <c r="L1545">
        <v>1414066434</v>
      </c>
      <c r="M1545" t="b">
        <v>0</v>
      </c>
      <c r="N1545">
        <v>1</v>
      </c>
      <c r="O1545" t="b">
        <v>0</v>
      </c>
      <c r="P1545" t="s">
        <v>8287</v>
      </c>
      <c r="Q1545" s="12" t="s">
        <v>8336</v>
      </c>
      <c r="R1545" t="s">
        <v>8341</v>
      </c>
      <c r="S1545" s="21">
        <f>(((Table1[[#This Row],[launched_at]]/60)/60)/24)+DATE(1970,1,1)</f>
        <v>41935.509652777779</v>
      </c>
      <c r="T1545" s="21">
        <f>(((Table1[[#This Row],[deadline]]/60)/60)/24)+DATE(1970,1,1)</f>
        <v>41965.551319444443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s="8">
        <f>E1546/D1546</f>
        <v>0</v>
      </c>
      <c r="G1546" s="10" t="str">
        <f>IFERROR(ROUND(E1546/N1546,2),"N/A")</f>
        <v>N/A</v>
      </c>
      <c r="H1546" t="s">
        <v>8220</v>
      </c>
      <c r="I1546" t="s">
        <v>8223</v>
      </c>
      <c r="J1546" t="s">
        <v>8245</v>
      </c>
      <c r="K1546">
        <v>1427847480</v>
      </c>
      <c r="L1546">
        <v>1424222024</v>
      </c>
      <c r="M1546" t="b">
        <v>0</v>
      </c>
      <c r="N1546">
        <v>0</v>
      </c>
      <c r="O1546" t="b">
        <v>0</v>
      </c>
      <c r="P1546" t="s">
        <v>8287</v>
      </c>
      <c r="Q1546" s="12" t="s">
        <v>8336</v>
      </c>
      <c r="R1546" t="s">
        <v>8341</v>
      </c>
      <c r="S1546" s="21">
        <f>(((Table1[[#This Row],[launched_at]]/60)/60)/24)+DATE(1970,1,1)</f>
        <v>42053.051203703704</v>
      </c>
      <c r="T1546" s="21">
        <f>(((Table1[[#This Row],[deadline]]/60)/60)/24)+DATE(1970,1,1)</f>
        <v>42095.012499999997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s="8">
        <f>E1547/D1547</f>
        <v>3.3333333333333332E-4</v>
      </c>
      <c r="G1547" s="10">
        <f>IFERROR(ROUND(E1547/N1547,2),0)</f>
        <v>1</v>
      </c>
      <c r="H1547" t="s">
        <v>8220</v>
      </c>
      <c r="I1547" t="s">
        <v>8223</v>
      </c>
      <c r="J1547" t="s">
        <v>8245</v>
      </c>
      <c r="K1547">
        <v>1425330960</v>
      </c>
      <c r="L1547">
        <v>1422393234</v>
      </c>
      <c r="M1547" t="b">
        <v>0</v>
      </c>
      <c r="N1547">
        <v>1</v>
      </c>
      <c r="O1547" t="b">
        <v>0</v>
      </c>
      <c r="P1547" t="s">
        <v>8287</v>
      </c>
      <c r="Q1547" s="12" t="s">
        <v>8336</v>
      </c>
      <c r="R1547" t="s">
        <v>8341</v>
      </c>
      <c r="S1547" s="21">
        <f>(((Table1[[#This Row],[launched_at]]/60)/60)/24)+DATE(1970,1,1)</f>
        <v>42031.884652777779</v>
      </c>
      <c r="T1547" s="21">
        <f>(((Table1[[#This Row],[deadline]]/60)/60)/24)+DATE(1970,1,1)</f>
        <v>42065.886111111111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s="8">
        <f>E1548/D1548</f>
        <v>0.28899999999999998</v>
      </c>
      <c r="G1548" s="10">
        <f>IFERROR(ROUND(E1548/N1548,2),0)</f>
        <v>26.27</v>
      </c>
      <c r="H1548" t="s">
        <v>8220</v>
      </c>
      <c r="I1548" t="s">
        <v>8224</v>
      </c>
      <c r="J1548" t="s">
        <v>8246</v>
      </c>
      <c r="K1548">
        <v>1410930399</v>
      </c>
      <c r="L1548">
        <v>1405746399</v>
      </c>
      <c r="M1548" t="b">
        <v>0</v>
      </c>
      <c r="N1548">
        <v>11</v>
      </c>
      <c r="O1548" t="b">
        <v>0</v>
      </c>
      <c r="P1548" t="s">
        <v>8287</v>
      </c>
      <c r="Q1548" s="12" t="s">
        <v>8336</v>
      </c>
      <c r="R1548" t="s">
        <v>8341</v>
      </c>
      <c r="S1548" s="21">
        <f>(((Table1[[#This Row],[launched_at]]/60)/60)/24)+DATE(1970,1,1)</f>
        <v>41839.212951388887</v>
      </c>
      <c r="T1548" s="21">
        <f>(((Table1[[#This Row],[deadline]]/60)/60)/24)+DATE(1970,1,1)</f>
        <v>41899.212951388887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s="8">
        <f>E1549/D1549</f>
        <v>0</v>
      </c>
      <c r="G1549" s="10" t="str">
        <f>IFERROR(ROUND(E1549/N1549,2),"N/A")</f>
        <v>N/A</v>
      </c>
      <c r="H1549" t="s">
        <v>8220</v>
      </c>
      <c r="I1549" t="s">
        <v>8223</v>
      </c>
      <c r="J1549" t="s">
        <v>8245</v>
      </c>
      <c r="K1549">
        <v>1487844882</v>
      </c>
      <c r="L1549">
        <v>1487240082</v>
      </c>
      <c r="M1549" t="b">
        <v>0</v>
      </c>
      <c r="N1549">
        <v>0</v>
      </c>
      <c r="O1549" t="b">
        <v>0</v>
      </c>
      <c r="P1549" t="s">
        <v>8287</v>
      </c>
      <c r="Q1549" s="12" t="s">
        <v>8336</v>
      </c>
      <c r="R1549" t="s">
        <v>8341</v>
      </c>
      <c r="S1549" s="21">
        <f>(((Table1[[#This Row],[launched_at]]/60)/60)/24)+DATE(1970,1,1)</f>
        <v>42782.426875000005</v>
      </c>
      <c r="T1549" s="21">
        <f>(((Table1[[#This Row],[deadline]]/60)/60)/24)+DATE(1970,1,1)</f>
        <v>42789.426875000005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s="8">
        <f>E1550/D1550</f>
        <v>8.5714285714285715E-2</v>
      </c>
      <c r="G1550" s="10">
        <f>IFERROR(ROUND(E1550/N1550,2),0)</f>
        <v>60</v>
      </c>
      <c r="H1550" t="s">
        <v>8220</v>
      </c>
      <c r="I1550" t="s">
        <v>8223</v>
      </c>
      <c r="J1550" t="s">
        <v>8245</v>
      </c>
      <c r="K1550">
        <v>1447020620</v>
      </c>
      <c r="L1550">
        <v>1444425020</v>
      </c>
      <c r="M1550" t="b">
        <v>0</v>
      </c>
      <c r="N1550">
        <v>1</v>
      </c>
      <c r="O1550" t="b">
        <v>0</v>
      </c>
      <c r="P1550" t="s">
        <v>8287</v>
      </c>
      <c r="Q1550" s="12" t="s">
        <v>8336</v>
      </c>
      <c r="R1550" t="s">
        <v>8341</v>
      </c>
      <c r="S1550" s="21">
        <f>(((Table1[[#This Row],[launched_at]]/60)/60)/24)+DATE(1970,1,1)</f>
        <v>42286.88217592593</v>
      </c>
      <c r="T1550" s="21">
        <f>(((Table1[[#This Row],[deadline]]/60)/60)/24)+DATE(1970,1,1)</f>
        <v>42316.923842592587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s="8">
        <f>E1551/D1551</f>
        <v>0.34</v>
      </c>
      <c r="G1551" s="10">
        <f>IFERROR(ROUND(E1551/N1551,2),0)</f>
        <v>28.33</v>
      </c>
      <c r="H1551" t="s">
        <v>8220</v>
      </c>
      <c r="I1551" t="s">
        <v>8223</v>
      </c>
      <c r="J1551" t="s">
        <v>8245</v>
      </c>
      <c r="K1551">
        <v>1446524159</v>
      </c>
      <c r="L1551">
        <v>1443928559</v>
      </c>
      <c r="M1551" t="b">
        <v>0</v>
      </c>
      <c r="N1551">
        <v>6</v>
      </c>
      <c r="O1551" t="b">
        <v>0</v>
      </c>
      <c r="P1551" t="s">
        <v>8287</v>
      </c>
      <c r="Q1551" s="12" t="s">
        <v>8336</v>
      </c>
      <c r="R1551" t="s">
        <v>8341</v>
      </c>
      <c r="S1551" s="21">
        <f>(((Table1[[#This Row],[launched_at]]/60)/60)/24)+DATE(1970,1,1)</f>
        <v>42281.136099537034</v>
      </c>
      <c r="T1551" s="21">
        <f>(((Table1[[#This Row],[deadline]]/60)/60)/24)+DATE(1970,1,1)</f>
        <v>42311.177766203706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s="8">
        <f>E1552/D1552</f>
        <v>0.13466666666666666</v>
      </c>
      <c r="G1552" s="10">
        <f>IFERROR(ROUND(E1552/N1552,2),0)</f>
        <v>14.43</v>
      </c>
      <c r="H1552" t="s">
        <v>8220</v>
      </c>
      <c r="I1552" t="s">
        <v>8224</v>
      </c>
      <c r="J1552" t="s">
        <v>8246</v>
      </c>
      <c r="K1552">
        <v>1463050034</v>
      </c>
      <c r="L1552">
        <v>1460458034</v>
      </c>
      <c r="M1552" t="b">
        <v>0</v>
      </c>
      <c r="N1552">
        <v>7</v>
      </c>
      <c r="O1552" t="b">
        <v>0</v>
      </c>
      <c r="P1552" t="s">
        <v>8287</v>
      </c>
      <c r="Q1552" s="12" t="s">
        <v>8336</v>
      </c>
      <c r="R1552" t="s">
        <v>8341</v>
      </c>
      <c r="S1552" s="21">
        <f>(((Table1[[#This Row],[launched_at]]/60)/60)/24)+DATE(1970,1,1)</f>
        <v>42472.449467592596</v>
      </c>
      <c r="T1552" s="21">
        <f>(((Table1[[#This Row],[deadline]]/60)/60)/24)+DATE(1970,1,1)</f>
        <v>42502.449467592596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s="8">
        <f>E1553/D1553</f>
        <v>0</v>
      </c>
      <c r="G1553" s="10" t="str">
        <f>IFERROR(ROUND(E1553/N1553,2),"N/A")</f>
        <v>N/A</v>
      </c>
      <c r="H1553" t="s">
        <v>8220</v>
      </c>
      <c r="I1553" t="s">
        <v>8223</v>
      </c>
      <c r="J1553" t="s">
        <v>8245</v>
      </c>
      <c r="K1553">
        <v>1432756039</v>
      </c>
      <c r="L1553">
        <v>1430164039</v>
      </c>
      <c r="M1553" t="b">
        <v>0</v>
      </c>
      <c r="N1553">
        <v>0</v>
      </c>
      <c r="O1553" t="b">
        <v>0</v>
      </c>
      <c r="P1553" t="s">
        <v>8287</v>
      </c>
      <c r="Q1553" s="12" t="s">
        <v>8336</v>
      </c>
      <c r="R1553" t="s">
        <v>8341</v>
      </c>
      <c r="S1553" s="21">
        <f>(((Table1[[#This Row],[launched_at]]/60)/60)/24)+DATE(1970,1,1)</f>
        <v>42121.824525462958</v>
      </c>
      <c r="T1553" s="21">
        <f>(((Table1[[#This Row],[deadline]]/60)/60)/24)+DATE(1970,1,1)</f>
        <v>42151.824525462958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s="8">
        <f>E1554/D1554</f>
        <v>0.49186046511627907</v>
      </c>
      <c r="G1554" s="10">
        <f>IFERROR(ROUND(E1554/N1554,2),0)</f>
        <v>132.19</v>
      </c>
      <c r="H1554" t="s">
        <v>8220</v>
      </c>
      <c r="I1554" t="s">
        <v>8223</v>
      </c>
      <c r="J1554" t="s">
        <v>8245</v>
      </c>
      <c r="K1554">
        <v>1412135940</v>
      </c>
      <c r="L1554">
        <v>1410366708</v>
      </c>
      <c r="M1554" t="b">
        <v>0</v>
      </c>
      <c r="N1554">
        <v>16</v>
      </c>
      <c r="O1554" t="b">
        <v>0</v>
      </c>
      <c r="P1554" t="s">
        <v>8287</v>
      </c>
      <c r="Q1554" s="12" t="s">
        <v>8336</v>
      </c>
      <c r="R1554" t="s">
        <v>8341</v>
      </c>
      <c r="S1554" s="21">
        <f>(((Table1[[#This Row],[launched_at]]/60)/60)/24)+DATE(1970,1,1)</f>
        <v>41892.688750000001</v>
      </c>
      <c r="T1554" s="21">
        <f>(((Table1[[#This Row],[deadline]]/60)/60)/24)+DATE(1970,1,1)</f>
        <v>41913.165972222225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s="8">
        <f>E1555/D1555</f>
        <v>0</v>
      </c>
      <c r="G1555" s="10" t="str">
        <f>IFERROR(ROUND(E1555/N1555,2),"N/A")</f>
        <v>N/A</v>
      </c>
      <c r="H1555" t="s">
        <v>8220</v>
      </c>
      <c r="I1555" t="s">
        <v>8223</v>
      </c>
      <c r="J1555" t="s">
        <v>8245</v>
      </c>
      <c r="K1555">
        <v>1441176447</v>
      </c>
      <c r="L1555">
        <v>1438584447</v>
      </c>
      <c r="M1555" t="b">
        <v>0</v>
      </c>
      <c r="N1555">
        <v>0</v>
      </c>
      <c r="O1555" t="b">
        <v>0</v>
      </c>
      <c r="P1555" t="s">
        <v>8287</v>
      </c>
      <c r="Q1555" s="12" t="s">
        <v>8336</v>
      </c>
      <c r="R1555" t="s">
        <v>8341</v>
      </c>
      <c r="S1555" s="21">
        <f>(((Table1[[#This Row],[launched_at]]/60)/60)/24)+DATE(1970,1,1)</f>
        <v>42219.282951388886</v>
      </c>
      <c r="T1555" s="21">
        <f>(((Table1[[#This Row],[deadline]]/60)/60)/24)+DATE(1970,1,1)</f>
        <v>42249.282951388886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s="8">
        <f>E1556/D1556</f>
        <v>0</v>
      </c>
      <c r="G1556" s="10" t="str">
        <f>IFERROR(ROUND(E1556/N1556,2),"N/A")</f>
        <v>N/A</v>
      </c>
      <c r="H1556" t="s">
        <v>8220</v>
      </c>
      <c r="I1556" t="s">
        <v>8225</v>
      </c>
      <c r="J1556" t="s">
        <v>8247</v>
      </c>
      <c r="K1556">
        <v>1438495390</v>
      </c>
      <c r="L1556">
        <v>1435903390</v>
      </c>
      <c r="M1556" t="b">
        <v>0</v>
      </c>
      <c r="N1556">
        <v>0</v>
      </c>
      <c r="O1556" t="b">
        <v>0</v>
      </c>
      <c r="P1556" t="s">
        <v>8287</v>
      </c>
      <c r="Q1556" s="12" t="s">
        <v>8336</v>
      </c>
      <c r="R1556" t="s">
        <v>8341</v>
      </c>
      <c r="S1556" s="21">
        <f>(((Table1[[#This Row],[launched_at]]/60)/60)/24)+DATE(1970,1,1)</f>
        <v>42188.252199074079</v>
      </c>
      <c r="T1556" s="21">
        <f>(((Table1[[#This Row],[deadline]]/60)/60)/24)+DATE(1970,1,1)</f>
        <v>42218.252199074079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s="8">
        <f>E1557/D1557</f>
        <v>0</v>
      </c>
      <c r="G1557" s="10" t="str">
        <f>IFERROR(ROUND(E1557/N1557,2),"N/A")</f>
        <v>N/A</v>
      </c>
      <c r="H1557" t="s">
        <v>8220</v>
      </c>
      <c r="I1557" t="s">
        <v>8223</v>
      </c>
      <c r="J1557" t="s">
        <v>8245</v>
      </c>
      <c r="K1557">
        <v>1442509200</v>
      </c>
      <c r="L1557">
        <v>1440513832</v>
      </c>
      <c r="M1557" t="b">
        <v>0</v>
      </c>
      <c r="N1557">
        <v>0</v>
      </c>
      <c r="O1557" t="b">
        <v>0</v>
      </c>
      <c r="P1557" t="s">
        <v>8287</v>
      </c>
      <c r="Q1557" s="12" t="s">
        <v>8336</v>
      </c>
      <c r="R1557" t="s">
        <v>8341</v>
      </c>
      <c r="S1557" s="21">
        <f>(((Table1[[#This Row],[launched_at]]/60)/60)/24)+DATE(1970,1,1)</f>
        <v>42241.613796296297</v>
      </c>
      <c r="T1557" s="21">
        <f>(((Table1[[#This Row],[deadline]]/60)/60)/24)+DATE(1970,1,1)</f>
        <v>42264.708333333328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s="8">
        <f>E1558/D1558</f>
        <v>0.45133333333333331</v>
      </c>
      <c r="G1558" s="10">
        <f>IFERROR(ROUND(E1558/N1558,2),0)</f>
        <v>56.42</v>
      </c>
      <c r="H1558" t="s">
        <v>8220</v>
      </c>
      <c r="I1558" t="s">
        <v>8228</v>
      </c>
      <c r="J1558" t="s">
        <v>8250</v>
      </c>
      <c r="K1558">
        <v>1467603624</v>
      </c>
      <c r="L1558">
        <v>1465011624</v>
      </c>
      <c r="M1558" t="b">
        <v>0</v>
      </c>
      <c r="N1558">
        <v>12</v>
      </c>
      <c r="O1558" t="b">
        <v>0</v>
      </c>
      <c r="P1558" t="s">
        <v>8287</v>
      </c>
      <c r="Q1558" s="12" t="s">
        <v>8336</v>
      </c>
      <c r="R1558" t="s">
        <v>8341</v>
      </c>
      <c r="S1558" s="21">
        <f>(((Table1[[#This Row],[launched_at]]/60)/60)/24)+DATE(1970,1,1)</f>
        <v>42525.153055555551</v>
      </c>
      <c r="T1558" s="21">
        <f>(((Table1[[#This Row],[deadline]]/60)/60)/24)+DATE(1970,1,1)</f>
        <v>42555.153055555551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s="8">
        <f>E1559/D1559</f>
        <v>0.04</v>
      </c>
      <c r="G1559" s="10">
        <f>IFERROR(ROUND(E1559/N1559,2),0)</f>
        <v>100</v>
      </c>
      <c r="H1559" t="s">
        <v>8220</v>
      </c>
      <c r="I1559" t="s">
        <v>8223</v>
      </c>
      <c r="J1559" t="s">
        <v>8245</v>
      </c>
      <c r="K1559">
        <v>1411227633</v>
      </c>
      <c r="L1559">
        <v>1408549233</v>
      </c>
      <c r="M1559" t="b">
        <v>0</v>
      </c>
      <c r="N1559">
        <v>1</v>
      </c>
      <c r="O1559" t="b">
        <v>0</v>
      </c>
      <c r="P1559" t="s">
        <v>8287</v>
      </c>
      <c r="Q1559" s="12" t="s">
        <v>8336</v>
      </c>
      <c r="R1559" t="s">
        <v>8341</v>
      </c>
      <c r="S1559" s="21">
        <f>(((Table1[[#This Row],[launched_at]]/60)/60)/24)+DATE(1970,1,1)</f>
        <v>41871.65315972222</v>
      </c>
      <c r="T1559" s="21">
        <f>(((Table1[[#This Row],[deadline]]/60)/60)/24)+DATE(1970,1,1)</f>
        <v>41902.65315972222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s="8">
        <f>E1560/D1560</f>
        <v>4.6666666666666669E-2</v>
      </c>
      <c r="G1560" s="10">
        <f>IFERROR(ROUND(E1560/N1560,2),0)</f>
        <v>11.67</v>
      </c>
      <c r="H1560" t="s">
        <v>8220</v>
      </c>
      <c r="I1560" t="s">
        <v>8224</v>
      </c>
      <c r="J1560" t="s">
        <v>8246</v>
      </c>
      <c r="K1560">
        <v>1440763920</v>
      </c>
      <c r="L1560">
        <v>1435656759</v>
      </c>
      <c r="M1560" t="b">
        <v>0</v>
      </c>
      <c r="N1560">
        <v>3</v>
      </c>
      <c r="O1560" t="b">
        <v>0</v>
      </c>
      <c r="P1560" t="s">
        <v>8287</v>
      </c>
      <c r="Q1560" s="12" t="s">
        <v>8336</v>
      </c>
      <c r="R1560" t="s">
        <v>8341</v>
      </c>
      <c r="S1560" s="21">
        <f>(((Table1[[#This Row],[launched_at]]/60)/60)/24)+DATE(1970,1,1)</f>
        <v>42185.397673611107</v>
      </c>
      <c r="T1560" s="21">
        <f>(((Table1[[#This Row],[deadline]]/60)/60)/24)+DATE(1970,1,1)</f>
        <v>42244.508333333331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s="8">
        <f>E1561/D1561</f>
        <v>3.3333333333333335E-3</v>
      </c>
      <c r="G1561" s="10">
        <f>IFERROR(ROUND(E1561/N1561,2),0)</f>
        <v>50</v>
      </c>
      <c r="H1561" t="s">
        <v>8220</v>
      </c>
      <c r="I1561" t="s">
        <v>8223</v>
      </c>
      <c r="J1561" t="s">
        <v>8245</v>
      </c>
      <c r="K1561">
        <v>1430270199</v>
      </c>
      <c r="L1561">
        <v>1428974199</v>
      </c>
      <c r="M1561" t="b">
        <v>0</v>
      </c>
      <c r="N1561">
        <v>1</v>
      </c>
      <c r="O1561" t="b">
        <v>0</v>
      </c>
      <c r="P1561" t="s">
        <v>8287</v>
      </c>
      <c r="Q1561" s="12" t="s">
        <v>8336</v>
      </c>
      <c r="R1561" t="s">
        <v>8341</v>
      </c>
      <c r="S1561" s="21">
        <f>(((Table1[[#This Row],[launched_at]]/60)/60)/24)+DATE(1970,1,1)</f>
        <v>42108.05322916666</v>
      </c>
      <c r="T1561" s="21">
        <f>(((Table1[[#This Row],[deadline]]/60)/60)/24)+DATE(1970,1,1)</f>
        <v>42123.05322916666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s="8">
        <f>E1562/D1562</f>
        <v>3.7600000000000001E-2</v>
      </c>
      <c r="G1562" s="10">
        <f>IFERROR(ROUND(E1562/N1562,2),0)</f>
        <v>23.5</v>
      </c>
      <c r="H1562" t="s">
        <v>8220</v>
      </c>
      <c r="I1562" t="s">
        <v>8223</v>
      </c>
      <c r="J1562" t="s">
        <v>8245</v>
      </c>
      <c r="K1562">
        <v>1415842193</v>
      </c>
      <c r="L1562">
        <v>1414110593</v>
      </c>
      <c r="M1562" t="b">
        <v>0</v>
      </c>
      <c r="N1562">
        <v>4</v>
      </c>
      <c r="O1562" t="b">
        <v>0</v>
      </c>
      <c r="P1562" t="s">
        <v>8287</v>
      </c>
      <c r="Q1562" s="12" t="s">
        <v>8336</v>
      </c>
      <c r="R1562" t="s">
        <v>8341</v>
      </c>
      <c r="S1562" s="21">
        <f>(((Table1[[#This Row],[launched_at]]/60)/60)/24)+DATE(1970,1,1)</f>
        <v>41936.020752314813</v>
      </c>
      <c r="T1562" s="21">
        <f>(((Table1[[#This Row],[deadline]]/60)/60)/24)+DATE(1970,1,1)</f>
        <v>41956.062418981484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s="8">
        <f>E1563/D1563</f>
        <v>6.7000000000000002E-3</v>
      </c>
      <c r="G1563" s="10">
        <f>IFERROR(ROUND(E1563/N1563,2),0)</f>
        <v>67</v>
      </c>
      <c r="H1563" t="s">
        <v>8219</v>
      </c>
      <c r="I1563" t="s">
        <v>8223</v>
      </c>
      <c r="J1563" t="s">
        <v>8245</v>
      </c>
      <c r="K1563">
        <v>1383789603</v>
      </c>
      <c r="L1563">
        <v>1381194003</v>
      </c>
      <c r="M1563" t="b">
        <v>0</v>
      </c>
      <c r="N1563">
        <v>1</v>
      </c>
      <c r="O1563" t="b">
        <v>0</v>
      </c>
      <c r="P1563" t="s">
        <v>8288</v>
      </c>
      <c r="Q1563" s="12" t="s">
        <v>8320</v>
      </c>
      <c r="R1563" t="s">
        <v>8342</v>
      </c>
      <c r="S1563" s="21">
        <f>(((Table1[[#This Row],[launched_at]]/60)/60)/24)+DATE(1970,1,1)</f>
        <v>41555.041701388887</v>
      </c>
      <c r="T1563" s="21">
        <f>(((Table1[[#This Row],[deadline]]/60)/60)/24)+DATE(1970,1,1)</f>
        <v>41585.083368055559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s="8">
        <f>E1564/D1564</f>
        <v>0</v>
      </c>
      <c r="G1564" s="10" t="str">
        <f>IFERROR(ROUND(E1564/N1564,2),"N/A")</f>
        <v>N/A</v>
      </c>
      <c r="H1564" t="s">
        <v>8219</v>
      </c>
      <c r="I1564" t="s">
        <v>8223</v>
      </c>
      <c r="J1564" t="s">
        <v>8245</v>
      </c>
      <c r="K1564">
        <v>1259715000</v>
      </c>
      <c r="L1564">
        <v>1253712916</v>
      </c>
      <c r="M1564" t="b">
        <v>0</v>
      </c>
      <c r="N1564">
        <v>0</v>
      </c>
      <c r="O1564" t="b">
        <v>0</v>
      </c>
      <c r="P1564" t="s">
        <v>8288</v>
      </c>
      <c r="Q1564" s="12" t="s">
        <v>8320</v>
      </c>
      <c r="R1564" t="s">
        <v>8342</v>
      </c>
      <c r="S1564" s="21">
        <f>(((Table1[[#This Row],[launched_at]]/60)/60)/24)+DATE(1970,1,1)</f>
        <v>40079.566157407404</v>
      </c>
      <c r="T1564" s="21">
        <f>(((Table1[[#This Row],[deadline]]/60)/60)/24)+DATE(1970,1,1)</f>
        <v>40149.034722222219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s="8">
        <f>E1565/D1565</f>
        <v>1.4166666666666666E-2</v>
      </c>
      <c r="G1565" s="10">
        <f>IFERROR(ROUND(E1565/N1565,2),0)</f>
        <v>42.5</v>
      </c>
      <c r="H1565" t="s">
        <v>8219</v>
      </c>
      <c r="I1565" t="s">
        <v>8224</v>
      </c>
      <c r="J1565" t="s">
        <v>8246</v>
      </c>
      <c r="K1565">
        <v>1394815751</v>
      </c>
      <c r="L1565">
        <v>1389635351</v>
      </c>
      <c r="M1565" t="b">
        <v>0</v>
      </c>
      <c r="N1565">
        <v>2</v>
      </c>
      <c r="O1565" t="b">
        <v>0</v>
      </c>
      <c r="P1565" t="s">
        <v>8288</v>
      </c>
      <c r="Q1565" s="12" t="s">
        <v>8320</v>
      </c>
      <c r="R1565" t="s">
        <v>8342</v>
      </c>
      <c r="S1565" s="21">
        <f>(((Table1[[#This Row],[launched_at]]/60)/60)/24)+DATE(1970,1,1)</f>
        <v>41652.742488425924</v>
      </c>
      <c r="T1565" s="21">
        <f>(((Table1[[#This Row],[deadline]]/60)/60)/24)+DATE(1970,1,1)</f>
        <v>41712.700821759259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s="8">
        <f>E1566/D1566</f>
        <v>1E-3</v>
      </c>
      <c r="G1566" s="10">
        <f>IFERROR(ROUND(E1566/N1566,2),0)</f>
        <v>10</v>
      </c>
      <c r="H1566" t="s">
        <v>8219</v>
      </c>
      <c r="I1566" t="s">
        <v>8223</v>
      </c>
      <c r="J1566" t="s">
        <v>8245</v>
      </c>
      <c r="K1566">
        <v>1432843500</v>
      </c>
      <c r="L1566">
        <v>1430124509</v>
      </c>
      <c r="M1566" t="b">
        <v>0</v>
      </c>
      <c r="N1566">
        <v>1</v>
      </c>
      <c r="O1566" t="b">
        <v>0</v>
      </c>
      <c r="P1566" t="s">
        <v>8288</v>
      </c>
      <c r="Q1566" s="12" t="s">
        <v>8320</v>
      </c>
      <c r="R1566" t="s">
        <v>8342</v>
      </c>
      <c r="S1566" s="21">
        <f>(((Table1[[#This Row],[launched_at]]/60)/60)/24)+DATE(1970,1,1)</f>
        <v>42121.367002314815</v>
      </c>
      <c r="T1566" s="21">
        <f>(((Table1[[#This Row],[deadline]]/60)/60)/24)+DATE(1970,1,1)</f>
        <v>42152.836805555555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s="8">
        <f>E1567/D1567</f>
        <v>2.5000000000000001E-2</v>
      </c>
      <c r="G1567" s="10">
        <f>IFERROR(ROUND(E1567/N1567,2),0)</f>
        <v>100</v>
      </c>
      <c r="H1567" t="s">
        <v>8219</v>
      </c>
      <c r="I1567" t="s">
        <v>8223</v>
      </c>
      <c r="J1567" t="s">
        <v>8245</v>
      </c>
      <c r="K1567">
        <v>1307554261</v>
      </c>
      <c r="L1567">
        <v>1304962261</v>
      </c>
      <c r="M1567" t="b">
        <v>0</v>
      </c>
      <c r="N1567">
        <v>1</v>
      </c>
      <c r="O1567" t="b">
        <v>0</v>
      </c>
      <c r="P1567" t="s">
        <v>8288</v>
      </c>
      <c r="Q1567" s="12" t="s">
        <v>8320</v>
      </c>
      <c r="R1567" t="s">
        <v>8342</v>
      </c>
      <c r="S1567" s="21">
        <f>(((Table1[[#This Row],[launched_at]]/60)/60)/24)+DATE(1970,1,1)</f>
        <v>40672.729872685188</v>
      </c>
      <c r="T1567" s="21">
        <f>(((Table1[[#This Row],[deadline]]/60)/60)/24)+DATE(1970,1,1)</f>
        <v>40702.729872685188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s="8">
        <f>E1568/D1568</f>
        <v>0.21249999999999999</v>
      </c>
      <c r="G1568" s="10">
        <f>IFERROR(ROUND(E1568/N1568,2),0)</f>
        <v>108.05</v>
      </c>
      <c r="H1568" t="s">
        <v>8219</v>
      </c>
      <c r="I1568" t="s">
        <v>8223</v>
      </c>
      <c r="J1568" t="s">
        <v>8245</v>
      </c>
      <c r="K1568">
        <v>1469656800</v>
      </c>
      <c r="L1568">
        <v>1467151204</v>
      </c>
      <c r="M1568" t="b">
        <v>0</v>
      </c>
      <c r="N1568">
        <v>59</v>
      </c>
      <c r="O1568" t="b">
        <v>0</v>
      </c>
      <c r="P1568" t="s">
        <v>8288</v>
      </c>
      <c r="Q1568" s="12" t="s">
        <v>8320</v>
      </c>
      <c r="R1568" t="s">
        <v>8342</v>
      </c>
      <c r="S1568" s="21">
        <f>(((Table1[[#This Row],[launched_at]]/60)/60)/24)+DATE(1970,1,1)</f>
        <v>42549.916712962964</v>
      </c>
      <c r="T1568" s="21">
        <f>(((Table1[[#This Row],[deadline]]/60)/60)/24)+DATE(1970,1,1)</f>
        <v>42578.916666666672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s="8">
        <f>E1569/D1569</f>
        <v>4.1176470588235294E-2</v>
      </c>
      <c r="G1569" s="10">
        <f>IFERROR(ROUND(E1569/N1569,2),0)</f>
        <v>26.92</v>
      </c>
      <c r="H1569" t="s">
        <v>8219</v>
      </c>
      <c r="I1569" t="s">
        <v>8223</v>
      </c>
      <c r="J1569" t="s">
        <v>8245</v>
      </c>
      <c r="K1569">
        <v>1392595200</v>
      </c>
      <c r="L1569">
        <v>1391293745</v>
      </c>
      <c r="M1569" t="b">
        <v>0</v>
      </c>
      <c r="N1569">
        <v>13</v>
      </c>
      <c r="O1569" t="b">
        <v>0</v>
      </c>
      <c r="P1569" t="s">
        <v>8288</v>
      </c>
      <c r="Q1569" s="12" t="s">
        <v>8320</v>
      </c>
      <c r="R1569" t="s">
        <v>8342</v>
      </c>
      <c r="S1569" s="21">
        <f>(((Table1[[#This Row],[launched_at]]/60)/60)/24)+DATE(1970,1,1)</f>
        <v>41671.936863425923</v>
      </c>
      <c r="T1569" s="21">
        <f>(((Table1[[#This Row],[deadline]]/60)/60)/24)+DATE(1970,1,1)</f>
        <v>41687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s="8">
        <f>E1570/D1570</f>
        <v>0.13639999999999999</v>
      </c>
      <c r="G1570" s="10">
        <f>IFERROR(ROUND(E1570/N1570,2),0)</f>
        <v>155</v>
      </c>
      <c r="H1570" t="s">
        <v>8219</v>
      </c>
      <c r="I1570" t="s">
        <v>8223</v>
      </c>
      <c r="J1570" t="s">
        <v>8245</v>
      </c>
      <c r="K1570">
        <v>1419384585</v>
      </c>
      <c r="L1570">
        <v>1416360585</v>
      </c>
      <c r="M1570" t="b">
        <v>0</v>
      </c>
      <c r="N1570">
        <v>22</v>
      </c>
      <c r="O1570" t="b">
        <v>0</v>
      </c>
      <c r="P1570" t="s">
        <v>8288</v>
      </c>
      <c r="Q1570" s="12" t="s">
        <v>8320</v>
      </c>
      <c r="R1570" t="s">
        <v>8342</v>
      </c>
      <c r="S1570" s="21">
        <f>(((Table1[[#This Row],[launched_at]]/60)/60)/24)+DATE(1970,1,1)</f>
        <v>41962.062326388885</v>
      </c>
      <c r="T1570" s="21">
        <f>(((Table1[[#This Row],[deadline]]/60)/60)/24)+DATE(1970,1,1)</f>
        <v>41997.062326388885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s="8">
        <f>E1571/D1571</f>
        <v>0</v>
      </c>
      <c r="G1571" s="10" t="str">
        <f>IFERROR(ROUND(E1571/N1571,2),"N/A")</f>
        <v>N/A</v>
      </c>
      <c r="H1571" t="s">
        <v>8219</v>
      </c>
      <c r="I1571" t="s">
        <v>8223</v>
      </c>
      <c r="J1571" t="s">
        <v>8245</v>
      </c>
      <c r="K1571">
        <v>1369498714</v>
      </c>
      <c r="L1571">
        <v>1366906714</v>
      </c>
      <c r="M1571" t="b">
        <v>0</v>
      </c>
      <c r="N1571">
        <v>0</v>
      </c>
      <c r="O1571" t="b">
        <v>0</v>
      </c>
      <c r="P1571" t="s">
        <v>8288</v>
      </c>
      <c r="Q1571" s="12" t="s">
        <v>8320</v>
      </c>
      <c r="R1571" t="s">
        <v>8342</v>
      </c>
      <c r="S1571" s="21">
        <f>(((Table1[[#This Row],[launched_at]]/60)/60)/24)+DATE(1970,1,1)</f>
        <v>41389.679560185185</v>
      </c>
      <c r="T1571" s="21">
        <f>(((Table1[[#This Row],[deadline]]/60)/60)/24)+DATE(1970,1,1)</f>
        <v>41419.679560185185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s="8">
        <f>E1572/D1572</f>
        <v>0.41399999999999998</v>
      </c>
      <c r="G1572" s="10">
        <f>IFERROR(ROUND(E1572/N1572,2),0)</f>
        <v>47.77</v>
      </c>
      <c r="H1572" t="s">
        <v>8219</v>
      </c>
      <c r="I1572" t="s">
        <v>8223</v>
      </c>
      <c r="J1572" t="s">
        <v>8245</v>
      </c>
      <c r="K1572">
        <v>1460140282</v>
      </c>
      <c r="L1572">
        <v>1457551882</v>
      </c>
      <c r="M1572" t="b">
        <v>0</v>
      </c>
      <c r="N1572">
        <v>52</v>
      </c>
      <c r="O1572" t="b">
        <v>0</v>
      </c>
      <c r="P1572" t="s">
        <v>8288</v>
      </c>
      <c r="Q1572" s="12" t="s">
        <v>8320</v>
      </c>
      <c r="R1572" t="s">
        <v>8342</v>
      </c>
      <c r="S1572" s="21">
        <f>(((Table1[[#This Row],[launched_at]]/60)/60)/24)+DATE(1970,1,1)</f>
        <v>42438.813449074078</v>
      </c>
      <c r="T1572" s="21">
        <f>(((Table1[[#This Row],[deadline]]/60)/60)/24)+DATE(1970,1,1)</f>
        <v>42468.771782407406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s="8">
        <f>E1573/D1573</f>
        <v>6.6115702479338841E-3</v>
      </c>
      <c r="G1573" s="10">
        <f>IFERROR(ROUND(E1573/N1573,2),0)</f>
        <v>20</v>
      </c>
      <c r="H1573" t="s">
        <v>8219</v>
      </c>
      <c r="I1573" t="s">
        <v>8224</v>
      </c>
      <c r="J1573" t="s">
        <v>8246</v>
      </c>
      <c r="K1573">
        <v>1434738483</v>
      </c>
      <c r="L1573">
        <v>1432146483</v>
      </c>
      <c r="M1573" t="b">
        <v>0</v>
      </c>
      <c r="N1573">
        <v>4</v>
      </c>
      <c r="O1573" t="b">
        <v>0</v>
      </c>
      <c r="P1573" t="s">
        <v>8288</v>
      </c>
      <c r="Q1573" s="12" t="s">
        <v>8320</v>
      </c>
      <c r="R1573" t="s">
        <v>8342</v>
      </c>
      <c r="S1573" s="21">
        <f>(((Table1[[#This Row],[launched_at]]/60)/60)/24)+DATE(1970,1,1)</f>
        <v>42144.769479166673</v>
      </c>
      <c r="T1573" s="21">
        <f>(((Table1[[#This Row],[deadline]]/60)/60)/24)+DATE(1970,1,1)</f>
        <v>42174.769479166673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s="8">
        <f>E1574/D1574</f>
        <v>0.05</v>
      </c>
      <c r="G1574" s="10">
        <f>IFERROR(ROUND(E1574/N1574,2),0)</f>
        <v>41.67</v>
      </c>
      <c r="H1574" t="s">
        <v>8219</v>
      </c>
      <c r="I1574" t="s">
        <v>8224</v>
      </c>
      <c r="J1574" t="s">
        <v>8246</v>
      </c>
      <c r="K1574">
        <v>1456703940</v>
      </c>
      <c r="L1574">
        <v>1454546859</v>
      </c>
      <c r="M1574" t="b">
        <v>0</v>
      </c>
      <c r="N1574">
        <v>3</v>
      </c>
      <c r="O1574" t="b">
        <v>0</v>
      </c>
      <c r="P1574" t="s">
        <v>8288</v>
      </c>
      <c r="Q1574" s="12" t="s">
        <v>8320</v>
      </c>
      <c r="R1574" t="s">
        <v>8342</v>
      </c>
      <c r="S1574" s="21">
        <f>(((Table1[[#This Row],[launched_at]]/60)/60)/24)+DATE(1970,1,1)</f>
        <v>42404.033090277779</v>
      </c>
      <c r="T1574" s="21">
        <f>(((Table1[[#This Row],[deadline]]/60)/60)/24)+DATE(1970,1,1)</f>
        <v>42428.999305555553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s="8">
        <f>E1575/D1575</f>
        <v>2.4777777777777777E-2</v>
      </c>
      <c r="G1575" s="10">
        <f>IFERROR(ROUND(E1575/N1575,2),0)</f>
        <v>74.33</v>
      </c>
      <c r="H1575" t="s">
        <v>8219</v>
      </c>
      <c r="I1575" t="s">
        <v>8228</v>
      </c>
      <c r="J1575" t="s">
        <v>8250</v>
      </c>
      <c r="K1575">
        <v>1491019140</v>
      </c>
      <c r="L1575">
        <v>1487548802</v>
      </c>
      <c r="M1575" t="b">
        <v>0</v>
      </c>
      <c r="N1575">
        <v>3</v>
      </c>
      <c r="O1575" t="b">
        <v>0</v>
      </c>
      <c r="P1575" t="s">
        <v>8288</v>
      </c>
      <c r="Q1575" s="12" t="s">
        <v>8320</v>
      </c>
      <c r="R1575" t="s">
        <v>8342</v>
      </c>
      <c r="S1575" s="21">
        <f>(((Table1[[#This Row],[launched_at]]/60)/60)/24)+DATE(1970,1,1)</f>
        <v>42786.000023148154</v>
      </c>
      <c r="T1575" s="21">
        <f>(((Table1[[#This Row],[deadline]]/60)/60)/24)+DATE(1970,1,1)</f>
        <v>42826.165972222225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s="8">
        <f>E1576/D1576</f>
        <v>5.0599999999999999E-2</v>
      </c>
      <c r="G1576" s="10">
        <f>IFERROR(ROUND(E1576/N1576,2),0)</f>
        <v>84.33</v>
      </c>
      <c r="H1576" t="s">
        <v>8219</v>
      </c>
      <c r="I1576" t="s">
        <v>8223</v>
      </c>
      <c r="J1576" t="s">
        <v>8245</v>
      </c>
      <c r="K1576">
        <v>1424211329</v>
      </c>
      <c r="L1576">
        <v>1421187329</v>
      </c>
      <c r="M1576" t="b">
        <v>0</v>
      </c>
      <c r="N1576">
        <v>6</v>
      </c>
      <c r="O1576" t="b">
        <v>0</v>
      </c>
      <c r="P1576" t="s">
        <v>8288</v>
      </c>
      <c r="Q1576" s="12" t="s">
        <v>8320</v>
      </c>
      <c r="R1576" t="s">
        <v>8342</v>
      </c>
      <c r="S1576" s="21">
        <f>(((Table1[[#This Row],[launched_at]]/60)/60)/24)+DATE(1970,1,1)</f>
        <v>42017.927418981482</v>
      </c>
      <c r="T1576" s="21">
        <f>(((Table1[[#This Row],[deadline]]/60)/60)/24)+DATE(1970,1,1)</f>
        <v>42052.927418981482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s="8">
        <f>E1577/D1577</f>
        <v>0.2291</v>
      </c>
      <c r="G1577" s="10">
        <f>IFERROR(ROUND(E1577/N1577,2),0)</f>
        <v>65.459999999999994</v>
      </c>
      <c r="H1577" t="s">
        <v>8219</v>
      </c>
      <c r="I1577" t="s">
        <v>8223</v>
      </c>
      <c r="J1577" t="s">
        <v>8245</v>
      </c>
      <c r="K1577">
        <v>1404909296</v>
      </c>
      <c r="L1577">
        <v>1402317296</v>
      </c>
      <c r="M1577" t="b">
        <v>0</v>
      </c>
      <c r="N1577">
        <v>35</v>
      </c>
      <c r="O1577" t="b">
        <v>0</v>
      </c>
      <c r="P1577" t="s">
        <v>8288</v>
      </c>
      <c r="Q1577" s="12" t="s">
        <v>8320</v>
      </c>
      <c r="R1577" t="s">
        <v>8342</v>
      </c>
      <c r="S1577" s="21">
        <f>(((Table1[[#This Row],[launched_at]]/60)/60)/24)+DATE(1970,1,1)</f>
        <v>41799.524259259262</v>
      </c>
      <c r="T1577" s="21">
        <f>(((Table1[[#This Row],[deadline]]/60)/60)/24)+DATE(1970,1,1)</f>
        <v>41829.524259259262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s="8">
        <f>E1578/D1578</f>
        <v>0.13</v>
      </c>
      <c r="G1578" s="10">
        <f>IFERROR(ROUND(E1578/N1578,2),0)</f>
        <v>65</v>
      </c>
      <c r="H1578" t="s">
        <v>8219</v>
      </c>
      <c r="I1578" t="s">
        <v>8223</v>
      </c>
      <c r="J1578" t="s">
        <v>8245</v>
      </c>
      <c r="K1578">
        <v>1435698368</v>
      </c>
      <c r="L1578">
        <v>1431810368</v>
      </c>
      <c r="M1578" t="b">
        <v>0</v>
      </c>
      <c r="N1578">
        <v>10</v>
      </c>
      <c r="O1578" t="b">
        <v>0</v>
      </c>
      <c r="P1578" t="s">
        <v>8288</v>
      </c>
      <c r="Q1578" s="12" t="s">
        <v>8320</v>
      </c>
      <c r="R1578" t="s">
        <v>8342</v>
      </c>
      <c r="S1578" s="21">
        <f>(((Table1[[#This Row],[launched_at]]/60)/60)/24)+DATE(1970,1,1)</f>
        <v>42140.879259259258</v>
      </c>
      <c r="T1578" s="21">
        <f>(((Table1[[#This Row],[deadline]]/60)/60)/24)+DATE(1970,1,1)</f>
        <v>42185.879259259258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s="8">
        <f>E1579/D1579</f>
        <v>5.4999999999999997E-3</v>
      </c>
      <c r="G1579" s="10">
        <f>IFERROR(ROUND(E1579/N1579,2),0)</f>
        <v>27.5</v>
      </c>
      <c r="H1579" t="s">
        <v>8219</v>
      </c>
      <c r="I1579" t="s">
        <v>8223</v>
      </c>
      <c r="J1579" t="s">
        <v>8245</v>
      </c>
      <c r="K1579">
        <v>1343161248</v>
      </c>
      <c r="L1579">
        <v>1337977248</v>
      </c>
      <c r="M1579" t="b">
        <v>0</v>
      </c>
      <c r="N1579">
        <v>2</v>
      </c>
      <c r="O1579" t="b">
        <v>0</v>
      </c>
      <c r="P1579" t="s">
        <v>8288</v>
      </c>
      <c r="Q1579" s="12" t="s">
        <v>8320</v>
      </c>
      <c r="R1579" t="s">
        <v>8342</v>
      </c>
      <c r="S1579" s="21">
        <f>(((Table1[[#This Row],[launched_at]]/60)/60)/24)+DATE(1970,1,1)</f>
        <v>41054.847777777781</v>
      </c>
      <c r="T1579" s="21">
        <f>(((Table1[[#This Row],[deadline]]/60)/60)/24)+DATE(1970,1,1)</f>
        <v>41114.847777777781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s="8">
        <f>E1580/D1580</f>
        <v>0.10806536636794939</v>
      </c>
      <c r="G1580" s="10">
        <f>IFERROR(ROUND(E1580/N1580,2),0)</f>
        <v>51.25</v>
      </c>
      <c r="H1580" t="s">
        <v>8219</v>
      </c>
      <c r="I1580" t="s">
        <v>8223</v>
      </c>
      <c r="J1580" t="s">
        <v>8245</v>
      </c>
      <c r="K1580">
        <v>1283392800</v>
      </c>
      <c r="L1580">
        <v>1281317691</v>
      </c>
      <c r="M1580" t="b">
        <v>0</v>
      </c>
      <c r="N1580">
        <v>4</v>
      </c>
      <c r="O1580" t="b">
        <v>0</v>
      </c>
      <c r="P1580" t="s">
        <v>8288</v>
      </c>
      <c r="Q1580" s="12" t="s">
        <v>8320</v>
      </c>
      <c r="R1580" t="s">
        <v>8342</v>
      </c>
      <c r="S1580" s="21">
        <f>(((Table1[[#This Row],[launched_at]]/60)/60)/24)+DATE(1970,1,1)</f>
        <v>40399.065868055557</v>
      </c>
      <c r="T1580" s="21">
        <f>(((Table1[[#This Row],[deadline]]/60)/60)/24)+DATE(1970,1,1)</f>
        <v>40423.083333333336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s="8">
        <f>E1581/D1581</f>
        <v>8.4008400840084006E-3</v>
      </c>
      <c r="G1581" s="10">
        <f>IFERROR(ROUND(E1581/N1581,2),0)</f>
        <v>14</v>
      </c>
      <c r="H1581" t="s">
        <v>8219</v>
      </c>
      <c r="I1581" t="s">
        <v>8223</v>
      </c>
      <c r="J1581" t="s">
        <v>8245</v>
      </c>
      <c r="K1581">
        <v>1377734091</v>
      </c>
      <c r="L1581">
        <v>1374882891</v>
      </c>
      <c r="M1581" t="b">
        <v>0</v>
      </c>
      <c r="N1581">
        <v>2</v>
      </c>
      <c r="O1581" t="b">
        <v>0</v>
      </c>
      <c r="P1581" t="s">
        <v>8288</v>
      </c>
      <c r="Q1581" s="12" t="s">
        <v>8320</v>
      </c>
      <c r="R1581" t="s">
        <v>8342</v>
      </c>
      <c r="S1581" s="21">
        <f>(((Table1[[#This Row],[launched_at]]/60)/60)/24)+DATE(1970,1,1)</f>
        <v>41481.996423611112</v>
      </c>
      <c r="T1581" s="21">
        <f>(((Table1[[#This Row],[deadline]]/60)/60)/24)+DATE(1970,1,1)</f>
        <v>41514.996423611112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s="8">
        <f>E1582/D1582</f>
        <v>0</v>
      </c>
      <c r="G1582" s="10" t="str">
        <f>IFERROR(ROUND(E1582/N1582,2),"N/A")</f>
        <v>N/A</v>
      </c>
      <c r="H1582" t="s">
        <v>8219</v>
      </c>
      <c r="I1582" t="s">
        <v>8223</v>
      </c>
      <c r="J1582" t="s">
        <v>8245</v>
      </c>
      <c r="K1582">
        <v>1337562726</v>
      </c>
      <c r="L1582">
        <v>1332378726</v>
      </c>
      <c r="M1582" t="b">
        <v>0</v>
      </c>
      <c r="N1582">
        <v>0</v>
      </c>
      <c r="O1582" t="b">
        <v>0</v>
      </c>
      <c r="P1582" t="s">
        <v>8288</v>
      </c>
      <c r="Q1582" s="12" t="s">
        <v>8320</v>
      </c>
      <c r="R1582" t="s">
        <v>8342</v>
      </c>
      <c r="S1582" s="21">
        <f>(((Table1[[#This Row],[launched_at]]/60)/60)/24)+DATE(1970,1,1)</f>
        <v>40990.050069444449</v>
      </c>
      <c r="T1582" s="21">
        <f>(((Table1[[#This Row],[deadline]]/60)/60)/24)+DATE(1970,1,1)</f>
        <v>41050.050069444449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s="8">
        <f>E1583/D1583</f>
        <v>5.0000000000000001E-3</v>
      </c>
      <c r="G1583" s="10">
        <f>IFERROR(ROUND(E1583/N1583,2),0)</f>
        <v>5</v>
      </c>
      <c r="H1583" t="s">
        <v>8220</v>
      </c>
      <c r="I1583" t="s">
        <v>8224</v>
      </c>
      <c r="J1583" t="s">
        <v>8246</v>
      </c>
      <c r="K1583">
        <v>1450521990</v>
      </c>
      <c r="L1583">
        <v>1447757190</v>
      </c>
      <c r="M1583" t="b">
        <v>0</v>
      </c>
      <c r="N1583">
        <v>1</v>
      </c>
      <c r="O1583" t="b">
        <v>0</v>
      </c>
      <c r="P1583" t="s">
        <v>8289</v>
      </c>
      <c r="Q1583" s="12" t="s">
        <v>8336</v>
      </c>
      <c r="R1583" t="s">
        <v>8343</v>
      </c>
      <c r="S1583" s="21">
        <f>(((Table1[[#This Row],[launched_at]]/60)/60)/24)+DATE(1970,1,1)</f>
        <v>42325.448958333334</v>
      </c>
      <c r="T1583" s="21">
        <f>(((Table1[[#This Row],[deadline]]/60)/60)/24)+DATE(1970,1,1)</f>
        <v>42357.448958333334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s="8">
        <f>E1584/D1584</f>
        <v>9.2999999999999999E-2</v>
      </c>
      <c r="G1584" s="10">
        <f>IFERROR(ROUND(E1584/N1584,2),0)</f>
        <v>31</v>
      </c>
      <c r="H1584" t="s">
        <v>8220</v>
      </c>
      <c r="I1584" t="s">
        <v>8223</v>
      </c>
      <c r="J1584" t="s">
        <v>8245</v>
      </c>
      <c r="K1584">
        <v>1445894400</v>
      </c>
      <c r="L1584">
        <v>1440961053</v>
      </c>
      <c r="M1584" t="b">
        <v>0</v>
      </c>
      <c r="N1584">
        <v>3</v>
      </c>
      <c r="O1584" t="b">
        <v>0</v>
      </c>
      <c r="P1584" t="s">
        <v>8289</v>
      </c>
      <c r="Q1584" s="12" t="s">
        <v>8336</v>
      </c>
      <c r="R1584" t="s">
        <v>8343</v>
      </c>
      <c r="S1584" s="21">
        <f>(((Table1[[#This Row],[launched_at]]/60)/60)/24)+DATE(1970,1,1)</f>
        <v>42246.789965277778</v>
      </c>
      <c r="T1584" s="21">
        <f>(((Table1[[#This Row],[deadline]]/60)/60)/24)+DATE(1970,1,1)</f>
        <v>42303.888888888891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s="8">
        <f>E1585/D1585</f>
        <v>7.5000000000000002E-4</v>
      </c>
      <c r="G1585" s="10">
        <f>IFERROR(ROUND(E1585/N1585,2),0)</f>
        <v>15</v>
      </c>
      <c r="H1585" t="s">
        <v>8220</v>
      </c>
      <c r="I1585" t="s">
        <v>8224</v>
      </c>
      <c r="J1585" t="s">
        <v>8246</v>
      </c>
      <c r="K1585">
        <v>1411681391</v>
      </c>
      <c r="L1585">
        <v>1409089391</v>
      </c>
      <c r="M1585" t="b">
        <v>0</v>
      </c>
      <c r="N1585">
        <v>1</v>
      </c>
      <c r="O1585" t="b">
        <v>0</v>
      </c>
      <c r="P1585" t="s">
        <v>8289</v>
      </c>
      <c r="Q1585" s="12" t="s">
        <v>8336</v>
      </c>
      <c r="R1585" t="s">
        <v>8343</v>
      </c>
      <c r="S1585" s="21">
        <f>(((Table1[[#This Row],[launched_at]]/60)/60)/24)+DATE(1970,1,1)</f>
        <v>41877.904988425929</v>
      </c>
      <c r="T1585" s="21">
        <f>(((Table1[[#This Row],[deadline]]/60)/60)/24)+DATE(1970,1,1)</f>
        <v>41907.904988425929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s="8">
        <f>E1586/D1586</f>
        <v>0</v>
      </c>
      <c r="G1586" s="10" t="str">
        <f>IFERROR(ROUND(E1586/N1586,2),"N/A")</f>
        <v>N/A</v>
      </c>
      <c r="H1586" t="s">
        <v>8220</v>
      </c>
      <c r="I1586" t="s">
        <v>8223</v>
      </c>
      <c r="J1586" t="s">
        <v>8245</v>
      </c>
      <c r="K1586">
        <v>1401464101</v>
      </c>
      <c r="L1586">
        <v>1400600101</v>
      </c>
      <c r="M1586" t="b">
        <v>0</v>
      </c>
      <c r="N1586">
        <v>0</v>
      </c>
      <c r="O1586" t="b">
        <v>0</v>
      </c>
      <c r="P1586" t="s">
        <v>8289</v>
      </c>
      <c r="Q1586" s="12" t="s">
        <v>8336</v>
      </c>
      <c r="R1586" t="s">
        <v>8343</v>
      </c>
      <c r="S1586" s="21">
        <f>(((Table1[[#This Row],[launched_at]]/60)/60)/24)+DATE(1970,1,1)</f>
        <v>41779.649317129632</v>
      </c>
      <c r="T1586" s="21">
        <f>(((Table1[[#This Row],[deadline]]/60)/60)/24)+DATE(1970,1,1)</f>
        <v>41789.649317129632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s="8">
        <f>E1587/D1587</f>
        <v>0.79</v>
      </c>
      <c r="G1587" s="10">
        <f>IFERROR(ROUND(E1587/N1587,2),0)</f>
        <v>131.66999999999999</v>
      </c>
      <c r="H1587" t="s">
        <v>8220</v>
      </c>
      <c r="I1587" t="s">
        <v>8228</v>
      </c>
      <c r="J1587" t="s">
        <v>8250</v>
      </c>
      <c r="K1587">
        <v>1482663600</v>
      </c>
      <c r="L1587">
        <v>1480800568</v>
      </c>
      <c r="M1587" t="b">
        <v>0</v>
      </c>
      <c r="N1587">
        <v>12</v>
      </c>
      <c r="O1587" t="b">
        <v>0</v>
      </c>
      <c r="P1587" t="s">
        <v>8289</v>
      </c>
      <c r="Q1587" s="12" t="s">
        <v>8336</v>
      </c>
      <c r="R1587" t="s">
        <v>8343</v>
      </c>
      <c r="S1587" s="21">
        <f>(((Table1[[#This Row],[launched_at]]/60)/60)/24)+DATE(1970,1,1)</f>
        <v>42707.895462962959</v>
      </c>
      <c r="T1587" s="21">
        <f>(((Table1[[#This Row],[deadline]]/60)/60)/24)+DATE(1970,1,1)</f>
        <v>42729.458333333328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s="8">
        <f>E1588/D1588</f>
        <v>0</v>
      </c>
      <c r="G1588" s="10" t="str">
        <f>IFERROR(ROUND(E1588/N1588,2),"N/A")</f>
        <v>N/A</v>
      </c>
      <c r="H1588" t="s">
        <v>8220</v>
      </c>
      <c r="I1588" t="s">
        <v>8223</v>
      </c>
      <c r="J1588" t="s">
        <v>8245</v>
      </c>
      <c r="K1588">
        <v>1428197422</v>
      </c>
      <c r="L1588">
        <v>1425609022</v>
      </c>
      <c r="M1588" t="b">
        <v>0</v>
      </c>
      <c r="N1588">
        <v>0</v>
      </c>
      <c r="O1588" t="b">
        <v>0</v>
      </c>
      <c r="P1588" t="s">
        <v>8289</v>
      </c>
      <c r="Q1588" s="12" t="s">
        <v>8336</v>
      </c>
      <c r="R1588" t="s">
        <v>8343</v>
      </c>
      <c r="S1588" s="21">
        <f>(((Table1[[#This Row],[launched_at]]/60)/60)/24)+DATE(1970,1,1)</f>
        <v>42069.104421296302</v>
      </c>
      <c r="T1588" s="21">
        <f>(((Table1[[#This Row],[deadline]]/60)/60)/24)+DATE(1970,1,1)</f>
        <v>42099.062754629631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s="8">
        <f>E1589/D1589</f>
        <v>1.3333333333333334E-4</v>
      </c>
      <c r="G1589" s="10">
        <f>IFERROR(ROUND(E1589/N1589,2),0)</f>
        <v>1</v>
      </c>
      <c r="H1589" t="s">
        <v>8220</v>
      </c>
      <c r="I1589" t="s">
        <v>8223</v>
      </c>
      <c r="J1589" t="s">
        <v>8245</v>
      </c>
      <c r="K1589">
        <v>1418510965</v>
      </c>
      <c r="L1589">
        <v>1415918965</v>
      </c>
      <c r="M1589" t="b">
        <v>0</v>
      </c>
      <c r="N1589">
        <v>1</v>
      </c>
      <c r="O1589" t="b">
        <v>0</v>
      </c>
      <c r="P1589" t="s">
        <v>8289</v>
      </c>
      <c r="Q1589" s="12" t="s">
        <v>8336</v>
      </c>
      <c r="R1589" t="s">
        <v>8343</v>
      </c>
      <c r="S1589" s="21">
        <f>(((Table1[[#This Row],[launched_at]]/60)/60)/24)+DATE(1970,1,1)</f>
        <v>41956.950983796298</v>
      </c>
      <c r="T1589" s="21">
        <f>(((Table1[[#This Row],[deadline]]/60)/60)/24)+DATE(1970,1,1)</f>
        <v>41986.950983796298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s="8">
        <f>E1590/D1590</f>
        <v>0</v>
      </c>
      <c r="G1590" s="10" t="str">
        <f>IFERROR(ROUND(E1590/N1590,2),"N/A")</f>
        <v>N/A</v>
      </c>
      <c r="H1590" t="s">
        <v>8220</v>
      </c>
      <c r="I1590" t="s">
        <v>8223</v>
      </c>
      <c r="J1590" t="s">
        <v>8245</v>
      </c>
      <c r="K1590">
        <v>1422735120</v>
      </c>
      <c r="L1590">
        <v>1420091999</v>
      </c>
      <c r="M1590" t="b">
        <v>0</v>
      </c>
      <c r="N1590">
        <v>0</v>
      </c>
      <c r="O1590" t="b">
        <v>0</v>
      </c>
      <c r="P1590" t="s">
        <v>8289</v>
      </c>
      <c r="Q1590" s="12" t="s">
        <v>8336</v>
      </c>
      <c r="R1590" t="s">
        <v>8343</v>
      </c>
      <c r="S1590" s="21">
        <f>(((Table1[[#This Row],[launched_at]]/60)/60)/24)+DATE(1970,1,1)</f>
        <v>42005.24998842593</v>
      </c>
      <c r="T1590" s="21">
        <f>(((Table1[[#This Row],[deadline]]/60)/60)/24)+DATE(1970,1,1)</f>
        <v>42035.841666666667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s="8">
        <f>E1591/D1591</f>
        <v>0</v>
      </c>
      <c r="G1591" s="10" t="str">
        <f>IFERROR(ROUND(E1591/N1591,2),"N/A")</f>
        <v>N/A</v>
      </c>
      <c r="H1591" t="s">
        <v>8220</v>
      </c>
      <c r="I1591" t="s">
        <v>8223</v>
      </c>
      <c r="J1591" t="s">
        <v>8245</v>
      </c>
      <c r="K1591">
        <v>1444433886</v>
      </c>
      <c r="L1591">
        <v>1441841886</v>
      </c>
      <c r="M1591" t="b">
        <v>0</v>
      </c>
      <c r="N1591">
        <v>0</v>
      </c>
      <c r="O1591" t="b">
        <v>0</v>
      </c>
      <c r="P1591" t="s">
        <v>8289</v>
      </c>
      <c r="Q1591" s="12" t="s">
        <v>8336</v>
      </c>
      <c r="R1591" t="s">
        <v>8343</v>
      </c>
      <c r="S1591" s="21">
        <f>(((Table1[[#This Row],[launched_at]]/60)/60)/24)+DATE(1970,1,1)</f>
        <v>42256.984791666662</v>
      </c>
      <c r="T1591" s="21">
        <f>(((Table1[[#This Row],[deadline]]/60)/60)/24)+DATE(1970,1,1)</f>
        <v>42286.984791666662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s="8">
        <f>E1592/D1592</f>
        <v>1.7000000000000001E-2</v>
      </c>
      <c r="G1592" s="10">
        <f>IFERROR(ROUND(E1592/N1592,2),0)</f>
        <v>510</v>
      </c>
      <c r="H1592" t="s">
        <v>8220</v>
      </c>
      <c r="I1592" t="s">
        <v>8236</v>
      </c>
      <c r="J1592" t="s">
        <v>8248</v>
      </c>
      <c r="K1592">
        <v>1443040464</v>
      </c>
      <c r="L1592">
        <v>1440448464</v>
      </c>
      <c r="M1592" t="b">
        <v>0</v>
      </c>
      <c r="N1592">
        <v>2</v>
      </c>
      <c r="O1592" t="b">
        <v>0</v>
      </c>
      <c r="P1592" t="s">
        <v>8289</v>
      </c>
      <c r="Q1592" s="12" t="s">
        <v>8336</v>
      </c>
      <c r="R1592" t="s">
        <v>8343</v>
      </c>
      <c r="S1592" s="21">
        <f>(((Table1[[#This Row],[launched_at]]/60)/60)/24)+DATE(1970,1,1)</f>
        <v>42240.857222222221</v>
      </c>
      <c r="T1592" s="21">
        <f>(((Table1[[#This Row],[deadline]]/60)/60)/24)+DATE(1970,1,1)</f>
        <v>42270.857222222221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s="8">
        <f>E1593/D1593</f>
        <v>0.29228571428571426</v>
      </c>
      <c r="G1593" s="10">
        <f>IFERROR(ROUND(E1593/N1593,2),0)</f>
        <v>44.48</v>
      </c>
      <c r="H1593" t="s">
        <v>8220</v>
      </c>
      <c r="I1593" t="s">
        <v>8224</v>
      </c>
      <c r="J1593" t="s">
        <v>8246</v>
      </c>
      <c r="K1593">
        <v>1459700741</v>
      </c>
      <c r="L1593">
        <v>1457112341</v>
      </c>
      <c r="M1593" t="b">
        <v>0</v>
      </c>
      <c r="N1593">
        <v>92</v>
      </c>
      <c r="O1593" t="b">
        <v>0</v>
      </c>
      <c r="P1593" t="s">
        <v>8289</v>
      </c>
      <c r="Q1593" s="12" t="s">
        <v>8336</v>
      </c>
      <c r="R1593" t="s">
        <v>8343</v>
      </c>
      <c r="S1593" s="21">
        <f>(((Table1[[#This Row],[launched_at]]/60)/60)/24)+DATE(1970,1,1)</f>
        <v>42433.726168981477</v>
      </c>
      <c r="T1593" s="21">
        <f>(((Table1[[#This Row],[deadline]]/60)/60)/24)+DATE(1970,1,1)</f>
        <v>42463.68450231482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s="8">
        <f>E1594/D1594</f>
        <v>0</v>
      </c>
      <c r="G1594" s="10" t="str">
        <f>IFERROR(ROUND(E1594/N1594,2),"N/A")</f>
        <v>N/A</v>
      </c>
      <c r="H1594" t="s">
        <v>8220</v>
      </c>
      <c r="I1594" t="s">
        <v>8223</v>
      </c>
      <c r="J1594" t="s">
        <v>8245</v>
      </c>
      <c r="K1594">
        <v>1427503485</v>
      </c>
      <c r="L1594">
        <v>1423619085</v>
      </c>
      <c r="M1594" t="b">
        <v>0</v>
      </c>
      <c r="N1594">
        <v>0</v>
      </c>
      <c r="O1594" t="b">
        <v>0</v>
      </c>
      <c r="P1594" t="s">
        <v>8289</v>
      </c>
      <c r="Q1594" s="12" t="s">
        <v>8336</v>
      </c>
      <c r="R1594" t="s">
        <v>8343</v>
      </c>
      <c r="S1594" s="21">
        <f>(((Table1[[#This Row],[launched_at]]/60)/60)/24)+DATE(1970,1,1)</f>
        <v>42046.072743055556</v>
      </c>
      <c r="T1594" s="21">
        <f>(((Table1[[#This Row],[deadline]]/60)/60)/24)+DATE(1970,1,1)</f>
        <v>42091.031076388885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s="8">
        <f>E1595/D1595</f>
        <v>1.3636363636363637E-4</v>
      </c>
      <c r="G1595" s="10">
        <f>IFERROR(ROUND(E1595/N1595,2),0)</f>
        <v>1</v>
      </c>
      <c r="H1595" t="s">
        <v>8220</v>
      </c>
      <c r="I1595" t="s">
        <v>8223</v>
      </c>
      <c r="J1595" t="s">
        <v>8245</v>
      </c>
      <c r="K1595">
        <v>1425154655</v>
      </c>
      <c r="L1595">
        <v>1422562655</v>
      </c>
      <c r="M1595" t="b">
        <v>0</v>
      </c>
      <c r="N1595">
        <v>3</v>
      </c>
      <c r="O1595" t="b">
        <v>0</v>
      </c>
      <c r="P1595" t="s">
        <v>8289</v>
      </c>
      <c r="Q1595" s="12" t="s">
        <v>8336</v>
      </c>
      <c r="R1595" t="s">
        <v>8343</v>
      </c>
      <c r="S1595" s="21">
        <f>(((Table1[[#This Row],[launched_at]]/60)/60)/24)+DATE(1970,1,1)</f>
        <v>42033.845543981486</v>
      </c>
      <c r="T1595" s="21">
        <f>(((Table1[[#This Row],[deadline]]/60)/60)/24)+DATE(1970,1,1)</f>
        <v>42063.845543981486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s="8">
        <f>E1596/D1596</f>
        <v>0.20499999999999999</v>
      </c>
      <c r="G1596" s="10">
        <f>IFERROR(ROUND(E1596/N1596,2),0)</f>
        <v>20.5</v>
      </c>
      <c r="H1596" t="s">
        <v>8220</v>
      </c>
      <c r="I1596" t="s">
        <v>8223</v>
      </c>
      <c r="J1596" t="s">
        <v>8245</v>
      </c>
      <c r="K1596">
        <v>1463329260</v>
      </c>
      <c r="L1596">
        <v>1458147982</v>
      </c>
      <c r="M1596" t="b">
        <v>0</v>
      </c>
      <c r="N1596">
        <v>10</v>
      </c>
      <c r="O1596" t="b">
        <v>0</v>
      </c>
      <c r="P1596" t="s">
        <v>8289</v>
      </c>
      <c r="Q1596" s="12" t="s">
        <v>8336</v>
      </c>
      <c r="R1596" t="s">
        <v>8343</v>
      </c>
      <c r="S1596" s="21">
        <f>(((Table1[[#This Row],[launched_at]]/60)/60)/24)+DATE(1970,1,1)</f>
        <v>42445.712754629625</v>
      </c>
      <c r="T1596" s="21">
        <f>(((Table1[[#This Row],[deadline]]/60)/60)/24)+DATE(1970,1,1)</f>
        <v>42505.681249999994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s="8">
        <f>E1597/D1597</f>
        <v>2.8E-3</v>
      </c>
      <c r="G1597" s="10">
        <f>IFERROR(ROUND(E1597/N1597,2),0)</f>
        <v>40</v>
      </c>
      <c r="H1597" t="s">
        <v>8220</v>
      </c>
      <c r="I1597" t="s">
        <v>8223</v>
      </c>
      <c r="J1597" t="s">
        <v>8245</v>
      </c>
      <c r="K1597">
        <v>1403122380</v>
      </c>
      <c r="L1597">
        <v>1400634728</v>
      </c>
      <c r="M1597" t="b">
        <v>0</v>
      </c>
      <c r="N1597">
        <v>7</v>
      </c>
      <c r="O1597" t="b">
        <v>0</v>
      </c>
      <c r="P1597" t="s">
        <v>8289</v>
      </c>
      <c r="Q1597" s="12" t="s">
        <v>8336</v>
      </c>
      <c r="R1597" t="s">
        <v>8343</v>
      </c>
      <c r="S1597" s="21">
        <f>(((Table1[[#This Row],[launched_at]]/60)/60)/24)+DATE(1970,1,1)</f>
        <v>41780.050092592595</v>
      </c>
      <c r="T1597" s="21">
        <f>(((Table1[[#This Row],[deadline]]/60)/60)/24)+DATE(1970,1,1)</f>
        <v>41808.842361111114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s="8">
        <f>E1598/D1598</f>
        <v>2.3076923076923078E-2</v>
      </c>
      <c r="G1598" s="10">
        <f>IFERROR(ROUND(E1598/N1598,2),0)</f>
        <v>25</v>
      </c>
      <c r="H1598" t="s">
        <v>8220</v>
      </c>
      <c r="I1598" t="s">
        <v>8224</v>
      </c>
      <c r="J1598" t="s">
        <v>8246</v>
      </c>
      <c r="K1598">
        <v>1418469569</v>
      </c>
      <c r="L1598">
        <v>1414577969</v>
      </c>
      <c r="M1598" t="b">
        <v>0</v>
      </c>
      <c r="N1598">
        <v>3</v>
      </c>
      <c r="O1598" t="b">
        <v>0</v>
      </c>
      <c r="P1598" t="s">
        <v>8289</v>
      </c>
      <c r="Q1598" s="12" t="s">
        <v>8336</v>
      </c>
      <c r="R1598" t="s">
        <v>8343</v>
      </c>
      <c r="S1598" s="21">
        <f>(((Table1[[#This Row],[launched_at]]/60)/60)/24)+DATE(1970,1,1)</f>
        <v>41941.430196759262</v>
      </c>
      <c r="T1598" s="21">
        <f>(((Table1[[#This Row],[deadline]]/60)/60)/24)+DATE(1970,1,1)</f>
        <v>41986.471863425926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s="8">
        <f>E1599/D1599</f>
        <v>0</v>
      </c>
      <c r="G1599" s="10" t="str">
        <f>IFERROR(ROUND(E1599/N1599,2),"N/A")</f>
        <v>N/A</v>
      </c>
      <c r="H1599" t="s">
        <v>8220</v>
      </c>
      <c r="I1599" t="s">
        <v>8223</v>
      </c>
      <c r="J1599" t="s">
        <v>8245</v>
      </c>
      <c r="K1599">
        <v>1474360197</v>
      </c>
      <c r="L1599">
        <v>1471768197</v>
      </c>
      <c r="M1599" t="b">
        <v>0</v>
      </c>
      <c r="N1599">
        <v>0</v>
      </c>
      <c r="O1599" t="b">
        <v>0</v>
      </c>
      <c r="P1599" t="s">
        <v>8289</v>
      </c>
      <c r="Q1599" s="12" t="s">
        <v>8336</v>
      </c>
      <c r="R1599" t="s">
        <v>8343</v>
      </c>
      <c r="S1599" s="21">
        <f>(((Table1[[#This Row],[launched_at]]/60)/60)/24)+DATE(1970,1,1)</f>
        <v>42603.354131944448</v>
      </c>
      <c r="T1599" s="21">
        <f>(((Table1[[#This Row],[deadline]]/60)/60)/24)+DATE(1970,1,1)</f>
        <v>42633.354131944448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s="8">
        <f>E1600/D1600</f>
        <v>1.25E-3</v>
      </c>
      <c r="G1600" s="10">
        <f>IFERROR(ROUND(E1600/N1600,2),0)</f>
        <v>1</v>
      </c>
      <c r="H1600" t="s">
        <v>8220</v>
      </c>
      <c r="I1600" t="s">
        <v>8223</v>
      </c>
      <c r="J1600" t="s">
        <v>8245</v>
      </c>
      <c r="K1600">
        <v>1437926458</v>
      </c>
      <c r="L1600">
        <v>1432742458</v>
      </c>
      <c r="M1600" t="b">
        <v>0</v>
      </c>
      <c r="N1600">
        <v>1</v>
      </c>
      <c r="O1600" t="b">
        <v>0</v>
      </c>
      <c r="P1600" t="s">
        <v>8289</v>
      </c>
      <c r="Q1600" s="12" t="s">
        <v>8336</v>
      </c>
      <c r="R1600" t="s">
        <v>8343</v>
      </c>
      <c r="S1600" s="21">
        <f>(((Table1[[#This Row],[launched_at]]/60)/60)/24)+DATE(1970,1,1)</f>
        <v>42151.667337962965</v>
      </c>
      <c r="T1600" s="21">
        <f>(((Table1[[#This Row],[deadline]]/60)/60)/24)+DATE(1970,1,1)</f>
        <v>42211.667337962965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s="8">
        <f>E1601/D1601</f>
        <v>0</v>
      </c>
      <c r="G1601" s="10" t="str">
        <f>IFERROR(ROUND(E1601/N1601,2),"N/A")</f>
        <v>N/A</v>
      </c>
      <c r="H1601" t="s">
        <v>8220</v>
      </c>
      <c r="I1601" t="s">
        <v>8224</v>
      </c>
      <c r="J1601" t="s">
        <v>8246</v>
      </c>
      <c r="K1601">
        <v>1460116576</v>
      </c>
      <c r="L1601">
        <v>1457528176</v>
      </c>
      <c r="M1601" t="b">
        <v>0</v>
      </c>
      <c r="N1601">
        <v>0</v>
      </c>
      <c r="O1601" t="b">
        <v>0</v>
      </c>
      <c r="P1601" t="s">
        <v>8289</v>
      </c>
      <c r="Q1601" s="12" t="s">
        <v>8336</v>
      </c>
      <c r="R1601" t="s">
        <v>8343</v>
      </c>
      <c r="S1601" s="21">
        <f>(((Table1[[#This Row],[launched_at]]/60)/60)/24)+DATE(1970,1,1)</f>
        <v>42438.53907407407</v>
      </c>
      <c r="T1601" s="21">
        <f>(((Table1[[#This Row],[deadline]]/60)/60)/24)+DATE(1970,1,1)</f>
        <v>42468.497407407413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s="8">
        <f>E1602/D1602</f>
        <v>7.3400000000000007E-2</v>
      </c>
      <c r="G1602" s="10">
        <f>IFERROR(ROUND(E1602/N1602,2),0)</f>
        <v>40.78</v>
      </c>
      <c r="H1602" t="s">
        <v>8220</v>
      </c>
      <c r="I1602" t="s">
        <v>8223</v>
      </c>
      <c r="J1602" t="s">
        <v>8245</v>
      </c>
      <c r="K1602">
        <v>1405401060</v>
      </c>
      <c r="L1602">
        <v>1401585752</v>
      </c>
      <c r="M1602" t="b">
        <v>0</v>
      </c>
      <c r="N1602">
        <v>9</v>
      </c>
      <c r="O1602" t="b">
        <v>0</v>
      </c>
      <c r="P1602" t="s">
        <v>8289</v>
      </c>
      <c r="Q1602" s="12" t="s">
        <v>8336</v>
      </c>
      <c r="R1602" t="s">
        <v>8343</v>
      </c>
      <c r="S1602" s="21">
        <f>(((Table1[[#This Row],[launched_at]]/60)/60)/24)+DATE(1970,1,1)</f>
        <v>41791.057314814818</v>
      </c>
      <c r="T1602" s="21">
        <f>(((Table1[[#This Row],[deadline]]/60)/60)/24)+DATE(1970,1,1)</f>
        <v>41835.21597222222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s="8">
        <f>E1603/D1603</f>
        <v>1.082492</v>
      </c>
      <c r="G1603" s="10">
        <f>IFERROR(ROUND(E1603/N1603,2),0)</f>
        <v>48.33</v>
      </c>
      <c r="H1603" t="s">
        <v>8218</v>
      </c>
      <c r="I1603" t="s">
        <v>8223</v>
      </c>
      <c r="J1603" t="s">
        <v>8245</v>
      </c>
      <c r="K1603">
        <v>1304561633</v>
      </c>
      <c r="L1603">
        <v>1301969633</v>
      </c>
      <c r="M1603" t="b">
        <v>0</v>
      </c>
      <c r="N1603">
        <v>56</v>
      </c>
      <c r="O1603" t="b">
        <v>1</v>
      </c>
      <c r="P1603" t="s">
        <v>8274</v>
      </c>
      <c r="Q1603" s="12" t="s">
        <v>8323</v>
      </c>
      <c r="R1603" t="s">
        <v>8324</v>
      </c>
      <c r="S1603" s="21">
        <f>(((Table1[[#This Row],[launched_at]]/60)/60)/24)+DATE(1970,1,1)</f>
        <v>40638.092974537038</v>
      </c>
      <c r="T1603" s="21">
        <f>(((Table1[[#This Row],[deadline]]/60)/60)/24)+DATE(1970,1,1)</f>
        <v>40668.092974537038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s="8">
        <f>E1604/D1604</f>
        <v>1.0016666666666667</v>
      </c>
      <c r="G1604" s="10">
        <f>IFERROR(ROUND(E1604/N1604,2),0)</f>
        <v>46.95</v>
      </c>
      <c r="H1604" t="s">
        <v>8218</v>
      </c>
      <c r="I1604" t="s">
        <v>8223</v>
      </c>
      <c r="J1604" t="s">
        <v>8245</v>
      </c>
      <c r="K1604">
        <v>1318633200</v>
      </c>
      <c r="L1604">
        <v>1314947317</v>
      </c>
      <c r="M1604" t="b">
        <v>0</v>
      </c>
      <c r="N1604">
        <v>32</v>
      </c>
      <c r="O1604" t="b">
        <v>1</v>
      </c>
      <c r="P1604" t="s">
        <v>8274</v>
      </c>
      <c r="Q1604" s="12" t="s">
        <v>8323</v>
      </c>
      <c r="R1604" t="s">
        <v>8324</v>
      </c>
      <c r="S1604" s="21">
        <f>(((Table1[[#This Row],[launched_at]]/60)/60)/24)+DATE(1970,1,1)</f>
        <v>40788.297650462962</v>
      </c>
      <c r="T1604" s="21">
        <f>(((Table1[[#This Row],[deadline]]/60)/60)/24)+DATE(1970,1,1)</f>
        <v>40830.958333333336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s="8">
        <f>E1605/D1605</f>
        <v>1.0003299999999999</v>
      </c>
      <c r="G1605" s="10">
        <f>IFERROR(ROUND(E1605/N1605,2),0)</f>
        <v>66.69</v>
      </c>
      <c r="H1605" t="s">
        <v>8218</v>
      </c>
      <c r="I1605" t="s">
        <v>8223</v>
      </c>
      <c r="J1605" t="s">
        <v>8245</v>
      </c>
      <c r="K1605">
        <v>1327723459</v>
      </c>
      <c r="L1605">
        <v>1322539459</v>
      </c>
      <c r="M1605" t="b">
        <v>0</v>
      </c>
      <c r="N1605">
        <v>30</v>
      </c>
      <c r="O1605" t="b">
        <v>1</v>
      </c>
      <c r="P1605" t="s">
        <v>8274</v>
      </c>
      <c r="Q1605" s="12" t="s">
        <v>8323</v>
      </c>
      <c r="R1605" t="s">
        <v>8324</v>
      </c>
      <c r="S1605" s="21">
        <f>(((Table1[[#This Row],[launched_at]]/60)/60)/24)+DATE(1970,1,1)</f>
        <v>40876.169664351852</v>
      </c>
      <c r="T1605" s="21">
        <f>(((Table1[[#This Row],[deadline]]/60)/60)/24)+DATE(1970,1,1)</f>
        <v>40936.169664351852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s="8">
        <f>E1606/D1606</f>
        <v>1.2210714285714286</v>
      </c>
      <c r="G1606" s="10">
        <f>IFERROR(ROUND(E1606/N1606,2),0)</f>
        <v>48.84</v>
      </c>
      <c r="H1606" t="s">
        <v>8218</v>
      </c>
      <c r="I1606" t="s">
        <v>8223</v>
      </c>
      <c r="J1606" t="s">
        <v>8245</v>
      </c>
      <c r="K1606">
        <v>1332011835</v>
      </c>
      <c r="L1606">
        <v>1328559435</v>
      </c>
      <c r="M1606" t="b">
        <v>0</v>
      </c>
      <c r="N1606">
        <v>70</v>
      </c>
      <c r="O1606" t="b">
        <v>1</v>
      </c>
      <c r="P1606" t="s">
        <v>8274</v>
      </c>
      <c r="Q1606" s="12" t="s">
        <v>8323</v>
      </c>
      <c r="R1606" t="s">
        <v>8324</v>
      </c>
      <c r="S1606" s="21">
        <f>(((Table1[[#This Row],[launched_at]]/60)/60)/24)+DATE(1970,1,1)</f>
        <v>40945.845312500001</v>
      </c>
      <c r="T1606" s="21">
        <f>(((Table1[[#This Row],[deadline]]/60)/60)/24)+DATE(1970,1,1)</f>
        <v>40985.80364583333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s="8">
        <f>E1607/D1607</f>
        <v>1.0069333333333335</v>
      </c>
      <c r="G1607" s="10">
        <f>IFERROR(ROUND(E1607/N1607,2),0)</f>
        <v>137.31</v>
      </c>
      <c r="H1607" t="s">
        <v>8218</v>
      </c>
      <c r="I1607" t="s">
        <v>8223</v>
      </c>
      <c r="J1607" t="s">
        <v>8245</v>
      </c>
      <c r="K1607">
        <v>1312182000</v>
      </c>
      <c r="L1607">
        <v>1311380313</v>
      </c>
      <c r="M1607" t="b">
        <v>0</v>
      </c>
      <c r="N1607">
        <v>44</v>
      </c>
      <c r="O1607" t="b">
        <v>1</v>
      </c>
      <c r="P1607" t="s">
        <v>8274</v>
      </c>
      <c r="Q1607" s="12" t="s">
        <v>8323</v>
      </c>
      <c r="R1607" t="s">
        <v>8324</v>
      </c>
      <c r="S1607" s="21">
        <f>(((Table1[[#This Row],[launched_at]]/60)/60)/24)+DATE(1970,1,1)</f>
        <v>40747.012881944444</v>
      </c>
      <c r="T1607" s="21">
        <f>(((Table1[[#This Row],[deadline]]/60)/60)/24)+DATE(1970,1,1)</f>
        <v>40756.291666666664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s="8">
        <f>E1608/D1608</f>
        <v>1.01004125</v>
      </c>
      <c r="G1608" s="10">
        <f>IFERROR(ROUND(E1608/N1608,2),0)</f>
        <v>87.83</v>
      </c>
      <c r="H1608" t="s">
        <v>8218</v>
      </c>
      <c r="I1608" t="s">
        <v>8223</v>
      </c>
      <c r="J1608" t="s">
        <v>8245</v>
      </c>
      <c r="K1608">
        <v>1300930838</v>
      </c>
      <c r="L1608">
        <v>1293158438</v>
      </c>
      <c r="M1608" t="b">
        <v>0</v>
      </c>
      <c r="N1608">
        <v>92</v>
      </c>
      <c r="O1608" t="b">
        <v>1</v>
      </c>
      <c r="P1608" t="s">
        <v>8274</v>
      </c>
      <c r="Q1608" s="12" t="s">
        <v>8323</v>
      </c>
      <c r="R1608" t="s">
        <v>8324</v>
      </c>
      <c r="S1608" s="21">
        <f>(((Table1[[#This Row],[launched_at]]/60)/60)/24)+DATE(1970,1,1)</f>
        <v>40536.111550925925</v>
      </c>
      <c r="T1608" s="21">
        <f>(((Table1[[#This Row],[deadline]]/60)/60)/24)+DATE(1970,1,1)</f>
        <v>40626.069884259261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s="8">
        <f>E1609/D1609</f>
        <v>1.4511000000000001</v>
      </c>
      <c r="G1609" s="10">
        <f>IFERROR(ROUND(E1609/N1609,2),0)</f>
        <v>70.790000000000006</v>
      </c>
      <c r="H1609" t="s">
        <v>8218</v>
      </c>
      <c r="I1609" t="s">
        <v>8223</v>
      </c>
      <c r="J1609" t="s">
        <v>8245</v>
      </c>
      <c r="K1609">
        <v>1339701851</v>
      </c>
      <c r="L1609">
        <v>1337887451</v>
      </c>
      <c r="M1609" t="b">
        <v>0</v>
      </c>
      <c r="N1609">
        <v>205</v>
      </c>
      <c r="O1609" t="b">
        <v>1</v>
      </c>
      <c r="P1609" t="s">
        <v>8274</v>
      </c>
      <c r="Q1609" s="12" t="s">
        <v>8323</v>
      </c>
      <c r="R1609" t="s">
        <v>8324</v>
      </c>
      <c r="S1609" s="21">
        <f>(((Table1[[#This Row],[launched_at]]/60)/60)/24)+DATE(1970,1,1)</f>
        <v>41053.80846064815</v>
      </c>
      <c r="T1609" s="21">
        <f>(((Table1[[#This Row],[deadline]]/60)/60)/24)+DATE(1970,1,1)</f>
        <v>41074.80846064815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s="8">
        <f>E1610/D1610</f>
        <v>1.0125</v>
      </c>
      <c r="G1610" s="10">
        <f>IFERROR(ROUND(E1610/N1610,2),0)</f>
        <v>52.83</v>
      </c>
      <c r="H1610" t="s">
        <v>8218</v>
      </c>
      <c r="I1610" t="s">
        <v>8223</v>
      </c>
      <c r="J1610" t="s">
        <v>8245</v>
      </c>
      <c r="K1610">
        <v>1388553960</v>
      </c>
      <c r="L1610">
        <v>1385754986</v>
      </c>
      <c r="M1610" t="b">
        <v>0</v>
      </c>
      <c r="N1610">
        <v>23</v>
      </c>
      <c r="O1610" t="b">
        <v>1</v>
      </c>
      <c r="P1610" t="s">
        <v>8274</v>
      </c>
      <c r="Q1610" s="12" t="s">
        <v>8323</v>
      </c>
      <c r="R1610" t="s">
        <v>8324</v>
      </c>
      <c r="S1610" s="21">
        <f>(((Table1[[#This Row],[launched_at]]/60)/60)/24)+DATE(1970,1,1)</f>
        <v>41607.83085648148</v>
      </c>
      <c r="T1610" s="21">
        <f>(((Table1[[#This Row],[deadline]]/60)/60)/24)+DATE(1970,1,1)</f>
        <v>41640.226388888892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s="8">
        <f>E1611/D1611</f>
        <v>1.1833333333333333</v>
      </c>
      <c r="G1611" s="10">
        <f>IFERROR(ROUND(E1611/N1611,2),0)</f>
        <v>443.75</v>
      </c>
      <c r="H1611" t="s">
        <v>8218</v>
      </c>
      <c r="I1611" t="s">
        <v>8223</v>
      </c>
      <c r="J1611" t="s">
        <v>8245</v>
      </c>
      <c r="K1611">
        <v>1320220800</v>
      </c>
      <c r="L1611">
        <v>1315612909</v>
      </c>
      <c r="M1611" t="b">
        <v>0</v>
      </c>
      <c r="N1611">
        <v>4</v>
      </c>
      <c r="O1611" t="b">
        <v>1</v>
      </c>
      <c r="P1611" t="s">
        <v>8274</v>
      </c>
      <c r="Q1611" s="12" t="s">
        <v>8323</v>
      </c>
      <c r="R1611" t="s">
        <v>8324</v>
      </c>
      <c r="S1611" s="21">
        <f>(((Table1[[#This Row],[launched_at]]/60)/60)/24)+DATE(1970,1,1)</f>
        <v>40796.001261574071</v>
      </c>
      <c r="T1611" s="21">
        <f>(((Table1[[#This Row],[deadline]]/60)/60)/24)+DATE(1970,1,1)</f>
        <v>40849.333333333336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s="8">
        <f>E1612/D1612</f>
        <v>2.7185000000000001</v>
      </c>
      <c r="G1612" s="10">
        <f>IFERROR(ROUND(E1612/N1612,2),0)</f>
        <v>48.54</v>
      </c>
      <c r="H1612" t="s">
        <v>8218</v>
      </c>
      <c r="I1612" t="s">
        <v>8223</v>
      </c>
      <c r="J1612" t="s">
        <v>8245</v>
      </c>
      <c r="K1612">
        <v>1355609510</v>
      </c>
      <c r="L1612">
        <v>1353017510</v>
      </c>
      <c r="M1612" t="b">
        <v>0</v>
      </c>
      <c r="N1612">
        <v>112</v>
      </c>
      <c r="O1612" t="b">
        <v>1</v>
      </c>
      <c r="P1612" t="s">
        <v>8274</v>
      </c>
      <c r="Q1612" s="12" t="s">
        <v>8323</v>
      </c>
      <c r="R1612" t="s">
        <v>8324</v>
      </c>
      <c r="S1612" s="21">
        <f>(((Table1[[#This Row],[launched_at]]/60)/60)/24)+DATE(1970,1,1)</f>
        <v>41228.924884259257</v>
      </c>
      <c r="T1612" s="21">
        <f>(((Table1[[#This Row],[deadline]]/60)/60)/24)+DATE(1970,1,1)</f>
        <v>41258.924884259257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s="8">
        <f>E1613/D1613</f>
        <v>1.25125</v>
      </c>
      <c r="G1613" s="10">
        <f>IFERROR(ROUND(E1613/N1613,2),0)</f>
        <v>37.07</v>
      </c>
      <c r="H1613" t="s">
        <v>8218</v>
      </c>
      <c r="I1613" t="s">
        <v>8223</v>
      </c>
      <c r="J1613" t="s">
        <v>8245</v>
      </c>
      <c r="K1613">
        <v>1370390432</v>
      </c>
      <c r="L1613">
        <v>1368576032</v>
      </c>
      <c r="M1613" t="b">
        <v>0</v>
      </c>
      <c r="N1613">
        <v>27</v>
      </c>
      <c r="O1613" t="b">
        <v>1</v>
      </c>
      <c r="P1613" t="s">
        <v>8274</v>
      </c>
      <c r="Q1613" s="12" t="s">
        <v>8323</v>
      </c>
      <c r="R1613" t="s">
        <v>8324</v>
      </c>
      <c r="S1613" s="21">
        <f>(((Table1[[#This Row],[launched_at]]/60)/60)/24)+DATE(1970,1,1)</f>
        <v>41409.00037037037</v>
      </c>
      <c r="T1613" s="21">
        <f>(((Table1[[#This Row],[deadline]]/60)/60)/24)+DATE(1970,1,1)</f>
        <v>41430.00037037037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s="8">
        <f>E1614/D1614</f>
        <v>1.1000000000000001</v>
      </c>
      <c r="G1614" s="10">
        <f>IFERROR(ROUND(E1614/N1614,2),0)</f>
        <v>50</v>
      </c>
      <c r="H1614" t="s">
        <v>8218</v>
      </c>
      <c r="I1614" t="s">
        <v>8223</v>
      </c>
      <c r="J1614" t="s">
        <v>8245</v>
      </c>
      <c r="K1614">
        <v>1357160384</v>
      </c>
      <c r="L1614">
        <v>1354568384</v>
      </c>
      <c r="M1614" t="b">
        <v>0</v>
      </c>
      <c r="N1614">
        <v>11</v>
      </c>
      <c r="O1614" t="b">
        <v>1</v>
      </c>
      <c r="P1614" t="s">
        <v>8274</v>
      </c>
      <c r="Q1614" s="12" t="s">
        <v>8323</v>
      </c>
      <c r="R1614" t="s">
        <v>8324</v>
      </c>
      <c r="S1614" s="21">
        <f>(((Table1[[#This Row],[launched_at]]/60)/60)/24)+DATE(1970,1,1)</f>
        <v>41246.874814814815</v>
      </c>
      <c r="T1614" s="21">
        <f>(((Table1[[#This Row],[deadline]]/60)/60)/24)+DATE(1970,1,1)</f>
        <v>41276.874814814815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s="8">
        <f>E1615/D1615</f>
        <v>1.0149999999999999</v>
      </c>
      <c r="G1615" s="10">
        <f>IFERROR(ROUND(E1615/N1615,2),0)</f>
        <v>39.04</v>
      </c>
      <c r="H1615" t="s">
        <v>8218</v>
      </c>
      <c r="I1615" t="s">
        <v>8223</v>
      </c>
      <c r="J1615" t="s">
        <v>8245</v>
      </c>
      <c r="K1615">
        <v>1342921202</v>
      </c>
      <c r="L1615">
        <v>1340329202</v>
      </c>
      <c r="M1615" t="b">
        <v>0</v>
      </c>
      <c r="N1615">
        <v>26</v>
      </c>
      <c r="O1615" t="b">
        <v>1</v>
      </c>
      <c r="P1615" t="s">
        <v>8274</v>
      </c>
      <c r="Q1615" s="12" t="s">
        <v>8323</v>
      </c>
      <c r="R1615" t="s">
        <v>8324</v>
      </c>
      <c r="S1615" s="21">
        <f>(((Table1[[#This Row],[launched_at]]/60)/60)/24)+DATE(1970,1,1)</f>
        <v>41082.069467592592</v>
      </c>
      <c r="T1615" s="21">
        <f>(((Table1[[#This Row],[deadline]]/60)/60)/24)+DATE(1970,1,1)</f>
        <v>41112.069467592592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s="8">
        <f>E1616/D1616</f>
        <v>1.0269999999999999</v>
      </c>
      <c r="G1616" s="10">
        <f>IFERROR(ROUND(E1616/N1616,2),0)</f>
        <v>66.69</v>
      </c>
      <c r="H1616" t="s">
        <v>8218</v>
      </c>
      <c r="I1616" t="s">
        <v>8223</v>
      </c>
      <c r="J1616" t="s">
        <v>8245</v>
      </c>
      <c r="K1616">
        <v>1407085200</v>
      </c>
      <c r="L1616">
        <v>1401924769</v>
      </c>
      <c r="M1616" t="b">
        <v>0</v>
      </c>
      <c r="N1616">
        <v>77</v>
      </c>
      <c r="O1616" t="b">
        <v>1</v>
      </c>
      <c r="P1616" t="s">
        <v>8274</v>
      </c>
      <c r="Q1616" s="12" t="s">
        <v>8323</v>
      </c>
      <c r="R1616" t="s">
        <v>8324</v>
      </c>
      <c r="S1616" s="21">
        <f>(((Table1[[#This Row],[launched_at]]/60)/60)/24)+DATE(1970,1,1)</f>
        <v>41794.981122685182</v>
      </c>
      <c r="T1616" s="21">
        <f>(((Table1[[#This Row],[deadline]]/60)/60)/24)+DATE(1970,1,1)</f>
        <v>41854.708333333336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s="8">
        <f>E1617/D1617</f>
        <v>1.1412500000000001</v>
      </c>
      <c r="G1617" s="10">
        <f>IFERROR(ROUND(E1617/N1617,2),0)</f>
        <v>67.13</v>
      </c>
      <c r="H1617" t="s">
        <v>8218</v>
      </c>
      <c r="I1617" t="s">
        <v>8223</v>
      </c>
      <c r="J1617" t="s">
        <v>8245</v>
      </c>
      <c r="K1617">
        <v>1323742396</v>
      </c>
      <c r="L1617">
        <v>1319850796</v>
      </c>
      <c r="M1617" t="b">
        <v>0</v>
      </c>
      <c r="N1617">
        <v>136</v>
      </c>
      <c r="O1617" t="b">
        <v>1</v>
      </c>
      <c r="P1617" t="s">
        <v>8274</v>
      </c>
      <c r="Q1617" s="12" t="s">
        <v>8323</v>
      </c>
      <c r="R1617" t="s">
        <v>8324</v>
      </c>
      <c r="S1617" s="21">
        <f>(((Table1[[#This Row],[launched_at]]/60)/60)/24)+DATE(1970,1,1)</f>
        <v>40845.050879629627</v>
      </c>
      <c r="T1617" s="21">
        <f>(((Table1[[#This Row],[deadline]]/60)/60)/24)+DATE(1970,1,1)</f>
        <v>40890.092546296299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s="8">
        <f>E1618/D1618</f>
        <v>1.042</v>
      </c>
      <c r="G1618" s="10">
        <f>IFERROR(ROUND(E1618/N1618,2),0)</f>
        <v>66.37</v>
      </c>
      <c r="H1618" t="s">
        <v>8218</v>
      </c>
      <c r="I1618" t="s">
        <v>8223</v>
      </c>
      <c r="J1618" t="s">
        <v>8245</v>
      </c>
      <c r="K1618">
        <v>1353621600</v>
      </c>
      <c r="L1618">
        <v>1350061821</v>
      </c>
      <c r="M1618" t="b">
        <v>0</v>
      </c>
      <c r="N1618">
        <v>157</v>
      </c>
      <c r="O1618" t="b">
        <v>1</v>
      </c>
      <c r="P1618" t="s">
        <v>8274</v>
      </c>
      <c r="Q1618" s="12" t="s">
        <v>8323</v>
      </c>
      <c r="R1618" t="s">
        <v>8324</v>
      </c>
      <c r="S1618" s="21">
        <f>(((Table1[[#This Row],[launched_at]]/60)/60)/24)+DATE(1970,1,1)</f>
        <v>41194.715520833335</v>
      </c>
      <c r="T1618" s="21">
        <f>(((Table1[[#This Row],[deadline]]/60)/60)/24)+DATE(1970,1,1)</f>
        <v>41235.916666666664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s="8">
        <f>E1619/D1619</f>
        <v>1.4585714285714286</v>
      </c>
      <c r="G1619" s="10">
        <f>IFERROR(ROUND(E1619/N1619,2),0)</f>
        <v>64.62</v>
      </c>
      <c r="H1619" t="s">
        <v>8218</v>
      </c>
      <c r="I1619" t="s">
        <v>8223</v>
      </c>
      <c r="J1619" t="s">
        <v>8245</v>
      </c>
      <c r="K1619">
        <v>1383332400</v>
      </c>
      <c r="L1619">
        <v>1380470188</v>
      </c>
      <c r="M1619" t="b">
        <v>0</v>
      </c>
      <c r="N1619">
        <v>158</v>
      </c>
      <c r="O1619" t="b">
        <v>1</v>
      </c>
      <c r="P1619" t="s">
        <v>8274</v>
      </c>
      <c r="Q1619" s="12" t="s">
        <v>8323</v>
      </c>
      <c r="R1619" t="s">
        <v>8324</v>
      </c>
      <c r="S1619" s="21">
        <f>(((Table1[[#This Row],[launched_at]]/60)/60)/24)+DATE(1970,1,1)</f>
        <v>41546.664212962962</v>
      </c>
      <c r="T1619" s="21">
        <f>(((Table1[[#This Row],[deadline]]/60)/60)/24)+DATE(1970,1,1)</f>
        <v>41579.791666666664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s="8">
        <f>E1620/D1620</f>
        <v>1.0506666666666666</v>
      </c>
      <c r="G1620" s="10">
        <f>IFERROR(ROUND(E1620/N1620,2),0)</f>
        <v>58.37</v>
      </c>
      <c r="H1620" t="s">
        <v>8218</v>
      </c>
      <c r="I1620" t="s">
        <v>8223</v>
      </c>
      <c r="J1620" t="s">
        <v>8245</v>
      </c>
      <c r="K1620">
        <v>1362757335</v>
      </c>
      <c r="L1620">
        <v>1359301335</v>
      </c>
      <c r="M1620" t="b">
        <v>0</v>
      </c>
      <c r="N1620">
        <v>27</v>
      </c>
      <c r="O1620" t="b">
        <v>1</v>
      </c>
      <c r="P1620" t="s">
        <v>8274</v>
      </c>
      <c r="Q1620" s="12" t="s">
        <v>8323</v>
      </c>
      <c r="R1620" t="s">
        <v>8324</v>
      </c>
      <c r="S1620" s="21">
        <f>(((Table1[[#This Row],[launched_at]]/60)/60)/24)+DATE(1970,1,1)</f>
        <v>41301.654340277775</v>
      </c>
      <c r="T1620" s="21">
        <f>(((Table1[[#This Row],[deadline]]/60)/60)/24)+DATE(1970,1,1)</f>
        <v>41341.654340277775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s="8">
        <f>E1621/D1621</f>
        <v>1.3333333333333333</v>
      </c>
      <c r="G1621" s="10">
        <f>IFERROR(ROUND(E1621/N1621,2),0)</f>
        <v>86.96</v>
      </c>
      <c r="H1621" t="s">
        <v>8218</v>
      </c>
      <c r="I1621" t="s">
        <v>8223</v>
      </c>
      <c r="J1621" t="s">
        <v>8245</v>
      </c>
      <c r="K1621">
        <v>1410755286</v>
      </c>
      <c r="L1621">
        <v>1408940886</v>
      </c>
      <c r="M1621" t="b">
        <v>0</v>
      </c>
      <c r="N1621">
        <v>23</v>
      </c>
      <c r="O1621" t="b">
        <v>1</v>
      </c>
      <c r="P1621" t="s">
        <v>8274</v>
      </c>
      <c r="Q1621" s="12" t="s">
        <v>8323</v>
      </c>
      <c r="R1621" t="s">
        <v>8324</v>
      </c>
      <c r="S1621" s="21">
        <f>(((Table1[[#This Row],[launched_at]]/60)/60)/24)+DATE(1970,1,1)</f>
        <v>41876.18618055556</v>
      </c>
      <c r="T1621" s="21">
        <f>(((Table1[[#This Row],[deadline]]/60)/60)/24)+DATE(1970,1,1)</f>
        <v>41897.18618055556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s="8">
        <f>E1622/D1622</f>
        <v>1.1299999999999999</v>
      </c>
      <c r="G1622" s="10">
        <f>IFERROR(ROUND(E1622/N1622,2),0)</f>
        <v>66.47</v>
      </c>
      <c r="H1622" t="s">
        <v>8218</v>
      </c>
      <c r="I1622" t="s">
        <v>8223</v>
      </c>
      <c r="J1622" t="s">
        <v>8245</v>
      </c>
      <c r="K1622">
        <v>1361606940</v>
      </c>
      <c r="L1622">
        <v>1361002140</v>
      </c>
      <c r="M1622" t="b">
        <v>0</v>
      </c>
      <c r="N1622">
        <v>17</v>
      </c>
      <c r="O1622" t="b">
        <v>1</v>
      </c>
      <c r="P1622" t="s">
        <v>8274</v>
      </c>
      <c r="Q1622" s="12" t="s">
        <v>8323</v>
      </c>
      <c r="R1622" t="s">
        <v>8324</v>
      </c>
      <c r="S1622" s="21">
        <f>(((Table1[[#This Row],[launched_at]]/60)/60)/24)+DATE(1970,1,1)</f>
        <v>41321.339583333334</v>
      </c>
      <c r="T1622" s="21">
        <f>(((Table1[[#This Row],[deadline]]/60)/60)/24)+DATE(1970,1,1)</f>
        <v>41328.339583333334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s="8">
        <f>E1623/D1623</f>
        <v>1.212</v>
      </c>
      <c r="G1623" s="10">
        <f>IFERROR(ROUND(E1623/N1623,2),0)</f>
        <v>163.78</v>
      </c>
      <c r="H1623" t="s">
        <v>8218</v>
      </c>
      <c r="I1623" t="s">
        <v>8223</v>
      </c>
      <c r="J1623" t="s">
        <v>8245</v>
      </c>
      <c r="K1623">
        <v>1338177540</v>
      </c>
      <c r="L1623">
        <v>1333550015</v>
      </c>
      <c r="M1623" t="b">
        <v>0</v>
      </c>
      <c r="N1623">
        <v>37</v>
      </c>
      <c r="O1623" t="b">
        <v>1</v>
      </c>
      <c r="P1623" t="s">
        <v>8274</v>
      </c>
      <c r="Q1623" s="12" t="s">
        <v>8323</v>
      </c>
      <c r="R1623" t="s">
        <v>8324</v>
      </c>
      <c r="S1623" s="21">
        <f>(((Table1[[#This Row],[launched_at]]/60)/60)/24)+DATE(1970,1,1)</f>
        <v>41003.60665509259</v>
      </c>
      <c r="T1623" s="21">
        <f>(((Table1[[#This Row],[deadline]]/60)/60)/24)+DATE(1970,1,1)</f>
        <v>41057.165972222225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s="8">
        <f>E1624/D1624</f>
        <v>1.0172463768115942</v>
      </c>
      <c r="G1624" s="10">
        <f>IFERROR(ROUND(E1624/N1624,2),0)</f>
        <v>107.98</v>
      </c>
      <c r="H1624" t="s">
        <v>8218</v>
      </c>
      <c r="I1624" t="s">
        <v>8223</v>
      </c>
      <c r="J1624" t="s">
        <v>8245</v>
      </c>
      <c r="K1624">
        <v>1418803140</v>
      </c>
      <c r="L1624">
        <v>1415343874</v>
      </c>
      <c r="M1624" t="b">
        <v>0</v>
      </c>
      <c r="N1624">
        <v>65</v>
      </c>
      <c r="O1624" t="b">
        <v>1</v>
      </c>
      <c r="P1624" t="s">
        <v>8274</v>
      </c>
      <c r="Q1624" s="12" t="s">
        <v>8323</v>
      </c>
      <c r="R1624" t="s">
        <v>8324</v>
      </c>
      <c r="S1624" s="21">
        <f>(((Table1[[#This Row],[launched_at]]/60)/60)/24)+DATE(1970,1,1)</f>
        <v>41950.29483796296</v>
      </c>
      <c r="T1624" s="21">
        <f>(((Table1[[#This Row],[deadline]]/60)/60)/24)+DATE(1970,1,1)</f>
        <v>41990.332638888889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s="8">
        <f>E1625/D1625</f>
        <v>1.0106666666666666</v>
      </c>
      <c r="G1625" s="10">
        <f>IFERROR(ROUND(E1625/N1625,2),0)</f>
        <v>42.11</v>
      </c>
      <c r="H1625" t="s">
        <v>8218</v>
      </c>
      <c r="I1625" t="s">
        <v>8224</v>
      </c>
      <c r="J1625" t="s">
        <v>8246</v>
      </c>
      <c r="K1625">
        <v>1377621089</v>
      </c>
      <c r="L1625">
        <v>1372437089</v>
      </c>
      <c r="M1625" t="b">
        <v>0</v>
      </c>
      <c r="N1625">
        <v>18</v>
      </c>
      <c r="O1625" t="b">
        <v>1</v>
      </c>
      <c r="P1625" t="s">
        <v>8274</v>
      </c>
      <c r="Q1625" s="12" t="s">
        <v>8323</v>
      </c>
      <c r="R1625" t="s">
        <v>8324</v>
      </c>
      <c r="S1625" s="21">
        <f>(((Table1[[#This Row],[launched_at]]/60)/60)/24)+DATE(1970,1,1)</f>
        <v>41453.688530092593</v>
      </c>
      <c r="T1625" s="21">
        <f>(((Table1[[#This Row],[deadline]]/60)/60)/24)+DATE(1970,1,1)</f>
        <v>41513.688530092593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s="8">
        <f>E1626/D1626</f>
        <v>1.18</v>
      </c>
      <c r="G1626" s="10">
        <f>IFERROR(ROUND(E1626/N1626,2),0)</f>
        <v>47.2</v>
      </c>
      <c r="H1626" t="s">
        <v>8218</v>
      </c>
      <c r="I1626" t="s">
        <v>8223</v>
      </c>
      <c r="J1626" t="s">
        <v>8245</v>
      </c>
      <c r="K1626">
        <v>1357721335</v>
      </c>
      <c r="L1626">
        <v>1354265335</v>
      </c>
      <c r="M1626" t="b">
        <v>0</v>
      </c>
      <c r="N1626">
        <v>25</v>
      </c>
      <c r="O1626" t="b">
        <v>1</v>
      </c>
      <c r="P1626" t="s">
        <v>8274</v>
      </c>
      <c r="Q1626" s="12" t="s">
        <v>8323</v>
      </c>
      <c r="R1626" t="s">
        <v>8324</v>
      </c>
      <c r="S1626" s="21">
        <f>(((Table1[[#This Row],[launched_at]]/60)/60)/24)+DATE(1970,1,1)</f>
        <v>41243.367303240739</v>
      </c>
      <c r="T1626" s="21">
        <f>(((Table1[[#This Row],[deadline]]/60)/60)/24)+DATE(1970,1,1)</f>
        <v>41283.367303240739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s="8">
        <f>E1627/D1627</f>
        <v>1.5533333333333332</v>
      </c>
      <c r="G1627" s="10">
        <f>IFERROR(ROUND(E1627/N1627,2),0)</f>
        <v>112.02</v>
      </c>
      <c r="H1627" t="s">
        <v>8218</v>
      </c>
      <c r="I1627" t="s">
        <v>8223</v>
      </c>
      <c r="J1627" t="s">
        <v>8245</v>
      </c>
      <c r="K1627">
        <v>1347382053</v>
      </c>
      <c r="L1627">
        <v>1344962853</v>
      </c>
      <c r="M1627" t="b">
        <v>0</v>
      </c>
      <c r="N1627">
        <v>104</v>
      </c>
      <c r="O1627" t="b">
        <v>1</v>
      </c>
      <c r="P1627" t="s">
        <v>8274</v>
      </c>
      <c r="Q1627" s="12" t="s">
        <v>8323</v>
      </c>
      <c r="R1627" t="s">
        <v>8324</v>
      </c>
      <c r="S1627" s="21">
        <f>(((Table1[[#This Row],[launched_at]]/60)/60)/24)+DATE(1970,1,1)</f>
        <v>41135.699687500004</v>
      </c>
      <c r="T1627" s="21">
        <f>(((Table1[[#This Row],[deadline]]/60)/60)/24)+DATE(1970,1,1)</f>
        <v>41163.699687500004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s="8">
        <f>E1628/D1628</f>
        <v>1.0118750000000001</v>
      </c>
      <c r="G1628" s="10">
        <f>IFERROR(ROUND(E1628/N1628,2),0)</f>
        <v>74.95</v>
      </c>
      <c r="H1628" t="s">
        <v>8218</v>
      </c>
      <c r="I1628" t="s">
        <v>8223</v>
      </c>
      <c r="J1628" t="s">
        <v>8245</v>
      </c>
      <c r="K1628">
        <v>1385932867</v>
      </c>
      <c r="L1628">
        <v>1383337267</v>
      </c>
      <c r="M1628" t="b">
        <v>0</v>
      </c>
      <c r="N1628">
        <v>108</v>
      </c>
      <c r="O1628" t="b">
        <v>1</v>
      </c>
      <c r="P1628" t="s">
        <v>8274</v>
      </c>
      <c r="Q1628" s="12" t="s">
        <v>8323</v>
      </c>
      <c r="R1628" t="s">
        <v>8324</v>
      </c>
      <c r="S1628" s="21">
        <f>(((Table1[[#This Row],[launched_at]]/60)/60)/24)+DATE(1970,1,1)</f>
        <v>41579.847997685189</v>
      </c>
      <c r="T1628" s="21">
        <f>(((Table1[[#This Row],[deadline]]/60)/60)/24)+DATE(1970,1,1)</f>
        <v>41609.889664351853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s="8">
        <f>E1629/D1629</f>
        <v>1.17</v>
      </c>
      <c r="G1629" s="10">
        <f>IFERROR(ROUND(E1629/N1629,2),0)</f>
        <v>61.58</v>
      </c>
      <c r="H1629" t="s">
        <v>8218</v>
      </c>
      <c r="I1629" t="s">
        <v>8223</v>
      </c>
      <c r="J1629" t="s">
        <v>8245</v>
      </c>
      <c r="K1629">
        <v>1353905940</v>
      </c>
      <c r="L1629">
        <v>1351011489</v>
      </c>
      <c r="M1629" t="b">
        <v>0</v>
      </c>
      <c r="N1629">
        <v>38</v>
      </c>
      <c r="O1629" t="b">
        <v>1</v>
      </c>
      <c r="P1629" t="s">
        <v>8274</v>
      </c>
      <c r="Q1629" s="12" t="s">
        <v>8323</v>
      </c>
      <c r="R1629" t="s">
        <v>8324</v>
      </c>
      <c r="S1629" s="21">
        <f>(((Table1[[#This Row],[launched_at]]/60)/60)/24)+DATE(1970,1,1)</f>
        <v>41205.707048611112</v>
      </c>
      <c r="T1629" s="21">
        <f>(((Table1[[#This Row],[deadline]]/60)/60)/24)+DATE(1970,1,1)</f>
        <v>41239.207638888889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s="8">
        <f>E1630/D1630</f>
        <v>1.00925</v>
      </c>
      <c r="G1630" s="10">
        <f>IFERROR(ROUND(E1630/N1630,2),0)</f>
        <v>45.88</v>
      </c>
      <c r="H1630" t="s">
        <v>8218</v>
      </c>
      <c r="I1630" t="s">
        <v>8223</v>
      </c>
      <c r="J1630" t="s">
        <v>8245</v>
      </c>
      <c r="K1630">
        <v>1403026882</v>
      </c>
      <c r="L1630">
        <v>1400175682</v>
      </c>
      <c r="M1630" t="b">
        <v>0</v>
      </c>
      <c r="N1630">
        <v>88</v>
      </c>
      <c r="O1630" t="b">
        <v>1</v>
      </c>
      <c r="P1630" t="s">
        <v>8274</v>
      </c>
      <c r="Q1630" s="12" t="s">
        <v>8323</v>
      </c>
      <c r="R1630" t="s">
        <v>8324</v>
      </c>
      <c r="S1630" s="21">
        <f>(((Table1[[#This Row],[launched_at]]/60)/60)/24)+DATE(1970,1,1)</f>
        <v>41774.737060185187</v>
      </c>
      <c r="T1630" s="21">
        <f>(((Table1[[#This Row],[deadline]]/60)/60)/24)+DATE(1970,1,1)</f>
        <v>41807.737060185187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s="8">
        <f>E1631/D1631</f>
        <v>1.0366666666666666</v>
      </c>
      <c r="G1631" s="10">
        <f>IFERROR(ROUND(E1631/N1631,2),0)</f>
        <v>75.849999999999994</v>
      </c>
      <c r="H1631" t="s">
        <v>8218</v>
      </c>
      <c r="I1631" t="s">
        <v>8223</v>
      </c>
      <c r="J1631" t="s">
        <v>8245</v>
      </c>
      <c r="K1631">
        <v>1392929333</v>
      </c>
      <c r="L1631">
        <v>1389041333</v>
      </c>
      <c r="M1631" t="b">
        <v>0</v>
      </c>
      <c r="N1631">
        <v>82</v>
      </c>
      <c r="O1631" t="b">
        <v>1</v>
      </c>
      <c r="P1631" t="s">
        <v>8274</v>
      </c>
      <c r="Q1631" s="12" t="s">
        <v>8323</v>
      </c>
      <c r="R1631" t="s">
        <v>8324</v>
      </c>
      <c r="S1631" s="21">
        <f>(((Table1[[#This Row],[launched_at]]/60)/60)/24)+DATE(1970,1,1)</f>
        <v>41645.867280092592</v>
      </c>
      <c r="T1631" s="21">
        <f>(((Table1[[#This Row],[deadline]]/60)/60)/24)+DATE(1970,1,1)</f>
        <v>41690.867280092592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s="8">
        <f>E1632/D1632</f>
        <v>2.6524999999999999</v>
      </c>
      <c r="G1632" s="10">
        <f>IFERROR(ROUND(E1632/N1632,2),0)</f>
        <v>84.21</v>
      </c>
      <c r="H1632" t="s">
        <v>8218</v>
      </c>
      <c r="I1632" t="s">
        <v>8223</v>
      </c>
      <c r="J1632" t="s">
        <v>8245</v>
      </c>
      <c r="K1632">
        <v>1330671540</v>
      </c>
      <c r="L1632">
        <v>1328040375</v>
      </c>
      <c r="M1632" t="b">
        <v>0</v>
      </c>
      <c r="N1632">
        <v>126</v>
      </c>
      <c r="O1632" t="b">
        <v>1</v>
      </c>
      <c r="P1632" t="s">
        <v>8274</v>
      </c>
      <c r="Q1632" s="12" t="s">
        <v>8323</v>
      </c>
      <c r="R1632" t="s">
        <v>8324</v>
      </c>
      <c r="S1632" s="21">
        <f>(((Table1[[#This Row],[launched_at]]/60)/60)/24)+DATE(1970,1,1)</f>
        <v>40939.837673611109</v>
      </c>
      <c r="T1632" s="21">
        <f>(((Table1[[#This Row],[deadline]]/60)/60)/24)+DATE(1970,1,1)</f>
        <v>40970.290972222225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s="8">
        <f>E1633/D1633</f>
        <v>1.5590999999999999</v>
      </c>
      <c r="G1633" s="10">
        <f>IFERROR(ROUND(E1633/N1633,2),0)</f>
        <v>117.23</v>
      </c>
      <c r="H1633" t="s">
        <v>8218</v>
      </c>
      <c r="I1633" t="s">
        <v>8223</v>
      </c>
      <c r="J1633" t="s">
        <v>8245</v>
      </c>
      <c r="K1633">
        <v>1350074261</v>
      </c>
      <c r="L1633">
        <v>1347482261</v>
      </c>
      <c r="M1633" t="b">
        <v>0</v>
      </c>
      <c r="N1633">
        <v>133</v>
      </c>
      <c r="O1633" t="b">
        <v>1</v>
      </c>
      <c r="P1633" t="s">
        <v>8274</v>
      </c>
      <c r="Q1633" s="12" t="s">
        <v>8323</v>
      </c>
      <c r="R1633" t="s">
        <v>8324</v>
      </c>
      <c r="S1633" s="21">
        <f>(((Table1[[#This Row],[launched_at]]/60)/60)/24)+DATE(1970,1,1)</f>
        <v>41164.859502314815</v>
      </c>
      <c r="T1633" s="21">
        <f>(((Table1[[#This Row],[deadline]]/60)/60)/24)+DATE(1970,1,1)</f>
        <v>41194.859502314815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s="8">
        <f>E1634/D1634</f>
        <v>1.0162500000000001</v>
      </c>
      <c r="G1634" s="10">
        <f>IFERROR(ROUND(E1634/N1634,2),0)</f>
        <v>86.49</v>
      </c>
      <c r="H1634" t="s">
        <v>8218</v>
      </c>
      <c r="I1634" t="s">
        <v>8223</v>
      </c>
      <c r="J1634" t="s">
        <v>8245</v>
      </c>
      <c r="K1634">
        <v>1316851854</v>
      </c>
      <c r="L1634">
        <v>1311667854</v>
      </c>
      <c r="M1634" t="b">
        <v>0</v>
      </c>
      <c r="N1634">
        <v>47</v>
      </c>
      <c r="O1634" t="b">
        <v>1</v>
      </c>
      <c r="P1634" t="s">
        <v>8274</v>
      </c>
      <c r="Q1634" s="12" t="s">
        <v>8323</v>
      </c>
      <c r="R1634" t="s">
        <v>8324</v>
      </c>
      <c r="S1634" s="21">
        <f>(((Table1[[#This Row],[launched_at]]/60)/60)/24)+DATE(1970,1,1)</f>
        <v>40750.340902777774</v>
      </c>
      <c r="T1634" s="21">
        <f>(((Table1[[#This Row],[deadline]]/60)/60)/24)+DATE(1970,1,1)</f>
        <v>40810.340902777774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s="8">
        <f>E1635/D1635</f>
        <v>1</v>
      </c>
      <c r="G1635" s="10">
        <f>IFERROR(ROUND(E1635/N1635,2),0)</f>
        <v>172.41</v>
      </c>
      <c r="H1635" t="s">
        <v>8218</v>
      </c>
      <c r="I1635" t="s">
        <v>8223</v>
      </c>
      <c r="J1635" t="s">
        <v>8245</v>
      </c>
      <c r="K1635">
        <v>1326690000</v>
      </c>
      <c r="L1635">
        <v>1324329156</v>
      </c>
      <c r="M1635" t="b">
        <v>0</v>
      </c>
      <c r="N1635">
        <v>58</v>
      </c>
      <c r="O1635" t="b">
        <v>1</v>
      </c>
      <c r="P1635" t="s">
        <v>8274</v>
      </c>
      <c r="Q1635" s="12" t="s">
        <v>8323</v>
      </c>
      <c r="R1635" t="s">
        <v>8324</v>
      </c>
      <c r="S1635" s="21">
        <f>(((Table1[[#This Row],[launched_at]]/60)/60)/24)+DATE(1970,1,1)</f>
        <v>40896.883750000001</v>
      </c>
      <c r="T1635" s="21">
        <f>(((Table1[[#This Row],[deadline]]/60)/60)/24)+DATE(1970,1,1)</f>
        <v>40924.208333333336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s="8">
        <f>E1636/D1636</f>
        <v>1.0049999999999999</v>
      </c>
      <c r="G1636" s="10">
        <f>IFERROR(ROUND(E1636/N1636,2),0)</f>
        <v>62.81</v>
      </c>
      <c r="H1636" t="s">
        <v>8218</v>
      </c>
      <c r="I1636" t="s">
        <v>8223</v>
      </c>
      <c r="J1636" t="s">
        <v>8245</v>
      </c>
      <c r="K1636">
        <v>1306994340</v>
      </c>
      <c r="L1636">
        <v>1303706001</v>
      </c>
      <c r="M1636" t="b">
        <v>0</v>
      </c>
      <c r="N1636">
        <v>32</v>
      </c>
      <c r="O1636" t="b">
        <v>1</v>
      </c>
      <c r="P1636" t="s">
        <v>8274</v>
      </c>
      <c r="Q1636" s="12" t="s">
        <v>8323</v>
      </c>
      <c r="R1636" t="s">
        <v>8324</v>
      </c>
      <c r="S1636" s="21">
        <f>(((Table1[[#This Row],[launched_at]]/60)/60)/24)+DATE(1970,1,1)</f>
        <v>40658.189826388887</v>
      </c>
      <c r="T1636" s="21">
        <f>(((Table1[[#This Row],[deadline]]/60)/60)/24)+DATE(1970,1,1)</f>
        <v>40696.249305555553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s="8">
        <f>E1637/D1637</f>
        <v>1.2529999999999999</v>
      </c>
      <c r="G1637" s="10">
        <f>IFERROR(ROUND(E1637/N1637,2),0)</f>
        <v>67.73</v>
      </c>
      <c r="H1637" t="s">
        <v>8218</v>
      </c>
      <c r="I1637" t="s">
        <v>8223</v>
      </c>
      <c r="J1637" t="s">
        <v>8245</v>
      </c>
      <c r="K1637">
        <v>1468270261</v>
      </c>
      <c r="L1637">
        <v>1463086261</v>
      </c>
      <c r="M1637" t="b">
        <v>0</v>
      </c>
      <c r="N1637">
        <v>37</v>
      </c>
      <c r="O1637" t="b">
        <v>1</v>
      </c>
      <c r="P1637" t="s">
        <v>8274</v>
      </c>
      <c r="Q1637" s="12" t="s">
        <v>8323</v>
      </c>
      <c r="R1637" t="s">
        <v>8324</v>
      </c>
      <c r="S1637" s="21">
        <f>(((Table1[[#This Row],[launched_at]]/60)/60)/24)+DATE(1970,1,1)</f>
        <v>42502.868761574078</v>
      </c>
      <c r="T1637" s="21">
        <f>(((Table1[[#This Row],[deadline]]/60)/60)/24)+DATE(1970,1,1)</f>
        <v>42562.868761574078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s="8">
        <f>E1638/D1638</f>
        <v>1.0355555555555556</v>
      </c>
      <c r="G1638" s="10">
        <f>IFERROR(ROUND(E1638/N1638,2),0)</f>
        <v>53.56</v>
      </c>
      <c r="H1638" t="s">
        <v>8218</v>
      </c>
      <c r="I1638" t="s">
        <v>8223</v>
      </c>
      <c r="J1638" t="s">
        <v>8245</v>
      </c>
      <c r="K1638">
        <v>1307851200</v>
      </c>
      <c r="L1638">
        <v>1304129088</v>
      </c>
      <c r="M1638" t="b">
        <v>0</v>
      </c>
      <c r="N1638">
        <v>87</v>
      </c>
      <c r="O1638" t="b">
        <v>1</v>
      </c>
      <c r="P1638" t="s">
        <v>8274</v>
      </c>
      <c r="Q1638" s="12" t="s">
        <v>8323</v>
      </c>
      <c r="R1638" t="s">
        <v>8324</v>
      </c>
      <c r="S1638" s="21">
        <f>(((Table1[[#This Row],[launched_at]]/60)/60)/24)+DATE(1970,1,1)</f>
        <v>40663.08666666667</v>
      </c>
      <c r="T1638" s="21">
        <f>(((Table1[[#This Row],[deadline]]/60)/60)/24)+DATE(1970,1,1)</f>
        <v>40706.166666666664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s="8">
        <f>E1639/D1639</f>
        <v>1.038</v>
      </c>
      <c r="G1639" s="10">
        <f>IFERROR(ROUND(E1639/N1639,2),0)</f>
        <v>34.6</v>
      </c>
      <c r="H1639" t="s">
        <v>8218</v>
      </c>
      <c r="I1639" t="s">
        <v>8223</v>
      </c>
      <c r="J1639" t="s">
        <v>8245</v>
      </c>
      <c r="K1639">
        <v>1262302740</v>
      </c>
      <c r="L1639">
        <v>1257444140</v>
      </c>
      <c r="M1639" t="b">
        <v>0</v>
      </c>
      <c r="N1639">
        <v>15</v>
      </c>
      <c r="O1639" t="b">
        <v>1</v>
      </c>
      <c r="P1639" t="s">
        <v>8274</v>
      </c>
      <c r="Q1639" s="12" t="s">
        <v>8323</v>
      </c>
      <c r="R1639" t="s">
        <v>8324</v>
      </c>
      <c r="S1639" s="21">
        <f>(((Table1[[#This Row],[launched_at]]/60)/60)/24)+DATE(1970,1,1)</f>
        <v>40122.751620370371</v>
      </c>
      <c r="T1639" s="21">
        <f>(((Table1[[#This Row],[deadline]]/60)/60)/24)+DATE(1970,1,1)</f>
        <v>40178.98541666667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s="8">
        <f>E1640/D1640</f>
        <v>1.05</v>
      </c>
      <c r="G1640" s="10">
        <f>IFERROR(ROUND(E1640/N1640,2),0)</f>
        <v>38.89</v>
      </c>
      <c r="H1640" t="s">
        <v>8218</v>
      </c>
      <c r="I1640" t="s">
        <v>8223</v>
      </c>
      <c r="J1640" t="s">
        <v>8245</v>
      </c>
      <c r="K1640">
        <v>1362086700</v>
      </c>
      <c r="L1640">
        <v>1358180968</v>
      </c>
      <c r="M1640" t="b">
        <v>0</v>
      </c>
      <c r="N1640">
        <v>27</v>
      </c>
      <c r="O1640" t="b">
        <v>1</v>
      </c>
      <c r="P1640" t="s">
        <v>8274</v>
      </c>
      <c r="Q1640" s="12" t="s">
        <v>8323</v>
      </c>
      <c r="R1640" t="s">
        <v>8324</v>
      </c>
      <c r="S1640" s="21">
        <f>(((Table1[[#This Row],[launched_at]]/60)/60)/24)+DATE(1970,1,1)</f>
        <v>41288.68712962963</v>
      </c>
      <c r="T1640" s="21">
        <f>(((Table1[[#This Row],[deadline]]/60)/60)/24)+DATE(1970,1,1)</f>
        <v>41333.892361111109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s="8">
        <f>E1641/D1641</f>
        <v>1</v>
      </c>
      <c r="G1641" s="10">
        <f>IFERROR(ROUND(E1641/N1641,2),0)</f>
        <v>94.74</v>
      </c>
      <c r="H1641" t="s">
        <v>8218</v>
      </c>
      <c r="I1641" t="s">
        <v>8223</v>
      </c>
      <c r="J1641" t="s">
        <v>8245</v>
      </c>
      <c r="K1641">
        <v>1330789165</v>
      </c>
      <c r="L1641">
        <v>1328197165</v>
      </c>
      <c r="M1641" t="b">
        <v>0</v>
      </c>
      <c r="N1641">
        <v>19</v>
      </c>
      <c r="O1641" t="b">
        <v>1</v>
      </c>
      <c r="P1641" t="s">
        <v>8274</v>
      </c>
      <c r="Q1641" s="12" t="s">
        <v>8323</v>
      </c>
      <c r="R1641" t="s">
        <v>8324</v>
      </c>
      <c r="S1641" s="21">
        <f>(((Table1[[#This Row],[launched_at]]/60)/60)/24)+DATE(1970,1,1)</f>
        <v>40941.652372685188</v>
      </c>
      <c r="T1641" s="21">
        <f>(((Table1[[#This Row],[deadline]]/60)/60)/24)+DATE(1970,1,1)</f>
        <v>40971.652372685188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s="8">
        <f>E1642/D1642</f>
        <v>1.6986000000000001</v>
      </c>
      <c r="G1642" s="10">
        <f>IFERROR(ROUND(E1642/N1642,2),0)</f>
        <v>39.97</v>
      </c>
      <c r="H1642" t="s">
        <v>8218</v>
      </c>
      <c r="I1642" t="s">
        <v>8223</v>
      </c>
      <c r="J1642" t="s">
        <v>8245</v>
      </c>
      <c r="K1642">
        <v>1280800740</v>
      </c>
      <c r="L1642">
        <v>1279603955</v>
      </c>
      <c r="M1642" t="b">
        <v>0</v>
      </c>
      <c r="N1642">
        <v>17</v>
      </c>
      <c r="O1642" t="b">
        <v>1</v>
      </c>
      <c r="P1642" t="s">
        <v>8274</v>
      </c>
      <c r="Q1642" s="12" t="s">
        <v>8323</v>
      </c>
      <c r="R1642" t="s">
        <v>8324</v>
      </c>
      <c r="S1642" s="21">
        <f>(((Table1[[#This Row],[launched_at]]/60)/60)/24)+DATE(1970,1,1)</f>
        <v>40379.23096064815</v>
      </c>
      <c r="T1642" s="21">
        <f>(((Table1[[#This Row],[deadline]]/60)/60)/24)+DATE(1970,1,1)</f>
        <v>40393.082638888889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s="8">
        <f>E1643/D1643</f>
        <v>1.014</v>
      </c>
      <c r="G1643" s="10">
        <f>IFERROR(ROUND(E1643/N1643,2),0)</f>
        <v>97.5</v>
      </c>
      <c r="H1643" t="s">
        <v>8218</v>
      </c>
      <c r="I1643" t="s">
        <v>8223</v>
      </c>
      <c r="J1643" t="s">
        <v>8245</v>
      </c>
      <c r="K1643">
        <v>1418998744</v>
      </c>
      <c r="L1643">
        <v>1416406744</v>
      </c>
      <c r="M1643" t="b">
        <v>0</v>
      </c>
      <c r="N1643">
        <v>26</v>
      </c>
      <c r="O1643" t="b">
        <v>1</v>
      </c>
      <c r="P1643" t="s">
        <v>8290</v>
      </c>
      <c r="Q1643" s="12" t="s">
        <v>8323</v>
      </c>
      <c r="R1643" t="s">
        <v>8344</v>
      </c>
      <c r="S1643" s="21">
        <f>(((Table1[[#This Row],[launched_at]]/60)/60)/24)+DATE(1970,1,1)</f>
        <v>41962.596574074079</v>
      </c>
      <c r="T1643" s="21">
        <f>(((Table1[[#This Row],[deadline]]/60)/60)/24)+DATE(1970,1,1)</f>
        <v>41992.596574074079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s="8">
        <f>E1644/D1644</f>
        <v>1</v>
      </c>
      <c r="G1644" s="10">
        <f>IFERROR(ROUND(E1644/N1644,2),0)</f>
        <v>42.86</v>
      </c>
      <c r="H1644" t="s">
        <v>8218</v>
      </c>
      <c r="I1644" t="s">
        <v>8223</v>
      </c>
      <c r="J1644" t="s">
        <v>8245</v>
      </c>
      <c r="K1644">
        <v>1308011727</v>
      </c>
      <c r="L1644">
        <v>1306283727</v>
      </c>
      <c r="M1644" t="b">
        <v>0</v>
      </c>
      <c r="N1644">
        <v>28</v>
      </c>
      <c r="O1644" t="b">
        <v>1</v>
      </c>
      <c r="P1644" t="s">
        <v>8290</v>
      </c>
      <c r="Q1644" s="12" t="s">
        <v>8323</v>
      </c>
      <c r="R1644" t="s">
        <v>8344</v>
      </c>
      <c r="S1644" s="21">
        <f>(((Table1[[#This Row],[launched_at]]/60)/60)/24)+DATE(1970,1,1)</f>
        <v>40688.024618055555</v>
      </c>
      <c r="T1644" s="21">
        <f>(((Table1[[#This Row],[deadline]]/60)/60)/24)+DATE(1970,1,1)</f>
        <v>40708.024618055555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s="8">
        <f>E1645/D1645</f>
        <v>1.2470000000000001</v>
      </c>
      <c r="G1645" s="10">
        <f>IFERROR(ROUND(E1645/N1645,2),0)</f>
        <v>168.51</v>
      </c>
      <c r="H1645" t="s">
        <v>8218</v>
      </c>
      <c r="I1645" t="s">
        <v>8223</v>
      </c>
      <c r="J1645" t="s">
        <v>8245</v>
      </c>
      <c r="K1645">
        <v>1348516012</v>
      </c>
      <c r="L1645">
        <v>1345924012</v>
      </c>
      <c r="M1645" t="b">
        <v>0</v>
      </c>
      <c r="N1645">
        <v>37</v>
      </c>
      <c r="O1645" t="b">
        <v>1</v>
      </c>
      <c r="P1645" t="s">
        <v>8290</v>
      </c>
      <c r="Q1645" s="12" t="s">
        <v>8323</v>
      </c>
      <c r="R1645" t="s">
        <v>8344</v>
      </c>
      <c r="S1645" s="21">
        <f>(((Table1[[#This Row],[launched_at]]/60)/60)/24)+DATE(1970,1,1)</f>
        <v>41146.824212962965</v>
      </c>
      <c r="T1645" s="21">
        <f>(((Table1[[#This Row],[deadline]]/60)/60)/24)+DATE(1970,1,1)</f>
        <v>41176.824212962965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s="8">
        <f>E1646/D1646</f>
        <v>1.095</v>
      </c>
      <c r="G1646" s="10">
        <f>IFERROR(ROUND(E1646/N1646,2),0)</f>
        <v>85.55</v>
      </c>
      <c r="H1646" t="s">
        <v>8218</v>
      </c>
      <c r="I1646" t="s">
        <v>8223</v>
      </c>
      <c r="J1646" t="s">
        <v>8245</v>
      </c>
      <c r="K1646">
        <v>1353551160</v>
      </c>
      <c r="L1646">
        <v>1348363560</v>
      </c>
      <c r="M1646" t="b">
        <v>0</v>
      </c>
      <c r="N1646">
        <v>128</v>
      </c>
      <c r="O1646" t="b">
        <v>1</v>
      </c>
      <c r="P1646" t="s">
        <v>8290</v>
      </c>
      <c r="Q1646" s="12" t="s">
        <v>8323</v>
      </c>
      <c r="R1646" t="s">
        <v>8344</v>
      </c>
      <c r="S1646" s="21">
        <f>(((Table1[[#This Row],[launched_at]]/60)/60)/24)+DATE(1970,1,1)</f>
        <v>41175.05972222222</v>
      </c>
      <c r="T1646" s="21">
        <f>(((Table1[[#This Row],[deadline]]/60)/60)/24)+DATE(1970,1,1)</f>
        <v>41235.101388888892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s="8">
        <f>E1647/D1647</f>
        <v>1.1080000000000001</v>
      </c>
      <c r="G1647" s="10">
        <f>IFERROR(ROUND(E1647/N1647,2),0)</f>
        <v>554</v>
      </c>
      <c r="H1647" t="s">
        <v>8218</v>
      </c>
      <c r="I1647" t="s">
        <v>8223</v>
      </c>
      <c r="J1647" t="s">
        <v>8245</v>
      </c>
      <c r="K1647">
        <v>1379515740</v>
      </c>
      <c r="L1647">
        <v>1378306140</v>
      </c>
      <c r="M1647" t="b">
        <v>0</v>
      </c>
      <c r="N1647">
        <v>10</v>
      </c>
      <c r="O1647" t="b">
        <v>1</v>
      </c>
      <c r="P1647" t="s">
        <v>8290</v>
      </c>
      <c r="Q1647" s="12" t="s">
        <v>8323</v>
      </c>
      <c r="R1647" t="s">
        <v>8344</v>
      </c>
      <c r="S1647" s="21">
        <f>(((Table1[[#This Row],[launched_at]]/60)/60)/24)+DATE(1970,1,1)</f>
        <v>41521.617361111108</v>
      </c>
      <c r="T1647" s="21">
        <f>(((Table1[[#This Row],[deadline]]/60)/60)/24)+DATE(1970,1,1)</f>
        <v>41535.617361111108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s="8">
        <f>E1648/D1648</f>
        <v>1.1020000000000001</v>
      </c>
      <c r="G1648" s="10">
        <f>IFERROR(ROUND(E1648/N1648,2),0)</f>
        <v>26.55</v>
      </c>
      <c r="H1648" t="s">
        <v>8218</v>
      </c>
      <c r="I1648" t="s">
        <v>8224</v>
      </c>
      <c r="J1648" t="s">
        <v>8246</v>
      </c>
      <c r="K1648">
        <v>1408039860</v>
      </c>
      <c r="L1648">
        <v>1405248503</v>
      </c>
      <c r="M1648" t="b">
        <v>0</v>
      </c>
      <c r="N1648">
        <v>83</v>
      </c>
      <c r="O1648" t="b">
        <v>1</v>
      </c>
      <c r="P1648" t="s">
        <v>8290</v>
      </c>
      <c r="Q1648" s="12" t="s">
        <v>8323</v>
      </c>
      <c r="R1648" t="s">
        <v>8344</v>
      </c>
      <c r="S1648" s="21">
        <f>(((Table1[[#This Row],[launched_at]]/60)/60)/24)+DATE(1970,1,1)</f>
        <v>41833.450266203705</v>
      </c>
      <c r="T1648" s="21">
        <f>(((Table1[[#This Row],[deadline]]/60)/60)/24)+DATE(1970,1,1)</f>
        <v>41865.757638888892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s="8">
        <f>E1649/D1649</f>
        <v>1.0471999999999999</v>
      </c>
      <c r="G1649" s="10">
        <f>IFERROR(ROUND(E1649/N1649,2),0)</f>
        <v>113.83</v>
      </c>
      <c r="H1649" t="s">
        <v>8218</v>
      </c>
      <c r="I1649" t="s">
        <v>8223</v>
      </c>
      <c r="J1649" t="s">
        <v>8245</v>
      </c>
      <c r="K1649">
        <v>1339235377</v>
      </c>
      <c r="L1649">
        <v>1336643377</v>
      </c>
      <c r="M1649" t="b">
        <v>0</v>
      </c>
      <c r="N1649">
        <v>46</v>
      </c>
      <c r="O1649" t="b">
        <v>1</v>
      </c>
      <c r="P1649" t="s">
        <v>8290</v>
      </c>
      <c r="Q1649" s="12" t="s">
        <v>8323</v>
      </c>
      <c r="R1649" t="s">
        <v>8344</v>
      </c>
      <c r="S1649" s="21">
        <f>(((Table1[[#This Row],[launched_at]]/60)/60)/24)+DATE(1970,1,1)</f>
        <v>41039.409456018519</v>
      </c>
      <c r="T1649" s="21">
        <f>(((Table1[[#This Row],[deadline]]/60)/60)/24)+DATE(1970,1,1)</f>
        <v>41069.409456018519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s="8">
        <f>E1650/D1650</f>
        <v>1.2526086956521738</v>
      </c>
      <c r="G1650" s="10">
        <f>IFERROR(ROUND(E1650/N1650,2),0)</f>
        <v>32.01</v>
      </c>
      <c r="H1650" t="s">
        <v>8218</v>
      </c>
      <c r="I1650" t="s">
        <v>8223</v>
      </c>
      <c r="J1650" t="s">
        <v>8245</v>
      </c>
      <c r="K1650">
        <v>1300636482</v>
      </c>
      <c r="L1650">
        <v>1298048082</v>
      </c>
      <c r="M1650" t="b">
        <v>0</v>
      </c>
      <c r="N1650">
        <v>90</v>
      </c>
      <c r="O1650" t="b">
        <v>1</v>
      </c>
      <c r="P1650" t="s">
        <v>8290</v>
      </c>
      <c r="Q1650" s="12" t="s">
        <v>8323</v>
      </c>
      <c r="R1650" t="s">
        <v>8344</v>
      </c>
      <c r="S1650" s="21">
        <f>(((Table1[[#This Row],[launched_at]]/60)/60)/24)+DATE(1970,1,1)</f>
        <v>40592.704652777778</v>
      </c>
      <c r="T1650" s="21">
        <f>(((Table1[[#This Row],[deadline]]/60)/60)/24)+DATE(1970,1,1)</f>
        <v>40622.662986111114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s="8">
        <f>E1651/D1651</f>
        <v>1.0058763157894737</v>
      </c>
      <c r="G1651" s="10">
        <f>IFERROR(ROUND(E1651/N1651,2),0)</f>
        <v>47.19</v>
      </c>
      <c r="H1651" t="s">
        <v>8218</v>
      </c>
      <c r="I1651" t="s">
        <v>8223</v>
      </c>
      <c r="J1651" t="s">
        <v>8245</v>
      </c>
      <c r="K1651">
        <v>1400862355</v>
      </c>
      <c r="L1651">
        <v>1396974355</v>
      </c>
      <c r="M1651" t="b">
        <v>0</v>
      </c>
      <c r="N1651">
        <v>81</v>
      </c>
      <c r="O1651" t="b">
        <v>1</v>
      </c>
      <c r="P1651" t="s">
        <v>8290</v>
      </c>
      <c r="Q1651" s="12" t="s">
        <v>8323</v>
      </c>
      <c r="R1651" t="s">
        <v>8344</v>
      </c>
      <c r="S1651" s="21">
        <f>(((Table1[[#This Row],[launched_at]]/60)/60)/24)+DATE(1970,1,1)</f>
        <v>41737.684664351851</v>
      </c>
      <c r="T1651" s="21">
        <f>(((Table1[[#This Row],[deadline]]/60)/60)/24)+DATE(1970,1,1)</f>
        <v>41782.684664351851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s="8">
        <f>E1652/D1652</f>
        <v>1.4155</v>
      </c>
      <c r="G1652" s="10">
        <f>IFERROR(ROUND(E1652/N1652,2),0)</f>
        <v>88.47</v>
      </c>
      <c r="H1652" t="s">
        <v>8218</v>
      </c>
      <c r="I1652" t="s">
        <v>8223</v>
      </c>
      <c r="J1652" t="s">
        <v>8245</v>
      </c>
      <c r="K1652">
        <v>1381314437</v>
      </c>
      <c r="L1652">
        <v>1378722437</v>
      </c>
      <c r="M1652" t="b">
        <v>0</v>
      </c>
      <c r="N1652">
        <v>32</v>
      </c>
      <c r="O1652" t="b">
        <v>1</v>
      </c>
      <c r="P1652" t="s">
        <v>8290</v>
      </c>
      <c r="Q1652" s="12" t="s">
        <v>8323</v>
      </c>
      <c r="R1652" t="s">
        <v>8344</v>
      </c>
      <c r="S1652" s="21">
        <f>(((Table1[[#This Row],[launched_at]]/60)/60)/24)+DATE(1970,1,1)</f>
        <v>41526.435613425929</v>
      </c>
      <c r="T1652" s="21">
        <f>(((Table1[[#This Row],[deadline]]/60)/60)/24)+DATE(1970,1,1)</f>
        <v>41556.435613425929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s="8">
        <f>E1653/D1653</f>
        <v>1.0075000000000001</v>
      </c>
      <c r="G1653" s="10">
        <f>IFERROR(ROUND(E1653/N1653,2),0)</f>
        <v>100.75</v>
      </c>
      <c r="H1653" t="s">
        <v>8218</v>
      </c>
      <c r="I1653" t="s">
        <v>8223</v>
      </c>
      <c r="J1653" t="s">
        <v>8245</v>
      </c>
      <c r="K1653">
        <v>1303801140</v>
      </c>
      <c r="L1653">
        <v>1300916220</v>
      </c>
      <c r="M1653" t="b">
        <v>0</v>
      </c>
      <c r="N1653">
        <v>20</v>
      </c>
      <c r="O1653" t="b">
        <v>1</v>
      </c>
      <c r="P1653" t="s">
        <v>8290</v>
      </c>
      <c r="Q1653" s="12" t="s">
        <v>8323</v>
      </c>
      <c r="R1653" t="s">
        <v>8344</v>
      </c>
      <c r="S1653" s="21">
        <f>(((Table1[[#This Row],[launched_at]]/60)/60)/24)+DATE(1970,1,1)</f>
        <v>40625.900694444441</v>
      </c>
      <c r="T1653" s="21">
        <f>(((Table1[[#This Row],[deadline]]/60)/60)/24)+DATE(1970,1,1)</f>
        <v>40659.290972222225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s="8">
        <f>E1654/D1654</f>
        <v>1.0066666666666666</v>
      </c>
      <c r="G1654" s="10">
        <f>IFERROR(ROUND(E1654/N1654,2),0)</f>
        <v>64.709999999999994</v>
      </c>
      <c r="H1654" t="s">
        <v>8218</v>
      </c>
      <c r="I1654" t="s">
        <v>8223</v>
      </c>
      <c r="J1654" t="s">
        <v>8245</v>
      </c>
      <c r="K1654">
        <v>1385297393</v>
      </c>
      <c r="L1654">
        <v>1382701793</v>
      </c>
      <c r="M1654" t="b">
        <v>0</v>
      </c>
      <c r="N1654">
        <v>70</v>
      </c>
      <c r="O1654" t="b">
        <v>1</v>
      </c>
      <c r="P1654" t="s">
        <v>8290</v>
      </c>
      <c r="Q1654" s="12" t="s">
        <v>8323</v>
      </c>
      <c r="R1654" t="s">
        <v>8344</v>
      </c>
      <c r="S1654" s="21">
        <f>(((Table1[[#This Row],[launched_at]]/60)/60)/24)+DATE(1970,1,1)</f>
        <v>41572.492974537039</v>
      </c>
      <c r="T1654" s="21">
        <f>(((Table1[[#This Row],[deadline]]/60)/60)/24)+DATE(1970,1,1)</f>
        <v>41602.534641203703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s="8">
        <f>E1655/D1655</f>
        <v>1.7423040000000001</v>
      </c>
      <c r="G1655" s="10">
        <f>IFERROR(ROUND(E1655/N1655,2),0)</f>
        <v>51.85</v>
      </c>
      <c r="H1655" t="s">
        <v>8218</v>
      </c>
      <c r="I1655" t="s">
        <v>8223</v>
      </c>
      <c r="J1655" t="s">
        <v>8245</v>
      </c>
      <c r="K1655">
        <v>1303675296</v>
      </c>
      <c r="L1655">
        <v>1300996896</v>
      </c>
      <c r="M1655" t="b">
        <v>0</v>
      </c>
      <c r="N1655">
        <v>168</v>
      </c>
      <c r="O1655" t="b">
        <v>1</v>
      </c>
      <c r="P1655" t="s">
        <v>8290</v>
      </c>
      <c r="Q1655" s="12" t="s">
        <v>8323</v>
      </c>
      <c r="R1655" t="s">
        <v>8344</v>
      </c>
      <c r="S1655" s="21">
        <f>(((Table1[[#This Row],[launched_at]]/60)/60)/24)+DATE(1970,1,1)</f>
        <v>40626.834444444445</v>
      </c>
      <c r="T1655" s="21">
        <f>(((Table1[[#This Row],[deadline]]/60)/60)/24)+DATE(1970,1,1)</f>
        <v>40657.834444444445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s="8">
        <f>E1656/D1656</f>
        <v>1.199090909090909</v>
      </c>
      <c r="G1656" s="10">
        <f>IFERROR(ROUND(E1656/N1656,2),0)</f>
        <v>38.79</v>
      </c>
      <c r="H1656" t="s">
        <v>8218</v>
      </c>
      <c r="I1656" t="s">
        <v>8223</v>
      </c>
      <c r="J1656" t="s">
        <v>8245</v>
      </c>
      <c r="K1656">
        <v>1334784160</v>
      </c>
      <c r="L1656">
        <v>1332192160</v>
      </c>
      <c r="M1656" t="b">
        <v>0</v>
      </c>
      <c r="N1656">
        <v>34</v>
      </c>
      <c r="O1656" t="b">
        <v>1</v>
      </c>
      <c r="P1656" t="s">
        <v>8290</v>
      </c>
      <c r="Q1656" s="12" t="s">
        <v>8323</v>
      </c>
      <c r="R1656" t="s">
        <v>8344</v>
      </c>
      <c r="S1656" s="21">
        <f>(((Table1[[#This Row],[launched_at]]/60)/60)/24)+DATE(1970,1,1)</f>
        <v>40987.890740740739</v>
      </c>
      <c r="T1656" s="21">
        <f>(((Table1[[#This Row],[deadline]]/60)/60)/24)+DATE(1970,1,1)</f>
        <v>41017.890740740739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s="8">
        <f>E1657/D1657</f>
        <v>1.4286666666666668</v>
      </c>
      <c r="G1657" s="10">
        <f>IFERROR(ROUND(E1657/N1657,2),0)</f>
        <v>44.65</v>
      </c>
      <c r="H1657" t="s">
        <v>8218</v>
      </c>
      <c r="I1657" t="s">
        <v>8223</v>
      </c>
      <c r="J1657" t="s">
        <v>8245</v>
      </c>
      <c r="K1657">
        <v>1333648820</v>
      </c>
      <c r="L1657">
        <v>1331060420</v>
      </c>
      <c r="M1657" t="b">
        <v>0</v>
      </c>
      <c r="N1657">
        <v>48</v>
      </c>
      <c r="O1657" t="b">
        <v>1</v>
      </c>
      <c r="P1657" t="s">
        <v>8290</v>
      </c>
      <c r="Q1657" s="12" t="s">
        <v>8323</v>
      </c>
      <c r="R1657" t="s">
        <v>8344</v>
      </c>
      <c r="S1657" s="21">
        <f>(((Table1[[#This Row],[launched_at]]/60)/60)/24)+DATE(1970,1,1)</f>
        <v>40974.791898148149</v>
      </c>
      <c r="T1657" s="21">
        <f>(((Table1[[#This Row],[deadline]]/60)/60)/24)+DATE(1970,1,1)</f>
        <v>41004.750231481477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s="8">
        <f>E1658/D1658</f>
        <v>1.0033493333333334</v>
      </c>
      <c r="G1658" s="10">
        <f>IFERROR(ROUND(E1658/N1658,2),0)</f>
        <v>156.77000000000001</v>
      </c>
      <c r="H1658" t="s">
        <v>8218</v>
      </c>
      <c r="I1658" t="s">
        <v>8223</v>
      </c>
      <c r="J1658" t="s">
        <v>8245</v>
      </c>
      <c r="K1658">
        <v>1355437052</v>
      </c>
      <c r="L1658">
        <v>1352845052</v>
      </c>
      <c r="M1658" t="b">
        <v>0</v>
      </c>
      <c r="N1658">
        <v>48</v>
      </c>
      <c r="O1658" t="b">
        <v>1</v>
      </c>
      <c r="P1658" t="s">
        <v>8290</v>
      </c>
      <c r="Q1658" s="12" t="s">
        <v>8323</v>
      </c>
      <c r="R1658" t="s">
        <v>8344</v>
      </c>
      <c r="S1658" s="21">
        <f>(((Table1[[#This Row],[launched_at]]/60)/60)/24)+DATE(1970,1,1)</f>
        <v>41226.928842592592</v>
      </c>
      <c r="T1658" s="21">
        <f>(((Table1[[#This Row],[deadline]]/60)/60)/24)+DATE(1970,1,1)</f>
        <v>41256.928842592592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s="8">
        <f>E1659/D1659</f>
        <v>1.0493380000000001</v>
      </c>
      <c r="G1659" s="10">
        <f>IFERROR(ROUND(E1659/N1659,2),0)</f>
        <v>118.7</v>
      </c>
      <c r="H1659" t="s">
        <v>8218</v>
      </c>
      <c r="I1659" t="s">
        <v>8223</v>
      </c>
      <c r="J1659" t="s">
        <v>8245</v>
      </c>
      <c r="K1659">
        <v>1337885168</v>
      </c>
      <c r="L1659">
        <v>1335293168</v>
      </c>
      <c r="M1659" t="b">
        <v>0</v>
      </c>
      <c r="N1659">
        <v>221</v>
      </c>
      <c r="O1659" t="b">
        <v>1</v>
      </c>
      <c r="P1659" t="s">
        <v>8290</v>
      </c>
      <c r="Q1659" s="12" t="s">
        <v>8323</v>
      </c>
      <c r="R1659" t="s">
        <v>8344</v>
      </c>
      <c r="S1659" s="21">
        <f>(((Table1[[#This Row],[launched_at]]/60)/60)/24)+DATE(1970,1,1)</f>
        <v>41023.782037037039</v>
      </c>
      <c r="T1659" s="21">
        <f>(((Table1[[#This Row],[deadline]]/60)/60)/24)+DATE(1970,1,1)</f>
        <v>41053.782037037039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s="8">
        <f>E1660/D1660</f>
        <v>1.3223333333333334</v>
      </c>
      <c r="G1660" s="10">
        <f>IFERROR(ROUND(E1660/N1660,2),0)</f>
        <v>74.150000000000006</v>
      </c>
      <c r="H1660" t="s">
        <v>8218</v>
      </c>
      <c r="I1660" t="s">
        <v>8223</v>
      </c>
      <c r="J1660" t="s">
        <v>8245</v>
      </c>
      <c r="K1660">
        <v>1355840400</v>
      </c>
      <c r="L1660">
        <v>1352524767</v>
      </c>
      <c r="M1660" t="b">
        <v>0</v>
      </c>
      <c r="N1660">
        <v>107</v>
      </c>
      <c r="O1660" t="b">
        <v>1</v>
      </c>
      <c r="P1660" t="s">
        <v>8290</v>
      </c>
      <c r="Q1660" s="12" t="s">
        <v>8323</v>
      </c>
      <c r="R1660" t="s">
        <v>8344</v>
      </c>
      <c r="S1660" s="21">
        <f>(((Table1[[#This Row],[launched_at]]/60)/60)/24)+DATE(1970,1,1)</f>
        <v>41223.22184027778</v>
      </c>
      <c r="T1660" s="21">
        <f>(((Table1[[#This Row],[deadline]]/60)/60)/24)+DATE(1970,1,1)</f>
        <v>41261.597222222219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s="8">
        <f>E1661/D1661</f>
        <v>1.1279999999999999</v>
      </c>
      <c r="G1661" s="10">
        <f>IFERROR(ROUND(E1661/N1661,2),0)</f>
        <v>12.53</v>
      </c>
      <c r="H1661" t="s">
        <v>8218</v>
      </c>
      <c r="I1661" t="s">
        <v>8224</v>
      </c>
      <c r="J1661" t="s">
        <v>8246</v>
      </c>
      <c r="K1661">
        <v>1387281600</v>
      </c>
      <c r="L1661">
        <v>1384811721</v>
      </c>
      <c r="M1661" t="b">
        <v>0</v>
      </c>
      <c r="N1661">
        <v>45</v>
      </c>
      <c r="O1661" t="b">
        <v>1</v>
      </c>
      <c r="P1661" t="s">
        <v>8290</v>
      </c>
      <c r="Q1661" s="12" t="s">
        <v>8323</v>
      </c>
      <c r="R1661" t="s">
        <v>8344</v>
      </c>
      <c r="S1661" s="21">
        <f>(((Table1[[#This Row],[launched_at]]/60)/60)/24)+DATE(1970,1,1)</f>
        <v>41596.913437499999</v>
      </c>
      <c r="T1661" s="21">
        <f>(((Table1[[#This Row],[deadline]]/60)/60)/24)+DATE(1970,1,1)</f>
        <v>41625.5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s="8">
        <f>E1662/D1662</f>
        <v>12.5375</v>
      </c>
      <c r="G1662" s="10">
        <f>IFERROR(ROUND(E1662/N1662,2),0)</f>
        <v>27.86</v>
      </c>
      <c r="H1662" t="s">
        <v>8218</v>
      </c>
      <c r="I1662" t="s">
        <v>8236</v>
      </c>
      <c r="J1662" t="s">
        <v>8248</v>
      </c>
      <c r="K1662">
        <v>1462053540</v>
      </c>
      <c r="L1662">
        <v>1459355950</v>
      </c>
      <c r="M1662" t="b">
        <v>0</v>
      </c>
      <c r="N1662">
        <v>36</v>
      </c>
      <c r="O1662" t="b">
        <v>1</v>
      </c>
      <c r="P1662" t="s">
        <v>8290</v>
      </c>
      <c r="Q1662" s="12" t="s">
        <v>8323</v>
      </c>
      <c r="R1662" t="s">
        <v>8344</v>
      </c>
      <c r="S1662" s="21">
        <f>(((Table1[[#This Row],[launched_at]]/60)/60)/24)+DATE(1970,1,1)</f>
        <v>42459.693865740745</v>
      </c>
      <c r="T1662" s="21">
        <f>(((Table1[[#This Row],[deadline]]/60)/60)/24)+DATE(1970,1,1)</f>
        <v>42490.915972222225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s="8">
        <f>E1663/D1663</f>
        <v>1.0250632911392406</v>
      </c>
      <c r="G1663" s="10">
        <f>IFERROR(ROUND(E1663/N1663,2),0)</f>
        <v>80.180000000000007</v>
      </c>
      <c r="H1663" t="s">
        <v>8218</v>
      </c>
      <c r="I1663" t="s">
        <v>8238</v>
      </c>
      <c r="J1663" t="s">
        <v>8248</v>
      </c>
      <c r="K1663">
        <v>1453064400</v>
      </c>
      <c r="L1663">
        <v>1449359831</v>
      </c>
      <c r="M1663" t="b">
        <v>0</v>
      </c>
      <c r="N1663">
        <v>101</v>
      </c>
      <c r="O1663" t="b">
        <v>1</v>
      </c>
      <c r="P1663" t="s">
        <v>8290</v>
      </c>
      <c r="Q1663" s="12" t="s">
        <v>8323</v>
      </c>
      <c r="R1663" t="s">
        <v>8344</v>
      </c>
      <c r="S1663" s="21">
        <f>(((Table1[[#This Row],[launched_at]]/60)/60)/24)+DATE(1970,1,1)</f>
        <v>42343.998043981483</v>
      </c>
      <c r="T1663" s="21">
        <f>(((Table1[[#This Row],[deadline]]/60)/60)/24)+DATE(1970,1,1)</f>
        <v>42386.875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s="8">
        <f>E1664/D1664</f>
        <v>1.026375</v>
      </c>
      <c r="G1664" s="10">
        <f>IFERROR(ROUND(E1664/N1664,2),0)</f>
        <v>132.44</v>
      </c>
      <c r="H1664" t="s">
        <v>8218</v>
      </c>
      <c r="I1664" t="s">
        <v>8223</v>
      </c>
      <c r="J1664" t="s">
        <v>8245</v>
      </c>
      <c r="K1664">
        <v>1325310336</v>
      </c>
      <c r="L1664">
        <v>1320122736</v>
      </c>
      <c r="M1664" t="b">
        <v>0</v>
      </c>
      <c r="N1664">
        <v>62</v>
      </c>
      <c r="O1664" t="b">
        <v>1</v>
      </c>
      <c r="P1664" t="s">
        <v>8290</v>
      </c>
      <c r="Q1664" s="12" t="s">
        <v>8323</v>
      </c>
      <c r="R1664" t="s">
        <v>8344</v>
      </c>
      <c r="S1664" s="21">
        <f>(((Table1[[#This Row],[launched_at]]/60)/60)/24)+DATE(1970,1,1)</f>
        <v>40848.198333333334</v>
      </c>
      <c r="T1664" s="21">
        <f>(((Table1[[#This Row],[deadline]]/60)/60)/24)+DATE(1970,1,1)</f>
        <v>40908.239999999998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s="8">
        <f>E1665/D1665</f>
        <v>1.08</v>
      </c>
      <c r="G1665" s="10">
        <f>IFERROR(ROUND(E1665/N1665,2),0)</f>
        <v>33.75</v>
      </c>
      <c r="H1665" t="s">
        <v>8218</v>
      </c>
      <c r="I1665" t="s">
        <v>8223</v>
      </c>
      <c r="J1665" t="s">
        <v>8245</v>
      </c>
      <c r="K1665">
        <v>1422750707</v>
      </c>
      <c r="L1665">
        <v>1420158707</v>
      </c>
      <c r="M1665" t="b">
        <v>0</v>
      </c>
      <c r="N1665">
        <v>32</v>
      </c>
      <c r="O1665" t="b">
        <v>1</v>
      </c>
      <c r="P1665" t="s">
        <v>8290</v>
      </c>
      <c r="Q1665" s="12" t="s">
        <v>8323</v>
      </c>
      <c r="R1665" t="s">
        <v>8344</v>
      </c>
      <c r="S1665" s="21">
        <f>(((Table1[[#This Row],[launched_at]]/60)/60)/24)+DATE(1970,1,1)</f>
        <v>42006.02207175926</v>
      </c>
      <c r="T1665" s="21">
        <f>(((Table1[[#This Row],[deadline]]/60)/60)/24)+DATE(1970,1,1)</f>
        <v>42036.02207175926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s="8">
        <f>E1666/D1666</f>
        <v>1.2240879999999998</v>
      </c>
      <c r="G1666" s="10">
        <f>IFERROR(ROUND(E1666/N1666,2),0)</f>
        <v>34.380000000000003</v>
      </c>
      <c r="H1666" t="s">
        <v>8218</v>
      </c>
      <c r="I1666" t="s">
        <v>8223</v>
      </c>
      <c r="J1666" t="s">
        <v>8245</v>
      </c>
      <c r="K1666">
        <v>1331870340</v>
      </c>
      <c r="L1666">
        <v>1328033818</v>
      </c>
      <c r="M1666" t="b">
        <v>0</v>
      </c>
      <c r="N1666">
        <v>89</v>
      </c>
      <c r="O1666" t="b">
        <v>1</v>
      </c>
      <c r="P1666" t="s">
        <v>8290</v>
      </c>
      <c r="Q1666" s="12" t="s">
        <v>8323</v>
      </c>
      <c r="R1666" t="s">
        <v>8344</v>
      </c>
      <c r="S1666" s="21">
        <f>(((Table1[[#This Row],[launched_at]]/60)/60)/24)+DATE(1970,1,1)</f>
        <v>40939.761782407404</v>
      </c>
      <c r="T1666" s="21">
        <f>(((Table1[[#This Row],[deadline]]/60)/60)/24)+DATE(1970,1,1)</f>
        <v>40984.165972222225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s="8">
        <f>E1667/D1667</f>
        <v>1.1945714285714286</v>
      </c>
      <c r="G1667" s="10">
        <f>IFERROR(ROUND(E1667/N1667,2),0)</f>
        <v>44.96</v>
      </c>
      <c r="H1667" t="s">
        <v>8218</v>
      </c>
      <c r="I1667" t="s">
        <v>8223</v>
      </c>
      <c r="J1667" t="s">
        <v>8245</v>
      </c>
      <c r="K1667">
        <v>1298343600</v>
      </c>
      <c r="L1667">
        <v>1295624113</v>
      </c>
      <c r="M1667" t="b">
        <v>0</v>
      </c>
      <c r="N1667">
        <v>93</v>
      </c>
      <c r="O1667" t="b">
        <v>1</v>
      </c>
      <c r="P1667" t="s">
        <v>8290</v>
      </c>
      <c r="Q1667" s="12" t="s">
        <v>8323</v>
      </c>
      <c r="R1667" t="s">
        <v>8344</v>
      </c>
      <c r="S1667" s="21">
        <f>(((Table1[[#This Row],[launched_at]]/60)/60)/24)+DATE(1970,1,1)</f>
        <v>40564.649456018517</v>
      </c>
      <c r="T1667" s="21">
        <f>(((Table1[[#This Row],[deadline]]/60)/60)/24)+DATE(1970,1,1)</f>
        <v>40596.125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s="8">
        <f>E1668/D1668</f>
        <v>1.6088</v>
      </c>
      <c r="G1668" s="10">
        <f>IFERROR(ROUND(E1668/N1668,2),0)</f>
        <v>41.04</v>
      </c>
      <c r="H1668" t="s">
        <v>8218</v>
      </c>
      <c r="I1668" t="s">
        <v>8223</v>
      </c>
      <c r="J1668" t="s">
        <v>8245</v>
      </c>
      <c r="K1668">
        <v>1364447073</v>
      </c>
      <c r="L1668">
        <v>1361858673</v>
      </c>
      <c r="M1668" t="b">
        <v>0</v>
      </c>
      <c r="N1668">
        <v>98</v>
      </c>
      <c r="O1668" t="b">
        <v>1</v>
      </c>
      <c r="P1668" t="s">
        <v>8290</v>
      </c>
      <c r="Q1668" s="12" t="s">
        <v>8323</v>
      </c>
      <c r="R1668" t="s">
        <v>8344</v>
      </c>
      <c r="S1668" s="21">
        <f>(((Table1[[#This Row],[launched_at]]/60)/60)/24)+DATE(1970,1,1)</f>
        <v>41331.253159722226</v>
      </c>
      <c r="T1668" s="21">
        <f>(((Table1[[#This Row],[deadline]]/60)/60)/24)+DATE(1970,1,1)</f>
        <v>41361.211493055554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s="8">
        <f>E1669/D1669</f>
        <v>1.2685294117647059</v>
      </c>
      <c r="G1669" s="10">
        <f>IFERROR(ROUND(E1669/N1669,2),0)</f>
        <v>52.6</v>
      </c>
      <c r="H1669" t="s">
        <v>8218</v>
      </c>
      <c r="I1669" t="s">
        <v>8223</v>
      </c>
      <c r="J1669" t="s">
        <v>8245</v>
      </c>
      <c r="K1669">
        <v>1394521140</v>
      </c>
      <c r="L1669">
        <v>1392169298</v>
      </c>
      <c r="M1669" t="b">
        <v>0</v>
      </c>
      <c r="N1669">
        <v>82</v>
      </c>
      <c r="O1669" t="b">
        <v>1</v>
      </c>
      <c r="P1669" t="s">
        <v>8290</v>
      </c>
      <c r="Q1669" s="12" t="s">
        <v>8323</v>
      </c>
      <c r="R1669" t="s">
        <v>8344</v>
      </c>
      <c r="S1669" s="21">
        <f>(((Table1[[#This Row],[launched_at]]/60)/60)/24)+DATE(1970,1,1)</f>
        <v>41682.0705787037</v>
      </c>
      <c r="T1669" s="21">
        <f>(((Table1[[#This Row],[deadline]]/60)/60)/24)+DATE(1970,1,1)</f>
        <v>41709.290972222225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s="8">
        <f>E1670/D1670</f>
        <v>1.026375</v>
      </c>
      <c r="G1670" s="10">
        <f>IFERROR(ROUND(E1670/N1670,2),0)</f>
        <v>70.78</v>
      </c>
      <c r="H1670" t="s">
        <v>8218</v>
      </c>
      <c r="I1670" t="s">
        <v>8223</v>
      </c>
      <c r="J1670" t="s">
        <v>8245</v>
      </c>
      <c r="K1670">
        <v>1322454939</v>
      </c>
      <c r="L1670">
        <v>1319859339</v>
      </c>
      <c r="M1670" t="b">
        <v>0</v>
      </c>
      <c r="N1670">
        <v>116</v>
      </c>
      <c r="O1670" t="b">
        <v>1</v>
      </c>
      <c r="P1670" t="s">
        <v>8290</v>
      </c>
      <c r="Q1670" s="12" t="s">
        <v>8323</v>
      </c>
      <c r="R1670" t="s">
        <v>8344</v>
      </c>
      <c r="S1670" s="21">
        <f>(((Table1[[#This Row],[launched_at]]/60)/60)/24)+DATE(1970,1,1)</f>
        <v>40845.14975694444</v>
      </c>
      <c r="T1670" s="21">
        <f>(((Table1[[#This Row],[deadline]]/60)/60)/24)+DATE(1970,1,1)</f>
        <v>40875.191423611112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s="8">
        <f>E1671/D1671</f>
        <v>1.3975</v>
      </c>
      <c r="G1671" s="10">
        <f>IFERROR(ROUND(E1671/N1671,2),0)</f>
        <v>53.75</v>
      </c>
      <c r="H1671" t="s">
        <v>8218</v>
      </c>
      <c r="I1671" t="s">
        <v>8223</v>
      </c>
      <c r="J1671" t="s">
        <v>8245</v>
      </c>
      <c r="K1671">
        <v>1464729276</v>
      </c>
      <c r="L1671">
        <v>1459545276</v>
      </c>
      <c r="M1671" t="b">
        <v>0</v>
      </c>
      <c r="N1671">
        <v>52</v>
      </c>
      <c r="O1671" t="b">
        <v>1</v>
      </c>
      <c r="P1671" t="s">
        <v>8290</v>
      </c>
      <c r="Q1671" s="12" t="s">
        <v>8323</v>
      </c>
      <c r="R1671" t="s">
        <v>8344</v>
      </c>
      <c r="S1671" s="21">
        <f>(((Table1[[#This Row],[launched_at]]/60)/60)/24)+DATE(1970,1,1)</f>
        <v>42461.885138888887</v>
      </c>
      <c r="T1671" s="21">
        <f>(((Table1[[#This Row],[deadline]]/60)/60)/24)+DATE(1970,1,1)</f>
        <v>42521.885138888887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s="8">
        <f>E1672/D1672</f>
        <v>1.026</v>
      </c>
      <c r="G1672" s="10">
        <f>IFERROR(ROUND(E1672/N1672,2),0)</f>
        <v>44.61</v>
      </c>
      <c r="H1672" t="s">
        <v>8218</v>
      </c>
      <c r="I1672" t="s">
        <v>8223</v>
      </c>
      <c r="J1672" t="s">
        <v>8245</v>
      </c>
      <c r="K1672">
        <v>1278302400</v>
      </c>
      <c r="L1672">
        <v>1273961999</v>
      </c>
      <c r="M1672" t="b">
        <v>0</v>
      </c>
      <c r="N1672">
        <v>23</v>
      </c>
      <c r="O1672" t="b">
        <v>1</v>
      </c>
      <c r="P1672" t="s">
        <v>8290</v>
      </c>
      <c r="Q1672" s="12" t="s">
        <v>8323</v>
      </c>
      <c r="R1672" t="s">
        <v>8344</v>
      </c>
      <c r="S1672" s="21">
        <f>(((Table1[[#This Row],[launched_at]]/60)/60)/24)+DATE(1970,1,1)</f>
        <v>40313.930543981485</v>
      </c>
      <c r="T1672" s="21">
        <f>(((Table1[[#This Row],[deadline]]/60)/60)/24)+DATE(1970,1,1)</f>
        <v>40364.166666666664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s="8">
        <f>E1673/D1673</f>
        <v>1.0067349999999999</v>
      </c>
      <c r="G1673" s="10">
        <f>IFERROR(ROUND(E1673/N1673,2),0)</f>
        <v>26.15</v>
      </c>
      <c r="H1673" t="s">
        <v>8218</v>
      </c>
      <c r="I1673" t="s">
        <v>8223</v>
      </c>
      <c r="J1673" t="s">
        <v>8245</v>
      </c>
      <c r="K1673">
        <v>1470056614</v>
      </c>
      <c r="L1673">
        <v>1467464614</v>
      </c>
      <c r="M1673" t="b">
        <v>0</v>
      </c>
      <c r="N1673">
        <v>77</v>
      </c>
      <c r="O1673" t="b">
        <v>1</v>
      </c>
      <c r="P1673" t="s">
        <v>8290</v>
      </c>
      <c r="Q1673" s="12" t="s">
        <v>8323</v>
      </c>
      <c r="R1673" t="s">
        <v>8344</v>
      </c>
      <c r="S1673" s="21">
        <f>(((Table1[[#This Row],[launched_at]]/60)/60)/24)+DATE(1970,1,1)</f>
        <v>42553.54414351852</v>
      </c>
      <c r="T1673" s="21">
        <f>(((Table1[[#This Row],[deadline]]/60)/60)/24)+DATE(1970,1,1)</f>
        <v>42583.54414351852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s="8">
        <f>E1674/D1674</f>
        <v>1.1294117647058823</v>
      </c>
      <c r="G1674" s="10">
        <f>IFERROR(ROUND(E1674/N1674,2),0)</f>
        <v>39.18</v>
      </c>
      <c r="H1674" t="s">
        <v>8218</v>
      </c>
      <c r="I1674" t="s">
        <v>8223</v>
      </c>
      <c r="J1674" t="s">
        <v>8245</v>
      </c>
      <c r="K1674">
        <v>1338824730</v>
      </c>
      <c r="L1674">
        <v>1336232730</v>
      </c>
      <c r="M1674" t="b">
        <v>0</v>
      </c>
      <c r="N1674">
        <v>49</v>
      </c>
      <c r="O1674" t="b">
        <v>1</v>
      </c>
      <c r="P1674" t="s">
        <v>8290</v>
      </c>
      <c r="Q1674" s="12" t="s">
        <v>8323</v>
      </c>
      <c r="R1674" t="s">
        <v>8344</v>
      </c>
      <c r="S1674" s="21">
        <f>(((Table1[[#This Row],[launched_at]]/60)/60)/24)+DATE(1970,1,1)</f>
        <v>41034.656597222223</v>
      </c>
      <c r="T1674" s="21">
        <f>(((Table1[[#This Row],[deadline]]/60)/60)/24)+DATE(1970,1,1)</f>
        <v>41064.656597222223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s="8">
        <f>E1675/D1675</f>
        <v>1.2809523809523808</v>
      </c>
      <c r="G1675" s="10">
        <f>IFERROR(ROUND(E1675/N1675,2),0)</f>
        <v>45.59</v>
      </c>
      <c r="H1675" t="s">
        <v>8218</v>
      </c>
      <c r="I1675" t="s">
        <v>8223</v>
      </c>
      <c r="J1675" t="s">
        <v>8245</v>
      </c>
      <c r="K1675">
        <v>1425675892</v>
      </c>
      <c r="L1675">
        <v>1423083892</v>
      </c>
      <c r="M1675" t="b">
        <v>0</v>
      </c>
      <c r="N1675">
        <v>59</v>
      </c>
      <c r="O1675" t="b">
        <v>1</v>
      </c>
      <c r="P1675" t="s">
        <v>8290</v>
      </c>
      <c r="Q1675" s="12" t="s">
        <v>8323</v>
      </c>
      <c r="R1675" t="s">
        <v>8344</v>
      </c>
      <c r="S1675" s="21">
        <f>(((Table1[[#This Row],[launched_at]]/60)/60)/24)+DATE(1970,1,1)</f>
        <v>42039.878379629634</v>
      </c>
      <c r="T1675" s="21">
        <f>(((Table1[[#This Row],[deadline]]/60)/60)/24)+DATE(1970,1,1)</f>
        <v>42069.878379629634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s="8">
        <f>E1676/D1676</f>
        <v>2.0169999999999999</v>
      </c>
      <c r="G1676" s="10">
        <f>IFERROR(ROUND(E1676/N1676,2),0)</f>
        <v>89.25</v>
      </c>
      <c r="H1676" t="s">
        <v>8218</v>
      </c>
      <c r="I1676" t="s">
        <v>8223</v>
      </c>
      <c r="J1676" t="s">
        <v>8245</v>
      </c>
      <c r="K1676">
        <v>1471503540</v>
      </c>
      <c r="L1676">
        <v>1468852306</v>
      </c>
      <c r="M1676" t="b">
        <v>0</v>
      </c>
      <c r="N1676">
        <v>113</v>
      </c>
      <c r="O1676" t="b">
        <v>1</v>
      </c>
      <c r="P1676" t="s">
        <v>8290</v>
      </c>
      <c r="Q1676" s="12" t="s">
        <v>8323</v>
      </c>
      <c r="R1676" t="s">
        <v>8344</v>
      </c>
      <c r="S1676" s="21">
        <f>(((Table1[[#This Row],[launched_at]]/60)/60)/24)+DATE(1970,1,1)</f>
        <v>42569.605393518519</v>
      </c>
      <c r="T1676" s="21">
        <f>(((Table1[[#This Row],[deadline]]/60)/60)/24)+DATE(1970,1,1)</f>
        <v>42600.290972222225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s="8">
        <f>E1677/D1677</f>
        <v>1.37416</v>
      </c>
      <c r="G1677" s="10">
        <f>IFERROR(ROUND(E1677/N1677,2),0)</f>
        <v>40.42</v>
      </c>
      <c r="H1677" t="s">
        <v>8218</v>
      </c>
      <c r="I1677" t="s">
        <v>8223</v>
      </c>
      <c r="J1677" t="s">
        <v>8245</v>
      </c>
      <c r="K1677">
        <v>1318802580</v>
      </c>
      <c r="L1677">
        <v>1316194540</v>
      </c>
      <c r="M1677" t="b">
        <v>0</v>
      </c>
      <c r="N1677">
        <v>34</v>
      </c>
      <c r="O1677" t="b">
        <v>1</v>
      </c>
      <c r="P1677" t="s">
        <v>8290</v>
      </c>
      <c r="Q1677" s="12" t="s">
        <v>8323</v>
      </c>
      <c r="R1677" t="s">
        <v>8344</v>
      </c>
      <c r="S1677" s="21">
        <f>(((Table1[[#This Row],[launched_at]]/60)/60)/24)+DATE(1970,1,1)</f>
        <v>40802.733101851853</v>
      </c>
      <c r="T1677" s="21">
        <f>(((Table1[[#This Row],[deadline]]/60)/60)/24)+DATE(1970,1,1)</f>
        <v>40832.918749999997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s="8">
        <f>E1678/D1678</f>
        <v>1.1533333333333333</v>
      </c>
      <c r="G1678" s="10">
        <f>IFERROR(ROUND(E1678/N1678,2),0)</f>
        <v>82.38</v>
      </c>
      <c r="H1678" t="s">
        <v>8218</v>
      </c>
      <c r="I1678" t="s">
        <v>8223</v>
      </c>
      <c r="J1678" t="s">
        <v>8245</v>
      </c>
      <c r="K1678">
        <v>1334980740</v>
      </c>
      <c r="L1678">
        <v>1330968347</v>
      </c>
      <c r="M1678" t="b">
        <v>0</v>
      </c>
      <c r="N1678">
        <v>42</v>
      </c>
      <c r="O1678" t="b">
        <v>1</v>
      </c>
      <c r="P1678" t="s">
        <v>8290</v>
      </c>
      <c r="Q1678" s="12" t="s">
        <v>8323</v>
      </c>
      <c r="R1678" t="s">
        <v>8344</v>
      </c>
      <c r="S1678" s="21">
        <f>(((Table1[[#This Row],[launched_at]]/60)/60)/24)+DATE(1970,1,1)</f>
        <v>40973.72623842593</v>
      </c>
      <c r="T1678" s="21">
        <f>(((Table1[[#This Row],[deadline]]/60)/60)/24)+DATE(1970,1,1)</f>
        <v>41020.165972222225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s="8">
        <f>E1679/D1679</f>
        <v>1.1166666666666667</v>
      </c>
      <c r="G1679" s="10">
        <f>IFERROR(ROUND(E1679/N1679,2),0)</f>
        <v>159.52000000000001</v>
      </c>
      <c r="H1679" t="s">
        <v>8218</v>
      </c>
      <c r="I1679" t="s">
        <v>8226</v>
      </c>
      <c r="J1679" t="s">
        <v>8248</v>
      </c>
      <c r="K1679">
        <v>1460786340</v>
      </c>
      <c r="L1679">
        <v>1455615976</v>
      </c>
      <c r="M1679" t="b">
        <v>0</v>
      </c>
      <c r="N1679">
        <v>42</v>
      </c>
      <c r="O1679" t="b">
        <v>1</v>
      </c>
      <c r="P1679" t="s">
        <v>8290</v>
      </c>
      <c r="Q1679" s="12" t="s">
        <v>8323</v>
      </c>
      <c r="R1679" t="s">
        <v>8344</v>
      </c>
      <c r="S1679" s="21">
        <f>(((Table1[[#This Row],[launched_at]]/60)/60)/24)+DATE(1970,1,1)</f>
        <v>42416.407129629632</v>
      </c>
      <c r="T1679" s="21">
        <f>(((Table1[[#This Row],[deadline]]/60)/60)/24)+DATE(1970,1,1)</f>
        <v>42476.249305555553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s="8">
        <f>E1680/D1680</f>
        <v>1.1839999999999999</v>
      </c>
      <c r="G1680" s="10">
        <f>IFERROR(ROUND(E1680/N1680,2),0)</f>
        <v>36.24</v>
      </c>
      <c r="H1680" t="s">
        <v>8218</v>
      </c>
      <c r="I1680" t="s">
        <v>8223</v>
      </c>
      <c r="J1680" t="s">
        <v>8245</v>
      </c>
      <c r="K1680">
        <v>1391718671</v>
      </c>
      <c r="L1680">
        <v>1390509071</v>
      </c>
      <c r="M1680" t="b">
        <v>0</v>
      </c>
      <c r="N1680">
        <v>49</v>
      </c>
      <c r="O1680" t="b">
        <v>1</v>
      </c>
      <c r="P1680" t="s">
        <v>8290</v>
      </c>
      <c r="Q1680" s="12" t="s">
        <v>8323</v>
      </c>
      <c r="R1680" t="s">
        <v>8344</v>
      </c>
      <c r="S1680" s="21">
        <f>(((Table1[[#This Row],[launched_at]]/60)/60)/24)+DATE(1970,1,1)</f>
        <v>41662.854988425926</v>
      </c>
      <c r="T1680" s="21">
        <f>(((Table1[[#This Row],[deadline]]/60)/60)/24)+DATE(1970,1,1)</f>
        <v>41676.854988425926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s="8">
        <f>E1681/D1681</f>
        <v>1.75</v>
      </c>
      <c r="G1681" s="10">
        <f>IFERROR(ROUND(E1681/N1681,2),0)</f>
        <v>62.5</v>
      </c>
      <c r="H1681" t="s">
        <v>8218</v>
      </c>
      <c r="I1681" t="s">
        <v>8223</v>
      </c>
      <c r="J1681" t="s">
        <v>8245</v>
      </c>
      <c r="K1681">
        <v>1311298745</v>
      </c>
      <c r="L1681">
        <v>1309311545</v>
      </c>
      <c r="M1681" t="b">
        <v>0</v>
      </c>
      <c r="N1681">
        <v>56</v>
      </c>
      <c r="O1681" t="b">
        <v>1</v>
      </c>
      <c r="P1681" t="s">
        <v>8290</v>
      </c>
      <c r="Q1681" s="12" t="s">
        <v>8323</v>
      </c>
      <c r="R1681" t="s">
        <v>8344</v>
      </c>
      <c r="S1681" s="21">
        <f>(((Table1[[#This Row],[launched_at]]/60)/60)/24)+DATE(1970,1,1)</f>
        <v>40723.068807870368</v>
      </c>
      <c r="T1681" s="21">
        <f>(((Table1[[#This Row],[deadline]]/60)/60)/24)+DATE(1970,1,1)</f>
        <v>40746.068807870368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s="8">
        <f>E1682/D1682</f>
        <v>1.175</v>
      </c>
      <c r="G1682" s="10">
        <f>IFERROR(ROUND(E1682/N1682,2),0)</f>
        <v>47</v>
      </c>
      <c r="H1682" t="s">
        <v>8218</v>
      </c>
      <c r="I1682" t="s">
        <v>8223</v>
      </c>
      <c r="J1682" t="s">
        <v>8245</v>
      </c>
      <c r="K1682">
        <v>1405188667</v>
      </c>
      <c r="L1682">
        <v>1402596667</v>
      </c>
      <c r="M1682" t="b">
        <v>0</v>
      </c>
      <c r="N1682">
        <v>25</v>
      </c>
      <c r="O1682" t="b">
        <v>1</v>
      </c>
      <c r="P1682" t="s">
        <v>8290</v>
      </c>
      <c r="Q1682" s="12" t="s">
        <v>8323</v>
      </c>
      <c r="R1682" t="s">
        <v>8344</v>
      </c>
      <c r="S1682" s="21">
        <f>(((Table1[[#This Row],[launched_at]]/60)/60)/24)+DATE(1970,1,1)</f>
        <v>41802.757719907408</v>
      </c>
      <c r="T1682" s="21">
        <f>(((Table1[[#This Row],[deadline]]/60)/60)/24)+DATE(1970,1,1)</f>
        <v>41832.757719907408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s="8">
        <f>E1683/D1683</f>
        <v>1.0142212307692309</v>
      </c>
      <c r="G1683" s="10">
        <f>IFERROR(ROUND(E1683/N1683,2),0)</f>
        <v>74.58</v>
      </c>
      <c r="H1683" t="s">
        <v>8221</v>
      </c>
      <c r="I1683" t="s">
        <v>8223</v>
      </c>
      <c r="J1683" t="s">
        <v>8245</v>
      </c>
      <c r="K1683">
        <v>1490752800</v>
      </c>
      <c r="L1683">
        <v>1486522484</v>
      </c>
      <c r="M1683" t="b">
        <v>0</v>
      </c>
      <c r="N1683">
        <v>884</v>
      </c>
      <c r="O1683" t="b">
        <v>0</v>
      </c>
      <c r="P1683" t="s">
        <v>8291</v>
      </c>
      <c r="Q1683" s="12" t="s">
        <v>8323</v>
      </c>
      <c r="R1683" t="s">
        <v>8345</v>
      </c>
      <c r="S1683" s="21">
        <f>(((Table1[[#This Row],[launched_at]]/60)/60)/24)+DATE(1970,1,1)</f>
        <v>42774.121342592596</v>
      </c>
      <c r="T1683" s="21">
        <f>(((Table1[[#This Row],[deadline]]/60)/60)/24)+DATE(1970,1,1)</f>
        <v>42823.083333333328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s="8">
        <f>E1684/D1684</f>
        <v>0</v>
      </c>
      <c r="G1684" s="10" t="str">
        <f>IFERROR(ROUND(E1684/N1684,2),"N/A")</f>
        <v>N/A</v>
      </c>
      <c r="H1684" t="s">
        <v>8221</v>
      </c>
      <c r="I1684" t="s">
        <v>8223</v>
      </c>
      <c r="J1684" t="s">
        <v>8245</v>
      </c>
      <c r="K1684">
        <v>1492142860</v>
      </c>
      <c r="L1684">
        <v>1486962460</v>
      </c>
      <c r="M1684" t="b">
        <v>0</v>
      </c>
      <c r="N1684">
        <v>0</v>
      </c>
      <c r="O1684" t="b">
        <v>0</v>
      </c>
      <c r="P1684" t="s">
        <v>8291</v>
      </c>
      <c r="Q1684" s="12" t="s">
        <v>8323</v>
      </c>
      <c r="R1684" t="s">
        <v>8345</v>
      </c>
      <c r="S1684" s="21">
        <f>(((Table1[[#This Row],[launched_at]]/60)/60)/24)+DATE(1970,1,1)</f>
        <v>42779.21365740741</v>
      </c>
      <c r="T1684" s="21">
        <f>(((Table1[[#This Row],[deadline]]/60)/60)/24)+DATE(1970,1,1)</f>
        <v>42839.171990740739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s="8">
        <f>E1685/D1685</f>
        <v>0.21714285714285714</v>
      </c>
      <c r="G1685" s="10">
        <f>IFERROR(ROUND(E1685/N1685,2),0)</f>
        <v>76</v>
      </c>
      <c r="H1685" t="s">
        <v>8221</v>
      </c>
      <c r="I1685" t="s">
        <v>8229</v>
      </c>
      <c r="J1685" t="s">
        <v>8248</v>
      </c>
      <c r="K1685">
        <v>1491590738</v>
      </c>
      <c r="L1685">
        <v>1489517138</v>
      </c>
      <c r="M1685" t="b">
        <v>0</v>
      </c>
      <c r="N1685">
        <v>10</v>
      </c>
      <c r="O1685" t="b">
        <v>0</v>
      </c>
      <c r="P1685" t="s">
        <v>8291</v>
      </c>
      <c r="Q1685" s="12" t="s">
        <v>8323</v>
      </c>
      <c r="R1685" t="s">
        <v>8345</v>
      </c>
      <c r="S1685" s="21">
        <f>(((Table1[[#This Row],[launched_at]]/60)/60)/24)+DATE(1970,1,1)</f>
        <v>42808.781689814816</v>
      </c>
      <c r="T1685" s="21">
        <f>(((Table1[[#This Row],[deadline]]/60)/60)/24)+DATE(1970,1,1)</f>
        <v>42832.781689814816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s="8">
        <f>E1686/D1686</f>
        <v>1.0912500000000001</v>
      </c>
      <c r="G1686" s="10">
        <f>IFERROR(ROUND(E1686/N1686,2),0)</f>
        <v>86.44</v>
      </c>
      <c r="H1686" t="s">
        <v>8221</v>
      </c>
      <c r="I1686" t="s">
        <v>8223</v>
      </c>
      <c r="J1686" t="s">
        <v>8245</v>
      </c>
      <c r="K1686">
        <v>1489775641</v>
      </c>
      <c r="L1686">
        <v>1487360041</v>
      </c>
      <c r="M1686" t="b">
        <v>0</v>
      </c>
      <c r="N1686">
        <v>101</v>
      </c>
      <c r="O1686" t="b">
        <v>0</v>
      </c>
      <c r="P1686" t="s">
        <v>8291</v>
      </c>
      <c r="Q1686" s="12" t="s">
        <v>8323</v>
      </c>
      <c r="R1686" t="s">
        <v>8345</v>
      </c>
      <c r="S1686" s="21">
        <f>(((Table1[[#This Row],[launched_at]]/60)/60)/24)+DATE(1970,1,1)</f>
        <v>42783.815289351856</v>
      </c>
      <c r="T1686" s="21">
        <f>(((Table1[[#This Row],[deadline]]/60)/60)/24)+DATE(1970,1,1)</f>
        <v>42811.773622685185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s="8">
        <f>E1687/D1687</f>
        <v>1.0285714285714285</v>
      </c>
      <c r="G1687" s="10">
        <f>IFERROR(ROUND(E1687/N1687,2),0)</f>
        <v>24</v>
      </c>
      <c r="H1687" t="s">
        <v>8221</v>
      </c>
      <c r="I1687" t="s">
        <v>8223</v>
      </c>
      <c r="J1687" t="s">
        <v>8245</v>
      </c>
      <c r="K1687">
        <v>1490331623</v>
      </c>
      <c r="L1687">
        <v>1487743223</v>
      </c>
      <c r="M1687" t="b">
        <v>0</v>
      </c>
      <c r="N1687">
        <v>15</v>
      </c>
      <c r="O1687" t="b">
        <v>0</v>
      </c>
      <c r="P1687" t="s">
        <v>8291</v>
      </c>
      <c r="Q1687" s="12" t="s">
        <v>8323</v>
      </c>
      <c r="R1687" t="s">
        <v>8345</v>
      </c>
      <c r="S1687" s="21">
        <f>(((Table1[[#This Row],[launched_at]]/60)/60)/24)+DATE(1970,1,1)</f>
        <v>42788.2502662037</v>
      </c>
      <c r="T1687" s="21">
        <f>(((Table1[[#This Row],[deadline]]/60)/60)/24)+DATE(1970,1,1)</f>
        <v>42818.208599537036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s="8">
        <f>E1688/D1688</f>
        <v>3.5999999999999999E-3</v>
      </c>
      <c r="G1688" s="10">
        <f>IFERROR(ROUND(E1688/N1688,2),0)</f>
        <v>18</v>
      </c>
      <c r="H1688" t="s">
        <v>8221</v>
      </c>
      <c r="I1688" t="s">
        <v>8228</v>
      </c>
      <c r="J1688" t="s">
        <v>8250</v>
      </c>
      <c r="K1688">
        <v>1493320519</v>
      </c>
      <c r="L1688">
        <v>1488140119</v>
      </c>
      <c r="M1688" t="b">
        <v>0</v>
      </c>
      <c r="N1688">
        <v>1</v>
      </c>
      <c r="O1688" t="b">
        <v>0</v>
      </c>
      <c r="P1688" t="s">
        <v>8291</v>
      </c>
      <c r="Q1688" s="12" t="s">
        <v>8323</v>
      </c>
      <c r="R1688" t="s">
        <v>8345</v>
      </c>
      <c r="S1688" s="21">
        <f>(((Table1[[#This Row],[launched_at]]/60)/60)/24)+DATE(1970,1,1)</f>
        <v>42792.843969907408</v>
      </c>
      <c r="T1688" s="21">
        <f>(((Table1[[#This Row],[deadline]]/60)/60)/24)+DATE(1970,1,1)</f>
        <v>42852.802303240736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s="8">
        <f>E1689/D1689</f>
        <v>0.3125</v>
      </c>
      <c r="G1689" s="10">
        <f>IFERROR(ROUND(E1689/N1689,2),0)</f>
        <v>80.13</v>
      </c>
      <c r="H1689" t="s">
        <v>8221</v>
      </c>
      <c r="I1689" t="s">
        <v>8223</v>
      </c>
      <c r="J1689" t="s">
        <v>8245</v>
      </c>
      <c r="K1689">
        <v>1491855300</v>
      </c>
      <c r="L1689">
        <v>1488935245</v>
      </c>
      <c r="M1689" t="b">
        <v>0</v>
      </c>
      <c r="N1689">
        <v>39</v>
      </c>
      <c r="O1689" t="b">
        <v>0</v>
      </c>
      <c r="P1689" t="s">
        <v>8291</v>
      </c>
      <c r="Q1689" s="12" t="s">
        <v>8323</v>
      </c>
      <c r="R1689" t="s">
        <v>8345</v>
      </c>
      <c r="S1689" s="21">
        <f>(((Table1[[#This Row],[launched_at]]/60)/60)/24)+DATE(1970,1,1)</f>
        <v>42802.046817129631</v>
      </c>
      <c r="T1689" s="21">
        <f>(((Table1[[#This Row],[deadline]]/60)/60)/24)+DATE(1970,1,1)</f>
        <v>42835.84375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s="8">
        <f>E1690/D1690</f>
        <v>0.443</v>
      </c>
      <c r="G1690" s="10">
        <f>IFERROR(ROUND(E1690/N1690,2),0)</f>
        <v>253.14</v>
      </c>
      <c r="H1690" t="s">
        <v>8221</v>
      </c>
      <c r="I1690" t="s">
        <v>8223</v>
      </c>
      <c r="J1690" t="s">
        <v>8245</v>
      </c>
      <c r="K1690">
        <v>1491738594</v>
      </c>
      <c r="L1690">
        <v>1489150194</v>
      </c>
      <c r="M1690" t="b">
        <v>0</v>
      </c>
      <c r="N1690">
        <v>7</v>
      </c>
      <c r="O1690" t="b">
        <v>0</v>
      </c>
      <c r="P1690" t="s">
        <v>8291</v>
      </c>
      <c r="Q1690" s="12" t="s">
        <v>8323</v>
      </c>
      <c r="R1690" t="s">
        <v>8345</v>
      </c>
      <c r="S1690" s="21">
        <f>(((Table1[[#This Row],[launched_at]]/60)/60)/24)+DATE(1970,1,1)</f>
        <v>42804.534652777773</v>
      </c>
      <c r="T1690" s="21">
        <f>(((Table1[[#This Row],[deadline]]/60)/60)/24)+DATE(1970,1,1)</f>
        <v>42834.492986111116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s="8">
        <f>E1691/D1691</f>
        <v>1</v>
      </c>
      <c r="G1691" s="10">
        <f>IFERROR(ROUND(E1691/N1691,2),0)</f>
        <v>171.43</v>
      </c>
      <c r="H1691" t="s">
        <v>8221</v>
      </c>
      <c r="I1691" t="s">
        <v>8223</v>
      </c>
      <c r="J1691" t="s">
        <v>8245</v>
      </c>
      <c r="K1691">
        <v>1489700230</v>
      </c>
      <c r="L1691">
        <v>1487111830</v>
      </c>
      <c r="M1691" t="b">
        <v>0</v>
      </c>
      <c r="N1691">
        <v>14</v>
      </c>
      <c r="O1691" t="b">
        <v>0</v>
      </c>
      <c r="P1691" t="s">
        <v>8291</v>
      </c>
      <c r="Q1691" s="12" t="s">
        <v>8323</v>
      </c>
      <c r="R1691" t="s">
        <v>8345</v>
      </c>
      <c r="S1691" s="21">
        <f>(((Table1[[#This Row],[launched_at]]/60)/60)/24)+DATE(1970,1,1)</f>
        <v>42780.942476851851</v>
      </c>
      <c r="T1691" s="21">
        <f>(((Table1[[#This Row],[deadline]]/60)/60)/24)+DATE(1970,1,1)</f>
        <v>42810.900810185187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s="8">
        <f>E1692/D1692</f>
        <v>0.254</v>
      </c>
      <c r="G1692" s="10">
        <f>IFERROR(ROUND(E1692/N1692,2),0)</f>
        <v>57.73</v>
      </c>
      <c r="H1692" t="s">
        <v>8221</v>
      </c>
      <c r="I1692" t="s">
        <v>8223</v>
      </c>
      <c r="J1692" t="s">
        <v>8245</v>
      </c>
      <c r="K1692">
        <v>1491470442</v>
      </c>
      <c r="L1692">
        <v>1488882042</v>
      </c>
      <c r="M1692" t="b">
        <v>0</v>
      </c>
      <c r="N1692">
        <v>11</v>
      </c>
      <c r="O1692" t="b">
        <v>0</v>
      </c>
      <c r="P1692" t="s">
        <v>8291</v>
      </c>
      <c r="Q1692" s="12" t="s">
        <v>8323</v>
      </c>
      <c r="R1692" t="s">
        <v>8345</v>
      </c>
      <c r="S1692" s="21">
        <f>(((Table1[[#This Row],[launched_at]]/60)/60)/24)+DATE(1970,1,1)</f>
        <v>42801.43104166667</v>
      </c>
      <c r="T1692" s="21">
        <f>(((Table1[[#This Row],[deadline]]/60)/60)/24)+DATE(1970,1,1)</f>
        <v>42831.389374999999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s="8">
        <f>E1693/D1693</f>
        <v>0.33473333333333333</v>
      </c>
      <c r="G1693" s="10">
        <f>IFERROR(ROUND(E1693/N1693,2),0)</f>
        <v>264.26</v>
      </c>
      <c r="H1693" t="s">
        <v>8221</v>
      </c>
      <c r="I1693" t="s">
        <v>8223</v>
      </c>
      <c r="J1693" t="s">
        <v>8245</v>
      </c>
      <c r="K1693">
        <v>1491181200</v>
      </c>
      <c r="L1693">
        <v>1488387008</v>
      </c>
      <c r="M1693" t="b">
        <v>0</v>
      </c>
      <c r="N1693">
        <v>38</v>
      </c>
      <c r="O1693" t="b">
        <v>0</v>
      </c>
      <c r="P1693" t="s">
        <v>8291</v>
      </c>
      <c r="Q1693" s="12" t="s">
        <v>8323</v>
      </c>
      <c r="R1693" t="s">
        <v>8345</v>
      </c>
      <c r="S1693" s="21">
        <f>(((Table1[[#This Row],[launched_at]]/60)/60)/24)+DATE(1970,1,1)</f>
        <v>42795.701481481476</v>
      </c>
      <c r="T1693" s="21">
        <f>(((Table1[[#This Row],[deadline]]/60)/60)/24)+DATE(1970,1,1)</f>
        <v>42828.041666666672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s="8">
        <f>E1694/D1694</f>
        <v>0.47799999999999998</v>
      </c>
      <c r="G1694" s="10">
        <f>IFERROR(ROUND(E1694/N1694,2),0)</f>
        <v>159.33000000000001</v>
      </c>
      <c r="H1694" t="s">
        <v>8221</v>
      </c>
      <c r="I1694" t="s">
        <v>8223</v>
      </c>
      <c r="J1694" t="s">
        <v>8245</v>
      </c>
      <c r="K1694">
        <v>1490572740</v>
      </c>
      <c r="L1694">
        <v>1487734667</v>
      </c>
      <c r="M1694" t="b">
        <v>0</v>
      </c>
      <c r="N1694">
        <v>15</v>
      </c>
      <c r="O1694" t="b">
        <v>0</v>
      </c>
      <c r="P1694" t="s">
        <v>8291</v>
      </c>
      <c r="Q1694" s="12" t="s">
        <v>8323</v>
      </c>
      <c r="R1694" t="s">
        <v>8345</v>
      </c>
      <c r="S1694" s="21">
        <f>(((Table1[[#This Row],[launched_at]]/60)/60)/24)+DATE(1970,1,1)</f>
        <v>42788.151238425926</v>
      </c>
      <c r="T1694" s="21">
        <f>(((Table1[[#This Row],[deadline]]/60)/60)/24)+DATE(1970,1,1)</f>
        <v>42820.999305555553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s="8">
        <f>E1695/D1695</f>
        <v>9.3333333333333338E-2</v>
      </c>
      <c r="G1695" s="10">
        <f>IFERROR(ROUND(E1695/N1695,2),0)</f>
        <v>35</v>
      </c>
      <c r="H1695" t="s">
        <v>8221</v>
      </c>
      <c r="I1695" t="s">
        <v>8224</v>
      </c>
      <c r="J1695" t="s">
        <v>8246</v>
      </c>
      <c r="K1695">
        <v>1491768000</v>
      </c>
      <c r="L1695">
        <v>1489097112</v>
      </c>
      <c r="M1695" t="b">
        <v>0</v>
      </c>
      <c r="N1695">
        <v>8</v>
      </c>
      <c r="O1695" t="b">
        <v>0</v>
      </c>
      <c r="P1695" t="s">
        <v>8291</v>
      </c>
      <c r="Q1695" s="12" t="s">
        <v>8323</v>
      </c>
      <c r="R1695" t="s">
        <v>8345</v>
      </c>
      <c r="S1695" s="21">
        <f>(((Table1[[#This Row],[launched_at]]/60)/60)/24)+DATE(1970,1,1)</f>
        <v>42803.920277777783</v>
      </c>
      <c r="T1695" s="21">
        <f>(((Table1[[#This Row],[deadline]]/60)/60)/24)+DATE(1970,1,1)</f>
        <v>42834.833333333328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s="8">
        <f>E1696/D1696</f>
        <v>5.0000000000000001E-4</v>
      </c>
      <c r="G1696" s="10">
        <f>IFERROR(ROUND(E1696/N1696,2),0)</f>
        <v>5</v>
      </c>
      <c r="H1696" t="s">
        <v>8221</v>
      </c>
      <c r="I1696" t="s">
        <v>8223</v>
      </c>
      <c r="J1696" t="s">
        <v>8245</v>
      </c>
      <c r="K1696">
        <v>1490589360</v>
      </c>
      <c r="L1696">
        <v>1488038674</v>
      </c>
      <c r="M1696" t="b">
        <v>0</v>
      </c>
      <c r="N1696">
        <v>1</v>
      </c>
      <c r="O1696" t="b">
        <v>0</v>
      </c>
      <c r="P1696" t="s">
        <v>8291</v>
      </c>
      <c r="Q1696" s="12" t="s">
        <v>8323</v>
      </c>
      <c r="R1696" t="s">
        <v>8345</v>
      </c>
      <c r="S1696" s="21">
        <f>(((Table1[[#This Row],[launched_at]]/60)/60)/24)+DATE(1970,1,1)</f>
        <v>42791.669837962967</v>
      </c>
      <c r="T1696" s="21">
        <f>(((Table1[[#This Row],[deadline]]/60)/60)/24)+DATE(1970,1,1)</f>
        <v>42821.191666666666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s="8">
        <f>E1697/D1697</f>
        <v>0.11708333333333333</v>
      </c>
      <c r="G1697" s="10">
        <f>IFERROR(ROUND(E1697/N1697,2),0)</f>
        <v>61.09</v>
      </c>
      <c r="H1697" t="s">
        <v>8221</v>
      </c>
      <c r="I1697" t="s">
        <v>8223</v>
      </c>
      <c r="J1697" t="s">
        <v>8245</v>
      </c>
      <c r="K1697">
        <v>1491786000</v>
      </c>
      <c r="L1697">
        <v>1488847514</v>
      </c>
      <c r="M1697" t="b">
        <v>0</v>
      </c>
      <c r="N1697">
        <v>23</v>
      </c>
      <c r="O1697" t="b">
        <v>0</v>
      </c>
      <c r="P1697" t="s">
        <v>8291</v>
      </c>
      <c r="Q1697" s="12" t="s">
        <v>8323</v>
      </c>
      <c r="R1697" t="s">
        <v>8345</v>
      </c>
      <c r="S1697" s="21">
        <f>(((Table1[[#This Row],[launched_at]]/60)/60)/24)+DATE(1970,1,1)</f>
        <v>42801.031412037039</v>
      </c>
      <c r="T1697" s="21">
        <f>(((Table1[[#This Row],[deadline]]/60)/60)/24)+DATE(1970,1,1)</f>
        <v>42835.041666666672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s="8">
        <f>E1698/D1698</f>
        <v>0</v>
      </c>
      <c r="G1698" s="10" t="str">
        <f>IFERROR(ROUND(E1698/N1698,2),"N/A")</f>
        <v>N/A</v>
      </c>
      <c r="H1698" t="s">
        <v>8221</v>
      </c>
      <c r="I1698" t="s">
        <v>8223</v>
      </c>
      <c r="J1698" t="s">
        <v>8245</v>
      </c>
      <c r="K1698">
        <v>1491007211</v>
      </c>
      <c r="L1698">
        <v>1488418811</v>
      </c>
      <c r="M1698" t="b">
        <v>0</v>
      </c>
      <c r="N1698">
        <v>0</v>
      </c>
      <c r="O1698" t="b">
        <v>0</v>
      </c>
      <c r="P1698" t="s">
        <v>8291</v>
      </c>
      <c r="Q1698" s="12" t="s">
        <v>8323</v>
      </c>
      <c r="R1698" t="s">
        <v>8345</v>
      </c>
      <c r="S1698" s="21">
        <f>(((Table1[[#This Row],[launched_at]]/60)/60)/24)+DATE(1970,1,1)</f>
        <v>42796.069571759261</v>
      </c>
      <c r="T1698" s="21">
        <f>(((Table1[[#This Row],[deadline]]/60)/60)/24)+DATE(1970,1,1)</f>
        <v>42826.027905092589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s="8">
        <f>E1699/D1699</f>
        <v>0.20208000000000001</v>
      </c>
      <c r="G1699" s="10">
        <f>IFERROR(ROUND(E1699/N1699,2),0)</f>
        <v>114.82</v>
      </c>
      <c r="H1699" t="s">
        <v>8221</v>
      </c>
      <c r="I1699" t="s">
        <v>8223</v>
      </c>
      <c r="J1699" t="s">
        <v>8245</v>
      </c>
      <c r="K1699">
        <v>1491781648</v>
      </c>
      <c r="L1699">
        <v>1489193248</v>
      </c>
      <c r="M1699" t="b">
        <v>0</v>
      </c>
      <c r="N1699">
        <v>22</v>
      </c>
      <c r="O1699" t="b">
        <v>0</v>
      </c>
      <c r="P1699" t="s">
        <v>8291</v>
      </c>
      <c r="Q1699" s="12" t="s">
        <v>8323</v>
      </c>
      <c r="R1699" t="s">
        <v>8345</v>
      </c>
      <c r="S1699" s="21">
        <f>(((Table1[[#This Row],[launched_at]]/60)/60)/24)+DATE(1970,1,1)</f>
        <v>42805.032962962956</v>
      </c>
      <c r="T1699" s="21">
        <f>(((Table1[[#This Row],[deadline]]/60)/60)/24)+DATE(1970,1,1)</f>
        <v>42834.991296296299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s="8">
        <f>E1700/D1700</f>
        <v>0</v>
      </c>
      <c r="G1700" s="10" t="str">
        <f>IFERROR(ROUND(E1700/N1700,2),"N/A")</f>
        <v>N/A</v>
      </c>
      <c r="H1700" t="s">
        <v>8221</v>
      </c>
      <c r="I1700" t="s">
        <v>8223</v>
      </c>
      <c r="J1700" t="s">
        <v>8245</v>
      </c>
      <c r="K1700">
        <v>1490499180</v>
      </c>
      <c r="L1700">
        <v>1488430760</v>
      </c>
      <c r="M1700" t="b">
        <v>0</v>
      </c>
      <c r="N1700">
        <v>0</v>
      </c>
      <c r="O1700" t="b">
        <v>0</v>
      </c>
      <c r="P1700" t="s">
        <v>8291</v>
      </c>
      <c r="Q1700" s="12" t="s">
        <v>8323</v>
      </c>
      <c r="R1700" t="s">
        <v>8345</v>
      </c>
      <c r="S1700" s="21">
        <f>(((Table1[[#This Row],[launched_at]]/60)/60)/24)+DATE(1970,1,1)</f>
        <v>42796.207870370374</v>
      </c>
      <c r="T1700" s="21">
        <f>(((Table1[[#This Row],[deadline]]/60)/60)/24)+DATE(1970,1,1)</f>
        <v>42820.147916666669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s="8">
        <f>E1701/D1701</f>
        <v>4.2311459353574929E-2</v>
      </c>
      <c r="G1701" s="10">
        <f>IFERROR(ROUND(E1701/N1701,2),0)</f>
        <v>54</v>
      </c>
      <c r="H1701" t="s">
        <v>8221</v>
      </c>
      <c r="I1701" t="s">
        <v>8223</v>
      </c>
      <c r="J1701" t="s">
        <v>8245</v>
      </c>
      <c r="K1701">
        <v>1491943445</v>
      </c>
      <c r="L1701">
        <v>1489351445</v>
      </c>
      <c r="M1701" t="b">
        <v>0</v>
      </c>
      <c r="N1701">
        <v>4</v>
      </c>
      <c r="O1701" t="b">
        <v>0</v>
      </c>
      <c r="P1701" t="s">
        <v>8291</v>
      </c>
      <c r="Q1701" s="12" t="s">
        <v>8323</v>
      </c>
      <c r="R1701" t="s">
        <v>8345</v>
      </c>
      <c r="S1701" s="21">
        <f>(((Table1[[#This Row],[launched_at]]/60)/60)/24)+DATE(1970,1,1)</f>
        <v>42806.863946759258</v>
      </c>
      <c r="T1701" s="21">
        <f>(((Table1[[#This Row],[deadline]]/60)/60)/24)+DATE(1970,1,1)</f>
        <v>42836.863946759258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s="8">
        <f>E1702/D1702</f>
        <v>0.2606</v>
      </c>
      <c r="G1702" s="10">
        <f>IFERROR(ROUND(E1702/N1702,2),0)</f>
        <v>65.97</v>
      </c>
      <c r="H1702" t="s">
        <v>8221</v>
      </c>
      <c r="I1702" t="s">
        <v>8223</v>
      </c>
      <c r="J1702" t="s">
        <v>8245</v>
      </c>
      <c r="K1702">
        <v>1491019200</v>
      </c>
      <c r="L1702">
        <v>1488418990</v>
      </c>
      <c r="M1702" t="b">
        <v>0</v>
      </c>
      <c r="N1702">
        <v>79</v>
      </c>
      <c r="O1702" t="b">
        <v>0</v>
      </c>
      <c r="P1702" t="s">
        <v>8291</v>
      </c>
      <c r="Q1702" s="12" t="s">
        <v>8323</v>
      </c>
      <c r="R1702" t="s">
        <v>8345</v>
      </c>
      <c r="S1702" s="21">
        <f>(((Table1[[#This Row],[launched_at]]/60)/60)/24)+DATE(1970,1,1)</f>
        <v>42796.071643518517</v>
      </c>
      <c r="T1702" s="21">
        <f>(((Table1[[#This Row],[deadline]]/60)/60)/24)+DATE(1970,1,1)</f>
        <v>42826.166666666672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s="8">
        <f>E1703/D1703</f>
        <v>1.9801980198019802E-3</v>
      </c>
      <c r="G1703" s="10">
        <f>IFERROR(ROUND(E1703/N1703,2),0)</f>
        <v>5</v>
      </c>
      <c r="H1703" t="s">
        <v>8220</v>
      </c>
      <c r="I1703" t="s">
        <v>8223</v>
      </c>
      <c r="J1703" t="s">
        <v>8245</v>
      </c>
      <c r="K1703">
        <v>1421337405</v>
      </c>
      <c r="L1703">
        <v>1418745405</v>
      </c>
      <c r="M1703" t="b">
        <v>0</v>
      </c>
      <c r="N1703">
        <v>2</v>
      </c>
      <c r="O1703" t="b">
        <v>0</v>
      </c>
      <c r="P1703" t="s">
        <v>8291</v>
      </c>
      <c r="Q1703" s="12" t="s">
        <v>8323</v>
      </c>
      <c r="R1703" t="s">
        <v>8345</v>
      </c>
      <c r="S1703" s="21">
        <f>(((Table1[[#This Row],[launched_at]]/60)/60)/24)+DATE(1970,1,1)</f>
        <v>41989.664409722223</v>
      </c>
      <c r="T1703" s="21">
        <f>(((Table1[[#This Row],[deadline]]/60)/60)/24)+DATE(1970,1,1)</f>
        <v>42019.664409722223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s="8">
        <f>E1704/D1704</f>
        <v>6.0606060606060605E-5</v>
      </c>
      <c r="G1704" s="10">
        <f>IFERROR(ROUND(E1704/N1704,2),0)</f>
        <v>1</v>
      </c>
      <c r="H1704" t="s">
        <v>8220</v>
      </c>
      <c r="I1704" t="s">
        <v>8223</v>
      </c>
      <c r="J1704" t="s">
        <v>8245</v>
      </c>
      <c r="K1704">
        <v>1427745150</v>
      </c>
      <c r="L1704">
        <v>1425156750</v>
      </c>
      <c r="M1704" t="b">
        <v>0</v>
      </c>
      <c r="N1704">
        <v>1</v>
      </c>
      <c r="O1704" t="b">
        <v>0</v>
      </c>
      <c r="P1704" t="s">
        <v>8291</v>
      </c>
      <c r="Q1704" s="12" t="s">
        <v>8323</v>
      </c>
      <c r="R1704" t="s">
        <v>8345</v>
      </c>
      <c r="S1704" s="21">
        <f>(((Table1[[#This Row],[launched_at]]/60)/60)/24)+DATE(1970,1,1)</f>
        <v>42063.869791666672</v>
      </c>
      <c r="T1704" s="21">
        <f>(((Table1[[#This Row],[deadline]]/60)/60)/24)+DATE(1970,1,1)</f>
        <v>42093.828125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s="8">
        <f>E1705/D1705</f>
        <v>1.0200000000000001E-2</v>
      </c>
      <c r="G1705" s="10">
        <f>IFERROR(ROUND(E1705/N1705,2),0)</f>
        <v>25.5</v>
      </c>
      <c r="H1705" t="s">
        <v>8220</v>
      </c>
      <c r="I1705" t="s">
        <v>8223</v>
      </c>
      <c r="J1705" t="s">
        <v>8245</v>
      </c>
      <c r="K1705">
        <v>1441003537</v>
      </c>
      <c r="L1705">
        <v>1435819537</v>
      </c>
      <c r="M1705" t="b">
        <v>0</v>
      </c>
      <c r="N1705">
        <v>2</v>
      </c>
      <c r="O1705" t="b">
        <v>0</v>
      </c>
      <c r="P1705" t="s">
        <v>8291</v>
      </c>
      <c r="Q1705" s="12" t="s">
        <v>8323</v>
      </c>
      <c r="R1705" t="s">
        <v>8345</v>
      </c>
      <c r="S1705" s="21">
        <f>(((Table1[[#This Row],[launched_at]]/60)/60)/24)+DATE(1970,1,1)</f>
        <v>42187.281678240746</v>
      </c>
      <c r="T1705" s="21">
        <f>(((Table1[[#This Row],[deadline]]/60)/60)/24)+DATE(1970,1,1)</f>
        <v>42247.281678240746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s="8">
        <f>E1706/D1706</f>
        <v>0.65100000000000002</v>
      </c>
      <c r="G1706" s="10">
        <f>IFERROR(ROUND(E1706/N1706,2),0)</f>
        <v>118.36</v>
      </c>
      <c r="H1706" t="s">
        <v>8220</v>
      </c>
      <c r="I1706" t="s">
        <v>8223</v>
      </c>
      <c r="J1706" t="s">
        <v>8245</v>
      </c>
      <c r="K1706">
        <v>1424056873</v>
      </c>
      <c r="L1706">
        <v>1421464873</v>
      </c>
      <c r="M1706" t="b">
        <v>0</v>
      </c>
      <c r="N1706">
        <v>11</v>
      </c>
      <c r="O1706" t="b">
        <v>0</v>
      </c>
      <c r="P1706" t="s">
        <v>8291</v>
      </c>
      <c r="Q1706" s="12" t="s">
        <v>8323</v>
      </c>
      <c r="R1706" t="s">
        <v>8345</v>
      </c>
      <c r="S1706" s="21">
        <f>(((Table1[[#This Row],[launched_at]]/60)/60)/24)+DATE(1970,1,1)</f>
        <v>42021.139733796299</v>
      </c>
      <c r="T1706" s="21">
        <f>(((Table1[[#This Row],[deadline]]/60)/60)/24)+DATE(1970,1,1)</f>
        <v>42051.139733796299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s="8">
        <f>E1707/D1707</f>
        <v>0</v>
      </c>
      <c r="G1707" s="10" t="str">
        <f>IFERROR(ROUND(E1707/N1707,2),"N/A")</f>
        <v>N/A</v>
      </c>
      <c r="H1707" t="s">
        <v>8220</v>
      </c>
      <c r="I1707" t="s">
        <v>8223</v>
      </c>
      <c r="J1707" t="s">
        <v>8245</v>
      </c>
      <c r="K1707">
        <v>1441814400</v>
      </c>
      <c r="L1707">
        <v>1440807846</v>
      </c>
      <c r="M1707" t="b">
        <v>0</v>
      </c>
      <c r="N1707">
        <v>0</v>
      </c>
      <c r="O1707" t="b">
        <v>0</v>
      </c>
      <c r="P1707" t="s">
        <v>8291</v>
      </c>
      <c r="Q1707" s="12" t="s">
        <v>8323</v>
      </c>
      <c r="R1707" t="s">
        <v>8345</v>
      </c>
      <c r="S1707" s="21">
        <f>(((Table1[[#This Row],[launched_at]]/60)/60)/24)+DATE(1970,1,1)</f>
        <v>42245.016736111109</v>
      </c>
      <c r="T1707" s="21">
        <f>(((Table1[[#This Row],[deadline]]/60)/60)/24)+DATE(1970,1,1)</f>
        <v>42256.666666666672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s="8">
        <f>E1708/D1708</f>
        <v>0</v>
      </c>
      <c r="G1708" s="10" t="str">
        <f>IFERROR(ROUND(E1708/N1708,2),"N/A")</f>
        <v>N/A</v>
      </c>
      <c r="H1708" t="s">
        <v>8220</v>
      </c>
      <c r="I1708" t="s">
        <v>8235</v>
      </c>
      <c r="J1708" t="s">
        <v>8248</v>
      </c>
      <c r="K1708">
        <v>1440314472</v>
      </c>
      <c r="L1708">
        <v>1435130472</v>
      </c>
      <c r="M1708" t="b">
        <v>0</v>
      </c>
      <c r="N1708">
        <v>0</v>
      </c>
      <c r="O1708" t="b">
        <v>0</v>
      </c>
      <c r="P1708" t="s">
        <v>8291</v>
      </c>
      <c r="Q1708" s="12" t="s">
        <v>8323</v>
      </c>
      <c r="R1708" t="s">
        <v>8345</v>
      </c>
      <c r="S1708" s="21">
        <f>(((Table1[[#This Row],[launched_at]]/60)/60)/24)+DATE(1970,1,1)</f>
        <v>42179.306388888886</v>
      </c>
      <c r="T1708" s="21">
        <f>(((Table1[[#This Row],[deadline]]/60)/60)/24)+DATE(1970,1,1)</f>
        <v>42239.306388888886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s="8">
        <f>E1709/D1709</f>
        <v>9.74E-2</v>
      </c>
      <c r="G1709" s="10">
        <f>IFERROR(ROUND(E1709/N1709,2),0)</f>
        <v>54.11</v>
      </c>
      <c r="H1709" t="s">
        <v>8220</v>
      </c>
      <c r="I1709" t="s">
        <v>8223</v>
      </c>
      <c r="J1709" t="s">
        <v>8245</v>
      </c>
      <c r="K1709">
        <v>1459181895</v>
      </c>
      <c r="L1709">
        <v>1456593495</v>
      </c>
      <c r="M1709" t="b">
        <v>0</v>
      </c>
      <c r="N1709">
        <v>9</v>
      </c>
      <c r="O1709" t="b">
        <v>0</v>
      </c>
      <c r="P1709" t="s">
        <v>8291</v>
      </c>
      <c r="Q1709" s="12" t="s">
        <v>8323</v>
      </c>
      <c r="R1709" t="s">
        <v>8345</v>
      </c>
      <c r="S1709" s="21">
        <f>(((Table1[[#This Row],[launched_at]]/60)/60)/24)+DATE(1970,1,1)</f>
        <v>42427.721006944441</v>
      </c>
      <c r="T1709" s="21">
        <f>(((Table1[[#This Row],[deadline]]/60)/60)/24)+DATE(1970,1,1)</f>
        <v>42457.679340277777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s="8">
        <f>E1710/D1710</f>
        <v>0</v>
      </c>
      <c r="G1710" s="10" t="str">
        <f>IFERROR(ROUND(E1710/N1710,2),"N/A")</f>
        <v>N/A</v>
      </c>
      <c r="H1710" t="s">
        <v>8220</v>
      </c>
      <c r="I1710" t="s">
        <v>8223</v>
      </c>
      <c r="J1710" t="s">
        <v>8245</v>
      </c>
      <c r="K1710">
        <v>1462135706</v>
      </c>
      <c r="L1710">
        <v>1458679706</v>
      </c>
      <c r="M1710" t="b">
        <v>0</v>
      </c>
      <c r="N1710">
        <v>0</v>
      </c>
      <c r="O1710" t="b">
        <v>0</v>
      </c>
      <c r="P1710" t="s">
        <v>8291</v>
      </c>
      <c r="Q1710" s="12" t="s">
        <v>8323</v>
      </c>
      <c r="R1710" t="s">
        <v>8345</v>
      </c>
      <c r="S1710" s="21">
        <f>(((Table1[[#This Row],[launched_at]]/60)/60)/24)+DATE(1970,1,1)</f>
        <v>42451.866967592592</v>
      </c>
      <c r="T1710" s="21">
        <f>(((Table1[[#This Row],[deadline]]/60)/60)/24)+DATE(1970,1,1)</f>
        <v>42491.866967592592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s="8">
        <f>E1711/D1711</f>
        <v>4.8571428571428571E-2</v>
      </c>
      <c r="G1711" s="10">
        <f>IFERROR(ROUND(E1711/N1711,2),0)</f>
        <v>21.25</v>
      </c>
      <c r="H1711" t="s">
        <v>8220</v>
      </c>
      <c r="I1711" t="s">
        <v>8223</v>
      </c>
      <c r="J1711" t="s">
        <v>8245</v>
      </c>
      <c r="K1711">
        <v>1409513940</v>
      </c>
      <c r="L1711">
        <v>1405949514</v>
      </c>
      <c r="M1711" t="b">
        <v>0</v>
      </c>
      <c r="N1711">
        <v>4</v>
      </c>
      <c r="O1711" t="b">
        <v>0</v>
      </c>
      <c r="P1711" t="s">
        <v>8291</v>
      </c>
      <c r="Q1711" s="12" t="s">
        <v>8323</v>
      </c>
      <c r="R1711" t="s">
        <v>8345</v>
      </c>
      <c r="S1711" s="21">
        <f>(((Table1[[#This Row],[launched_at]]/60)/60)/24)+DATE(1970,1,1)</f>
        <v>41841.56381944444</v>
      </c>
      <c r="T1711" s="21">
        <f>(((Table1[[#This Row],[deadline]]/60)/60)/24)+DATE(1970,1,1)</f>
        <v>41882.818749999999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s="8">
        <f>E1712/D1712</f>
        <v>6.7999999999999996E-3</v>
      </c>
      <c r="G1712" s="10">
        <f>IFERROR(ROUND(E1712/N1712,2),0)</f>
        <v>34</v>
      </c>
      <c r="H1712" t="s">
        <v>8220</v>
      </c>
      <c r="I1712" t="s">
        <v>8235</v>
      </c>
      <c r="J1712" t="s">
        <v>8248</v>
      </c>
      <c r="K1712">
        <v>1453122000</v>
      </c>
      <c r="L1712">
        <v>1449151888</v>
      </c>
      <c r="M1712" t="b">
        <v>0</v>
      </c>
      <c r="N1712">
        <v>1</v>
      </c>
      <c r="O1712" t="b">
        <v>0</v>
      </c>
      <c r="P1712" t="s">
        <v>8291</v>
      </c>
      <c r="Q1712" s="12" t="s">
        <v>8323</v>
      </c>
      <c r="R1712" t="s">
        <v>8345</v>
      </c>
      <c r="S1712" s="21">
        <f>(((Table1[[#This Row],[launched_at]]/60)/60)/24)+DATE(1970,1,1)</f>
        <v>42341.59129629629</v>
      </c>
      <c r="T1712" s="21">
        <f>(((Table1[[#This Row],[deadline]]/60)/60)/24)+DATE(1970,1,1)</f>
        <v>42387.541666666672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s="8">
        <f>E1713/D1713</f>
        <v>0.105</v>
      </c>
      <c r="G1713" s="10">
        <f>IFERROR(ROUND(E1713/N1713,2),0)</f>
        <v>525</v>
      </c>
      <c r="H1713" t="s">
        <v>8220</v>
      </c>
      <c r="I1713" t="s">
        <v>8223</v>
      </c>
      <c r="J1713" t="s">
        <v>8245</v>
      </c>
      <c r="K1713">
        <v>1409585434</v>
      </c>
      <c r="L1713">
        <v>1406907034</v>
      </c>
      <c r="M1713" t="b">
        <v>0</v>
      </c>
      <c r="N1713">
        <v>2</v>
      </c>
      <c r="O1713" t="b">
        <v>0</v>
      </c>
      <c r="P1713" t="s">
        <v>8291</v>
      </c>
      <c r="Q1713" s="12" t="s">
        <v>8323</v>
      </c>
      <c r="R1713" t="s">
        <v>8345</v>
      </c>
      <c r="S1713" s="21">
        <f>(((Table1[[#This Row],[launched_at]]/60)/60)/24)+DATE(1970,1,1)</f>
        <v>41852.646226851852</v>
      </c>
      <c r="T1713" s="21">
        <f>(((Table1[[#This Row],[deadline]]/60)/60)/24)+DATE(1970,1,1)</f>
        <v>41883.646226851852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s="8">
        <f>E1714/D1714</f>
        <v>0</v>
      </c>
      <c r="G1714" s="10" t="str">
        <f>IFERROR(ROUND(E1714/N1714,2),"N/A")</f>
        <v>N/A</v>
      </c>
      <c r="H1714" t="s">
        <v>8220</v>
      </c>
      <c r="I1714" t="s">
        <v>8223</v>
      </c>
      <c r="J1714" t="s">
        <v>8245</v>
      </c>
      <c r="K1714">
        <v>1435701353</v>
      </c>
      <c r="L1714">
        <v>1430517353</v>
      </c>
      <c r="M1714" t="b">
        <v>0</v>
      </c>
      <c r="N1714">
        <v>0</v>
      </c>
      <c r="O1714" t="b">
        <v>0</v>
      </c>
      <c r="P1714" t="s">
        <v>8291</v>
      </c>
      <c r="Q1714" s="12" t="s">
        <v>8323</v>
      </c>
      <c r="R1714" t="s">
        <v>8345</v>
      </c>
      <c r="S1714" s="21">
        <f>(((Table1[[#This Row],[launched_at]]/60)/60)/24)+DATE(1970,1,1)</f>
        <v>42125.913807870369</v>
      </c>
      <c r="T1714" s="21">
        <f>(((Table1[[#This Row],[deadline]]/60)/60)/24)+DATE(1970,1,1)</f>
        <v>42185.913807870369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s="8">
        <f>E1715/D1715</f>
        <v>1.6666666666666666E-2</v>
      </c>
      <c r="G1715" s="10">
        <f>IFERROR(ROUND(E1715/N1715,2),0)</f>
        <v>50</v>
      </c>
      <c r="H1715" t="s">
        <v>8220</v>
      </c>
      <c r="I1715" t="s">
        <v>8223</v>
      </c>
      <c r="J1715" t="s">
        <v>8245</v>
      </c>
      <c r="K1715">
        <v>1412536412</v>
      </c>
      <c r="L1715">
        <v>1409944412</v>
      </c>
      <c r="M1715" t="b">
        <v>0</v>
      </c>
      <c r="N1715">
        <v>1</v>
      </c>
      <c r="O1715" t="b">
        <v>0</v>
      </c>
      <c r="P1715" t="s">
        <v>8291</v>
      </c>
      <c r="Q1715" s="12" t="s">
        <v>8323</v>
      </c>
      <c r="R1715" t="s">
        <v>8345</v>
      </c>
      <c r="S1715" s="21">
        <f>(((Table1[[#This Row],[launched_at]]/60)/60)/24)+DATE(1970,1,1)</f>
        <v>41887.801064814819</v>
      </c>
      <c r="T1715" s="21">
        <f>(((Table1[[#This Row],[deadline]]/60)/60)/24)+DATE(1970,1,1)</f>
        <v>41917.801064814819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s="8">
        <f>E1716/D1716</f>
        <v>7.868E-2</v>
      </c>
      <c r="G1716" s="10">
        <f>IFERROR(ROUND(E1716/N1716,2),0)</f>
        <v>115.71</v>
      </c>
      <c r="H1716" t="s">
        <v>8220</v>
      </c>
      <c r="I1716" t="s">
        <v>8223</v>
      </c>
      <c r="J1716" t="s">
        <v>8245</v>
      </c>
      <c r="K1716">
        <v>1430517761</v>
      </c>
      <c r="L1716">
        <v>1427925761</v>
      </c>
      <c r="M1716" t="b">
        <v>0</v>
      </c>
      <c r="N1716">
        <v>17</v>
      </c>
      <c r="O1716" t="b">
        <v>0</v>
      </c>
      <c r="P1716" t="s">
        <v>8291</v>
      </c>
      <c r="Q1716" s="12" t="s">
        <v>8323</v>
      </c>
      <c r="R1716" t="s">
        <v>8345</v>
      </c>
      <c r="S1716" s="21">
        <f>(((Table1[[#This Row],[launched_at]]/60)/60)/24)+DATE(1970,1,1)</f>
        <v>42095.918530092589</v>
      </c>
      <c r="T1716" s="21">
        <f>(((Table1[[#This Row],[deadline]]/60)/60)/24)+DATE(1970,1,1)</f>
        <v>42125.918530092589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s="8">
        <f>E1717/D1717</f>
        <v>2.2000000000000001E-3</v>
      </c>
      <c r="G1717" s="10">
        <f>IFERROR(ROUND(E1717/N1717,2),0)</f>
        <v>5.5</v>
      </c>
      <c r="H1717" t="s">
        <v>8220</v>
      </c>
      <c r="I1717" t="s">
        <v>8223</v>
      </c>
      <c r="J1717" t="s">
        <v>8245</v>
      </c>
      <c r="K1717">
        <v>1427772120</v>
      </c>
      <c r="L1717">
        <v>1425186785</v>
      </c>
      <c r="M1717" t="b">
        <v>0</v>
      </c>
      <c r="N1717">
        <v>2</v>
      </c>
      <c r="O1717" t="b">
        <v>0</v>
      </c>
      <c r="P1717" t="s">
        <v>8291</v>
      </c>
      <c r="Q1717" s="12" t="s">
        <v>8323</v>
      </c>
      <c r="R1717" t="s">
        <v>8345</v>
      </c>
      <c r="S1717" s="21">
        <f>(((Table1[[#This Row],[launched_at]]/60)/60)/24)+DATE(1970,1,1)</f>
        <v>42064.217418981483</v>
      </c>
      <c r="T1717" s="21">
        <f>(((Table1[[#This Row],[deadline]]/60)/60)/24)+DATE(1970,1,1)</f>
        <v>42094.140277777777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s="8">
        <f>E1718/D1718</f>
        <v>7.4999999999999997E-2</v>
      </c>
      <c r="G1718" s="10">
        <f>IFERROR(ROUND(E1718/N1718,2),0)</f>
        <v>50</v>
      </c>
      <c r="H1718" t="s">
        <v>8220</v>
      </c>
      <c r="I1718" t="s">
        <v>8223</v>
      </c>
      <c r="J1718" t="s">
        <v>8245</v>
      </c>
      <c r="K1718">
        <v>1481295099</v>
      </c>
      <c r="L1718">
        <v>1477835499</v>
      </c>
      <c r="M1718" t="b">
        <v>0</v>
      </c>
      <c r="N1718">
        <v>3</v>
      </c>
      <c r="O1718" t="b">
        <v>0</v>
      </c>
      <c r="P1718" t="s">
        <v>8291</v>
      </c>
      <c r="Q1718" s="12" t="s">
        <v>8323</v>
      </c>
      <c r="R1718" t="s">
        <v>8345</v>
      </c>
      <c r="S1718" s="21">
        <f>(((Table1[[#This Row],[launched_at]]/60)/60)/24)+DATE(1970,1,1)</f>
        <v>42673.577534722222</v>
      </c>
      <c r="T1718" s="21">
        <f>(((Table1[[#This Row],[deadline]]/60)/60)/24)+DATE(1970,1,1)</f>
        <v>42713.619201388887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s="8">
        <f>E1719/D1719</f>
        <v>0.42725880551301687</v>
      </c>
      <c r="G1719" s="10">
        <f>IFERROR(ROUND(E1719/N1719,2),0)</f>
        <v>34.020000000000003</v>
      </c>
      <c r="H1719" t="s">
        <v>8220</v>
      </c>
      <c r="I1719" t="s">
        <v>8223</v>
      </c>
      <c r="J1719" t="s">
        <v>8245</v>
      </c>
      <c r="K1719">
        <v>1461211200</v>
      </c>
      <c r="L1719">
        <v>1459467238</v>
      </c>
      <c r="M1719" t="b">
        <v>0</v>
      </c>
      <c r="N1719">
        <v>41</v>
      </c>
      <c r="O1719" t="b">
        <v>0</v>
      </c>
      <c r="P1719" t="s">
        <v>8291</v>
      </c>
      <c r="Q1719" s="12" t="s">
        <v>8323</v>
      </c>
      <c r="R1719" t="s">
        <v>8345</v>
      </c>
      <c r="S1719" s="21">
        <f>(((Table1[[#This Row],[launched_at]]/60)/60)/24)+DATE(1970,1,1)</f>
        <v>42460.98192129629</v>
      </c>
      <c r="T1719" s="21">
        <f>(((Table1[[#This Row],[deadline]]/60)/60)/24)+DATE(1970,1,1)</f>
        <v>42481.166666666672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s="8">
        <f>E1720/D1720</f>
        <v>2.142857142857143E-3</v>
      </c>
      <c r="G1720" s="10">
        <f>IFERROR(ROUND(E1720/N1720,2),0)</f>
        <v>37.5</v>
      </c>
      <c r="H1720" t="s">
        <v>8220</v>
      </c>
      <c r="I1720" t="s">
        <v>8223</v>
      </c>
      <c r="J1720" t="s">
        <v>8245</v>
      </c>
      <c r="K1720">
        <v>1463201940</v>
      </c>
      <c r="L1720">
        <v>1459435149</v>
      </c>
      <c r="M1720" t="b">
        <v>0</v>
      </c>
      <c r="N1720">
        <v>2</v>
      </c>
      <c r="O1720" t="b">
        <v>0</v>
      </c>
      <c r="P1720" t="s">
        <v>8291</v>
      </c>
      <c r="Q1720" s="12" t="s">
        <v>8323</v>
      </c>
      <c r="R1720" t="s">
        <v>8345</v>
      </c>
      <c r="S1720" s="21">
        <f>(((Table1[[#This Row],[launched_at]]/60)/60)/24)+DATE(1970,1,1)</f>
        <v>42460.610520833332</v>
      </c>
      <c r="T1720" s="21">
        <f>(((Table1[[#This Row],[deadline]]/60)/60)/24)+DATE(1970,1,1)</f>
        <v>42504.207638888889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s="8">
        <f>E1721/D1721</f>
        <v>8.7500000000000008E-3</v>
      </c>
      <c r="G1721" s="10">
        <f>IFERROR(ROUND(E1721/N1721,2),0)</f>
        <v>11.67</v>
      </c>
      <c r="H1721" t="s">
        <v>8220</v>
      </c>
      <c r="I1721" t="s">
        <v>8223</v>
      </c>
      <c r="J1721" t="s">
        <v>8245</v>
      </c>
      <c r="K1721">
        <v>1410958191</v>
      </c>
      <c r="L1721">
        <v>1408366191</v>
      </c>
      <c r="M1721" t="b">
        <v>0</v>
      </c>
      <c r="N1721">
        <v>3</v>
      </c>
      <c r="O1721" t="b">
        <v>0</v>
      </c>
      <c r="P1721" t="s">
        <v>8291</v>
      </c>
      <c r="Q1721" s="12" t="s">
        <v>8323</v>
      </c>
      <c r="R1721" t="s">
        <v>8345</v>
      </c>
      <c r="S1721" s="21">
        <f>(((Table1[[#This Row],[launched_at]]/60)/60)/24)+DATE(1970,1,1)</f>
        <v>41869.534618055557</v>
      </c>
      <c r="T1721" s="21">
        <f>(((Table1[[#This Row],[deadline]]/60)/60)/24)+DATE(1970,1,1)</f>
        <v>41899.534618055557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s="8">
        <f>E1722/D1722</f>
        <v>5.6250000000000001E-2</v>
      </c>
      <c r="G1722" s="10">
        <f>IFERROR(ROUND(E1722/N1722,2),0)</f>
        <v>28.13</v>
      </c>
      <c r="H1722" t="s">
        <v>8220</v>
      </c>
      <c r="I1722" t="s">
        <v>8223</v>
      </c>
      <c r="J1722" t="s">
        <v>8245</v>
      </c>
      <c r="K1722">
        <v>1415562471</v>
      </c>
      <c r="L1722">
        <v>1412966871</v>
      </c>
      <c r="M1722" t="b">
        <v>0</v>
      </c>
      <c r="N1722">
        <v>8</v>
      </c>
      <c r="O1722" t="b">
        <v>0</v>
      </c>
      <c r="P1722" t="s">
        <v>8291</v>
      </c>
      <c r="Q1722" s="12" t="s">
        <v>8323</v>
      </c>
      <c r="R1722" t="s">
        <v>8345</v>
      </c>
      <c r="S1722" s="21">
        <f>(((Table1[[#This Row],[launched_at]]/60)/60)/24)+DATE(1970,1,1)</f>
        <v>41922.783229166671</v>
      </c>
      <c r="T1722" s="21">
        <f>(((Table1[[#This Row],[deadline]]/60)/60)/24)+DATE(1970,1,1)</f>
        <v>41952.824895833335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s="8">
        <f>E1723/D1723</f>
        <v>0</v>
      </c>
      <c r="G1723" s="10" t="str">
        <f>IFERROR(ROUND(E1723/N1723,2),"N/A")</f>
        <v>N/A</v>
      </c>
      <c r="H1723" t="s">
        <v>8220</v>
      </c>
      <c r="I1723" t="s">
        <v>8223</v>
      </c>
      <c r="J1723" t="s">
        <v>8245</v>
      </c>
      <c r="K1723">
        <v>1449831863</v>
      </c>
      <c r="L1723">
        <v>1447239863</v>
      </c>
      <c r="M1723" t="b">
        <v>0</v>
      </c>
      <c r="N1723">
        <v>0</v>
      </c>
      <c r="O1723" t="b">
        <v>0</v>
      </c>
      <c r="P1723" t="s">
        <v>8291</v>
      </c>
      <c r="Q1723" s="12" t="s">
        <v>8323</v>
      </c>
      <c r="R1723" t="s">
        <v>8345</v>
      </c>
      <c r="S1723" s="21">
        <f>(((Table1[[#This Row],[launched_at]]/60)/60)/24)+DATE(1970,1,1)</f>
        <v>42319.461377314816</v>
      </c>
      <c r="T1723" s="21">
        <f>(((Table1[[#This Row],[deadline]]/60)/60)/24)+DATE(1970,1,1)</f>
        <v>42349.461377314816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s="8">
        <f>E1724/D1724</f>
        <v>3.4722222222222224E-4</v>
      </c>
      <c r="G1724" s="10">
        <f>IFERROR(ROUND(E1724/N1724,2),0)</f>
        <v>1</v>
      </c>
      <c r="H1724" t="s">
        <v>8220</v>
      </c>
      <c r="I1724" t="s">
        <v>8223</v>
      </c>
      <c r="J1724" t="s">
        <v>8245</v>
      </c>
      <c r="K1724">
        <v>1459642200</v>
      </c>
      <c r="L1724">
        <v>1456441429</v>
      </c>
      <c r="M1724" t="b">
        <v>0</v>
      </c>
      <c r="N1724">
        <v>1</v>
      </c>
      <c r="O1724" t="b">
        <v>0</v>
      </c>
      <c r="P1724" t="s">
        <v>8291</v>
      </c>
      <c r="Q1724" s="12" t="s">
        <v>8323</v>
      </c>
      <c r="R1724" t="s">
        <v>8345</v>
      </c>
      <c r="S1724" s="21">
        <f>(((Table1[[#This Row],[launched_at]]/60)/60)/24)+DATE(1970,1,1)</f>
        <v>42425.960983796293</v>
      </c>
      <c r="T1724" s="21">
        <f>(((Table1[[#This Row],[deadline]]/60)/60)/24)+DATE(1970,1,1)</f>
        <v>42463.006944444445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s="8">
        <f>E1725/D1725</f>
        <v>6.5000000000000002E-2</v>
      </c>
      <c r="G1725" s="10">
        <f>IFERROR(ROUND(E1725/N1725,2),0)</f>
        <v>216.67</v>
      </c>
      <c r="H1725" t="s">
        <v>8220</v>
      </c>
      <c r="I1725" t="s">
        <v>8223</v>
      </c>
      <c r="J1725" t="s">
        <v>8245</v>
      </c>
      <c r="K1725">
        <v>1435730400</v>
      </c>
      <c r="L1725">
        <v>1430855315</v>
      </c>
      <c r="M1725" t="b">
        <v>0</v>
      </c>
      <c r="N1725">
        <v>3</v>
      </c>
      <c r="O1725" t="b">
        <v>0</v>
      </c>
      <c r="P1725" t="s">
        <v>8291</v>
      </c>
      <c r="Q1725" s="12" t="s">
        <v>8323</v>
      </c>
      <c r="R1725" t="s">
        <v>8345</v>
      </c>
      <c r="S1725" s="21">
        <f>(((Table1[[#This Row],[launched_at]]/60)/60)/24)+DATE(1970,1,1)</f>
        <v>42129.82540509259</v>
      </c>
      <c r="T1725" s="21">
        <f>(((Table1[[#This Row],[deadline]]/60)/60)/24)+DATE(1970,1,1)</f>
        <v>42186.25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s="8">
        <f>E1726/D1726</f>
        <v>5.8333333333333336E-3</v>
      </c>
      <c r="G1726" s="10">
        <f>IFERROR(ROUND(E1726/N1726,2),0)</f>
        <v>8.75</v>
      </c>
      <c r="H1726" t="s">
        <v>8220</v>
      </c>
      <c r="I1726" t="s">
        <v>8223</v>
      </c>
      <c r="J1726" t="s">
        <v>8245</v>
      </c>
      <c r="K1726">
        <v>1414707762</v>
      </c>
      <c r="L1726">
        <v>1412115762</v>
      </c>
      <c r="M1726" t="b">
        <v>0</v>
      </c>
      <c r="N1726">
        <v>4</v>
      </c>
      <c r="O1726" t="b">
        <v>0</v>
      </c>
      <c r="P1726" t="s">
        <v>8291</v>
      </c>
      <c r="Q1726" s="12" t="s">
        <v>8323</v>
      </c>
      <c r="R1726" t="s">
        <v>8345</v>
      </c>
      <c r="S1726" s="21">
        <f>(((Table1[[#This Row],[launched_at]]/60)/60)/24)+DATE(1970,1,1)</f>
        <v>41912.932430555556</v>
      </c>
      <c r="T1726" s="21">
        <f>(((Table1[[#This Row],[deadline]]/60)/60)/24)+DATE(1970,1,1)</f>
        <v>41942.932430555556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s="8">
        <f>E1727/D1727</f>
        <v>0.10181818181818182</v>
      </c>
      <c r="G1727" s="10">
        <f>IFERROR(ROUND(E1727/N1727,2),0)</f>
        <v>62.22</v>
      </c>
      <c r="H1727" t="s">
        <v>8220</v>
      </c>
      <c r="I1727" t="s">
        <v>8223</v>
      </c>
      <c r="J1727" t="s">
        <v>8245</v>
      </c>
      <c r="K1727">
        <v>1408922049</v>
      </c>
      <c r="L1727">
        <v>1406330049</v>
      </c>
      <c r="M1727" t="b">
        <v>0</v>
      </c>
      <c r="N1727">
        <v>9</v>
      </c>
      <c r="O1727" t="b">
        <v>0</v>
      </c>
      <c r="P1727" t="s">
        <v>8291</v>
      </c>
      <c r="Q1727" s="12" t="s">
        <v>8323</v>
      </c>
      <c r="R1727" t="s">
        <v>8345</v>
      </c>
      <c r="S1727" s="21">
        <f>(((Table1[[#This Row],[launched_at]]/60)/60)/24)+DATE(1970,1,1)</f>
        <v>41845.968159722222</v>
      </c>
      <c r="T1727" s="21">
        <f>(((Table1[[#This Row],[deadline]]/60)/60)/24)+DATE(1970,1,1)</f>
        <v>41875.968159722222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s="8">
        <f>E1728/D1728</f>
        <v>0.33784615384615385</v>
      </c>
      <c r="G1728" s="10">
        <f>IFERROR(ROUND(E1728/N1728,2),0)</f>
        <v>137.25</v>
      </c>
      <c r="H1728" t="s">
        <v>8220</v>
      </c>
      <c r="I1728" t="s">
        <v>8223</v>
      </c>
      <c r="J1728" t="s">
        <v>8245</v>
      </c>
      <c r="K1728">
        <v>1403906664</v>
      </c>
      <c r="L1728">
        <v>1401401064</v>
      </c>
      <c r="M1728" t="b">
        <v>0</v>
      </c>
      <c r="N1728">
        <v>16</v>
      </c>
      <c r="O1728" t="b">
        <v>0</v>
      </c>
      <c r="P1728" t="s">
        <v>8291</v>
      </c>
      <c r="Q1728" s="12" t="s">
        <v>8323</v>
      </c>
      <c r="R1728" t="s">
        <v>8345</v>
      </c>
      <c r="S1728" s="21">
        <f>(((Table1[[#This Row],[launched_at]]/60)/60)/24)+DATE(1970,1,1)</f>
        <v>41788.919722222221</v>
      </c>
      <c r="T1728" s="21">
        <f>(((Table1[[#This Row],[deadline]]/60)/60)/24)+DATE(1970,1,1)</f>
        <v>41817.919722222221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s="8">
        <f>E1729/D1729</f>
        <v>3.3333333333333332E-4</v>
      </c>
      <c r="G1729" s="10">
        <f>IFERROR(ROUND(E1729/N1729,2),0)</f>
        <v>1</v>
      </c>
      <c r="H1729" t="s">
        <v>8220</v>
      </c>
      <c r="I1729" t="s">
        <v>8224</v>
      </c>
      <c r="J1729" t="s">
        <v>8246</v>
      </c>
      <c r="K1729">
        <v>1428231600</v>
      </c>
      <c r="L1729">
        <v>1423520177</v>
      </c>
      <c r="M1729" t="b">
        <v>0</v>
      </c>
      <c r="N1729">
        <v>1</v>
      </c>
      <c r="O1729" t="b">
        <v>0</v>
      </c>
      <c r="P1729" t="s">
        <v>8291</v>
      </c>
      <c r="Q1729" s="12" t="s">
        <v>8323</v>
      </c>
      <c r="R1729" t="s">
        <v>8345</v>
      </c>
      <c r="S1729" s="21">
        <f>(((Table1[[#This Row],[launched_at]]/60)/60)/24)+DATE(1970,1,1)</f>
        <v>42044.927974537044</v>
      </c>
      <c r="T1729" s="21">
        <f>(((Table1[[#This Row],[deadline]]/60)/60)/24)+DATE(1970,1,1)</f>
        <v>42099.458333333328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s="8">
        <f>E1730/D1730</f>
        <v>0.68400000000000005</v>
      </c>
      <c r="G1730" s="10">
        <f>IFERROR(ROUND(E1730/N1730,2),0)</f>
        <v>122.14</v>
      </c>
      <c r="H1730" t="s">
        <v>8220</v>
      </c>
      <c r="I1730" t="s">
        <v>8223</v>
      </c>
      <c r="J1730" t="s">
        <v>8245</v>
      </c>
      <c r="K1730">
        <v>1445439674</v>
      </c>
      <c r="L1730">
        <v>1442847674</v>
      </c>
      <c r="M1730" t="b">
        <v>0</v>
      </c>
      <c r="N1730">
        <v>7</v>
      </c>
      <c r="O1730" t="b">
        <v>0</v>
      </c>
      <c r="P1730" t="s">
        <v>8291</v>
      </c>
      <c r="Q1730" s="12" t="s">
        <v>8323</v>
      </c>
      <c r="R1730" t="s">
        <v>8345</v>
      </c>
      <c r="S1730" s="21">
        <f>(((Table1[[#This Row],[launched_at]]/60)/60)/24)+DATE(1970,1,1)</f>
        <v>42268.625856481478</v>
      </c>
      <c r="T1730" s="21">
        <f>(((Table1[[#This Row],[deadline]]/60)/60)/24)+DATE(1970,1,1)</f>
        <v>42298.625856481478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s="8">
        <f>E1731/D1731</f>
        <v>0</v>
      </c>
      <c r="G1731" s="10" t="str">
        <f>IFERROR(ROUND(E1731/N1731,2),"N/A")</f>
        <v>N/A</v>
      </c>
      <c r="H1731" t="s">
        <v>8220</v>
      </c>
      <c r="I1731" t="s">
        <v>8223</v>
      </c>
      <c r="J1731" t="s">
        <v>8245</v>
      </c>
      <c r="K1731">
        <v>1465521306</v>
      </c>
      <c r="L1731">
        <v>1460337306</v>
      </c>
      <c r="M1731" t="b">
        <v>0</v>
      </c>
      <c r="N1731">
        <v>0</v>
      </c>
      <c r="O1731" t="b">
        <v>0</v>
      </c>
      <c r="P1731" t="s">
        <v>8291</v>
      </c>
      <c r="Q1731" s="12" t="s">
        <v>8323</v>
      </c>
      <c r="R1731" t="s">
        <v>8345</v>
      </c>
      <c r="S1731" s="21">
        <f>(((Table1[[#This Row],[launched_at]]/60)/60)/24)+DATE(1970,1,1)</f>
        <v>42471.052152777775</v>
      </c>
      <c r="T1731" s="21">
        <f>(((Table1[[#This Row],[deadline]]/60)/60)/24)+DATE(1970,1,1)</f>
        <v>42531.052152777775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s="8">
        <f>E1732/D1732</f>
        <v>0</v>
      </c>
      <c r="G1732" s="10" t="str">
        <f>IFERROR(ROUND(E1732/N1732,2),"N/A")</f>
        <v>N/A</v>
      </c>
      <c r="H1732" t="s">
        <v>8220</v>
      </c>
      <c r="I1732" t="s">
        <v>8223</v>
      </c>
      <c r="J1732" t="s">
        <v>8245</v>
      </c>
      <c r="K1732">
        <v>1445738783</v>
      </c>
      <c r="L1732">
        <v>1443146783</v>
      </c>
      <c r="M1732" t="b">
        <v>0</v>
      </c>
      <c r="N1732">
        <v>0</v>
      </c>
      <c r="O1732" t="b">
        <v>0</v>
      </c>
      <c r="P1732" t="s">
        <v>8291</v>
      </c>
      <c r="Q1732" s="12" t="s">
        <v>8323</v>
      </c>
      <c r="R1732" t="s">
        <v>8345</v>
      </c>
      <c r="S1732" s="21">
        <f>(((Table1[[#This Row],[launched_at]]/60)/60)/24)+DATE(1970,1,1)</f>
        <v>42272.087766203709</v>
      </c>
      <c r="T1732" s="21">
        <f>(((Table1[[#This Row],[deadline]]/60)/60)/24)+DATE(1970,1,1)</f>
        <v>42302.087766203709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s="8">
        <f>E1733/D1733</f>
        <v>0</v>
      </c>
      <c r="G1733" s="10" t="str">
        <f>IFERROR(ROUND(E1733/N1733,2),"N/A")</f>
        <v>N/A</v>
      </c>
      <c r="H1733" t="s">
        <v>8220</v>
      </c>
      <c r="I1733" t="s">
        <v>8223</v>
      </c>
      <c r="J1733" t="s">
        <v>8245</v>
      </c>
      <c r="K1733">
        <v>1434034800</v>
      </c>
      <c r="L1733">
        <v>1432849552</v>
      </c>
      <c r="M1733" t="b">
        <v>0</v>
      </c>
      <c r="N1733">
        <v>0</v>
      </c>
      <c r="O1733" t="b">
        <v>0</v>
      </c>
      <c r="P1733" t="s">
        <v>8291</v>
      </c>
      <c r="Q1733" s="12" t="s">
        <v>8323</v>
      </c>
      <c r="R1733" t="s">
        <v>8345</v>
      </c>
      <c r="S1733" s="21">
        <f>(((Table1[[#This Row],[launched_at]]/60)/60)/24)+DATE(1970,1,1)</f>
        <v>42152.906851851847</v>
      </c>
      <c r="T1733" s="21">
        <f>(((Table1[[#This Row],[deadline]]/60)/60)/24)+DATE(1970,1,1)</f>
        <v>42166.625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s="8">
        <f>E1734/D1734</f>
        <v>0</v>
      </c>
      <c r="G1734" s="10" t="str">
        <f>IFERROR(ROUND(E1734/N1734,2),"N/A")</f>
        <v>N/A</v>
      </c>
      <c r="H1734" t="s">
        <v>8220</v>
      </c>
      <c r="I1734" t="s">
        <v>8223</v>
      </c>
      <c r="J1734" t="s">
        <v>8245</v>
      </c>
      <c r="K1734">
        <v>1452920400</v>
      </c>
      <c r="L1734">
        <v>1447777481</v>
      </c>
      <c r="M1734" t="b">
        <v>0</v>
      </c>
      <c r="N1734">
        <v>0</v>
      </c>
      <c r="O1734" t="b">
        <v>0</v>
      </c>
      <c r="P1734" t="s">
        <v>8291</v>
      </c>
      <c r="Q1734" s="12" t="s">
        <v>8323</v>
      </c>
      <c r="R1734" t="s">
        <v>8345</v>
      </c>
      <c r="S1734" s="21">
        <f>(((Table1[[#This Row],[launched_at]]/60)/60)/24)+DATE(1970,1,1)</f>
        <v>42325.683807870373</v>
      </c>
      <c r="T1734" s="21">
        <f>(((Table1[[#This Row],[deadline]]/60)/60)/24)+DATE(1970,1,1)</f>
        <v>42385.208333333328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s="8">
        <f>E1735/D1735</f>
        <v>0</v>
      </c>
      <c r="G1735" s="10" t="str">
        <f>IFERROR(ROUND(E1735/N1735,2),"N/A")</f>
        <v>N/A</v>
      </c>
      <c r="H1735" t="s">
        <v>8220</v>
      </c>
      <c r="I1735" t="s">
        <v>8223</v>
      </c>
      <c r="J1735" t="s">
        <v>8245</v>
      </c>
      <c r="K1735">
        <v>1473802200</v>
      </c>
      <c r="L1735">
        <v>1472746374</v>
      </c>
      <c r="M1735" t="b">
        <v>0</v>
      </c>
      <c r="N1735">
        <v>0</v>
      </c>
      <c r="O1735" t="b">
        <v>0</v>
      </c>
      <c r="P1735" t="s">
        <v>8291</v>
      </c>
      <c r="Q1735" s="12" t="s">
        <v>8323</v>
      </c>
      <c r="R1735" t="s">
        <v>8345</v>
      </c>
      <c r="S1735" s="21">
        <f>(((Table1[[#This Row],[launched_at]]/60)/60)/24)+DATE(1970,1,1)</f>
        <v>42614.675625000003</v>
      </c>
      <c r="T1735" s="21">
        <f>(((Table1[[#This Row],[deadline]]/60)/60)/24)+DATE(1970,1,1)</f>
        <v>42626.895833333328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s="8">
        <f>E1736/D1736</f>
        <v>2.2222222222222223E-4</v>
      </c>
      <c r="G1736" s="10">
        <f>IFERROR(ROUND(E1736/N1736,2),0)</f>
        <v>1</v>
      </c>
      <c r="H1736" t="s">
        <v>8220</v>
      </c>
      <c r="I1736" t="s">
        <v>8223</v>
      </c>
      <c r="J1736" t="s">
        <v>8245</v>
      </c>
      <c r="K1736">
        <v>1431046356</v>
      </c>
      <c r="L1736">
        <v>1428454356</v>
      </c>
      <c r="M1736" t="b">
        <v>0</v>
      </c>
      <c r="N1736">
        <v>1</v>
      </c>
      <c r="O1736" t="b">
        <v>0</v>
      </c>
      <c r="P1736" t="s">
        <v>8291</v>
      </c>
      <c r="Q1736" s="12" t="s">
        <v>8323</v>
      </c>
      <c r="R1736" t="s">
        <v>8345</v>
      </c>
      <c r="S1736" s="21">
        <f>(((Table1[[#This Row],[launched_at]]/60)/60)/24)+DATE(1970,1,1)</f>
        <v>42102.036527777775</v>
      </c>
      <c r="T1736" s="21">
        <f>(((Table1[[#This Row],[deadline]]/60)/60)/24)+DATE(1970,1,1)</f>
        <v>42132.036527777775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s="8">
        <f>E1737/D1737</f>
        <v>0.11</v>
      </c>
      <c r="G1737" s="10">
        <f>IFERROR(ROUND(E1737/N1737,2),0)</f>
        <v>55</v>
      </c>
      <c r="H1737" t="s">
        <v>8220</v>
      </c>
      <c r="I1737" t="s">
        <v>8223</v>
      </c>
      <c r="J1737" t="s">
        <v>8245</v>
      </c>
      <c r="K1737">
        <v>1470598345</v>
      </c>
      <c r="L1737">
        <v>1468006345</v>
      </c>
      <c r="M1737" t="b">
        <v>0</v>
      </c>
      <c r="N1737">
        <v>2</v>
      </c>
      <c r="O1737" t="b">
        <v>0</v>
      </c>
      <c r="P1737" t="s">
        <v>8291</v>
      </c>
      <c r="Q1737" s="12" t="s">
        <v>8323</v>
      </c>
      <c r="R1737" t="s">
        <v>8345</v>
      </c>
      <c r="S1737" s="21">
        <f>(((Table1[[#This Row],[launched_at]]/60)/60)/24)+DATE(1970,1,1)</f>
        <v>42559.814178240747</v>
      </c>
      <c r="T1737" s="21">
        <f>(((Table1[[#This Row],[deadline]]/60)/60)/24)+DATE(1970,1,1)</f>
        <v>42589.814178240747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s="8">
        <f>E1738/D1738</f>
        <v>7.3333333333333332E-3</v>
      </c>
      <c r="G1738" s="10">
        <f>IFERROR(ROUND(E1738/N1738,2),0)</f>
        <v>22</v>
      </c>
      <c r="H1738" t="s">
        <v>8220</v>
      </c>
      <c r="I1738" t="s">
        <v>8223</v>
      </c>
      <c r="J1738" t="s">
        <v>8245</v>
      </c>
      <c r="K1738">
        <v>1447018833</v>
      </c>
      <c r="L1738">
        <v>1444423233</v>
      </c>
      <c r="M1738" t="b">
        <v>0</v>
      </c>
      <c r="N1738">
        <v>1</v>
      </c>
      <c r="O1738" t="b">
        <v>0</v>
      </c>
      <c r="P1738" t="s">
        <v>8291</v>
      </c>
      <c r="Q1738" s="12" t="s">
        <v>8323</v>
      </c>
      <c r="R1738" t="s">
        <v>8345</v>
      </c>
      <c r="S1738" s="21">
        <f>(((Table1[[#This Row],[launched_at]]/60)/60)/24)+DATE(1970,1,1)</f>
        <v>42286.861493055556</v>
      </c>
      <c r="T1738" s="21">
        <f>(((Table1[[#This Row],[deadline]]/60)/60)/24)+DATE(1970,1,1)</f>
        <v>42316.90315972222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s="8">
        <f>E1739/D1739</f>
        <v>0.21249999999999999</v>
      </c>
      <c r="G1739" s="10">
        <f>IFERROR(ROUND(E1739/N1739,2),0)</f>
        <v>56.67</v>
      </c>
      <c r="H1739" t="s">
        <v>8220</v>
      </c>
      <c r="I1739" t="s">
        <v>8223</v>
      </c>
      <c r="J1739" t="s">
        <v>8245</v>
      </c>
      <c r="K1739">
        <v>1437432392</v>
      </c>
      <c r="L1739">
        <v>1434840392</v>
      </c>
      <c r="M1739" t="b">
        <v>0</v>
      </c>
      <c r="N1739">
        <v>15</v>
      </c>
      <c r="O1739" t="b">
        <v>0</v>
      </c>
      <c r="P1739" t="s">
        <v>8291</v>
      </c>
      <c r="Q1739" s="12" t="s">
        <v>8323</v>
      </c>
      <c r="R1739" t="s">
        <v>8345</v>
      </c>
      <c r="S1739" s="21">
        <f>(((Table1[[#This Row],[launched_at]]/60)/60)/24)+DATE(1970,1,1)</f>
        <v>42175.948981481488</v>
      </c>
      <c r="T1739" s="21">
        <f>(((Table1[[#This Row],[deadline]]/60)/60)/24)+DATE(1970,1,1)</f>
        <v>42205.948981481488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s="8">
        <f>E1740/D1740</f>
        <v>4.0000000000000001E-3</v>
      </c>
      <c r="G1740" s="10">
        <f>IFERROR(ROUND(E1740/N1740,2),0)</f>
        <v>20</v>
      </c>
      <c r="H1740" t="s">
        <v>8220</v>
      </c>
      <c r="I1740" t="s">
        <v>8223</v>
      </c>
      <c r="J1740" t="s">
        <v>8245</v>
      </c>
      <c r="K1740">
        <v>1412283542</v>
      </c>
      <c r="L1740">
        <v>1409691542</v>
      </c>
      <c r="M1740" t="b">
        <v>0</v>
      </c>
      <c r="N1740">
        <v>1</v>
      </c>
      <c r="O1740" t="b">
        <v>0</v>
      </c>
      <c r="P1740" t="s">
        <v>8291</v>
      </c>
      <c r="Q1740" s="12" t="s">
        <v>8323</v>
      </c>
      <c r="R1740" t="s">
        <v>8345</v>
      </c>
      <c r="S1740" s="21">
        <f>(((Table1[[#This Row],[launched_at]]/60)/60)/24)+DATE(1970,1,1)</f>
        <v>41884.874328703707</v>
      </c>
      <c r="T1740" s="21">
        <f>(((Table1[[#This Row],[deadline]]/60)/60)/24)+DATE(1970,1,1)</f>
        <v>41914.874328703707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s="8">
        <f>E1741/D1741</f>
        <v>1E-3</v>
      </c>
      <c r="G1741" s="10">
        <f>IFERROR(ROUND(E1741/N1741,2),0)</f>
        <v>1</v>
      </c>
      <c r="H1741" t="s">
        <v>8220</v>
      </c>
      <c r="I1741" t="s">
        <v>8223</v>
      </c>
      <c r="J1741" t="s">
        <v>8245</v>
      </c>
      <c r="K1741">
        <v>1462391932</v>
      </c>
      <c r="L1741">
        <v>1457297932</v>
      </c>
      <c r="M1741" t="b">
        <v>0</v>
      </c>
      <c r="N1741">
        <v>1</v>
      </c>
      <c r="O1741" t="b">
        <v>0</v>
      </c>
      <c r="P1741" t="s">
        <v>8291</v>
      </c>
      <c r="Q1741" s="12" t="s">
        <v>8323</v>
      </c>
      <c r="R1741" t="s">
        <v>8345</v>
      </c>
      <c r="S1741" s="21">
        <f>(((Table1[[#This Row],[launched_at]]/60)/60)/24)+DATE(1970,1,1)</f>
        <v>42435.874212962968</v>
      </c>
      <c r="T1741" s="21">
        <f>(((Table1[[#This Row],[deadline]]/60)/60)/24)+DATE(1970,1,1)</f>
        <v>42494.832546296297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s="8">
        <f>E1742/D1742</f>
        <v>0</v>
      </c>
      <c r="G1742" s="10" t="str">
        <f>IFERROR(ROUND(E1742/N1742,2),"N/A")</f>
        <v>N/A</v>
      </c>
      <c r="H1742" t="s">
        <v>8220</v>
      </c>
      <c r="I1742" t="s">
        <v>8223</v>
      </c>
      <c r="J1742" t="s">
        <v>8245</v>
      </c>
      <c r="K1742">
        <v>1437075422</v>
      </c>
      <c r="L1742">
        <v>1434483422</v>
      </c>
      <c r="M1742" t="b">
        <v>0</v>
      </c>
      <c r="N1742">
        <v>0</v>
      </c>
      <c r="O1742" t="b">
        <v>0</v>
      </c>
      <c r="P1742" t="s">
        <v>8291</v>
      </c>
      <c r="Q1742" s="12" t="s">
        <v>8323</v>
      </c>
      <c r="R1742" t="s">
        <v>8345</v>
      </c>
      <c r="S1742" s="21">
        <f>(((Table1[[#This Row],[launched_at]]/60)/60)/24)+DATE(1970,1,1)</f>
        <v>42171.817384259266</v>
      </c>
      <c r="T1742" s="21">
        <f>(((Table1[[#This Row],[deadline]]/60)/60)/24)+DATE(1970,1,1)</f>
        <v>42201.817384259266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s="8">
        <f>E1743/D1743</f>
        <v>1.1083333333333334</v>
      </c>
      <c r="G1743" s="10">
        <f>IFERROR(ROUND(E1743/N1743,2),0)</f>
        <v>25.58</v>
      </c>
      <c r="H1743" t="s">
        <v>8218</v>
      </c>
      <c r="I1743" t="s">
        <v>8224</v>
      </c>
      <c r="J1743" t="s">
        <v>8246</v>
      </c>
      <c r="K1743">
        <v>1433948671</v>
      </c>
      <c r="L1743">
        <v>1430060671</v>
      </c>
      <c r="M1743" t="b">
        <v>0</v>
      </c>
      <c r="N1743">
        <v>52</v>
      </c>
      <c r="O1743" t="b">
        <v>1</v>
      </c>
      <c r="P1743" t="s">
        <v>8283</v>
      </c>
      <c r="Q1743" s="12" t="s">
        <v>8336</v>
      </c>
      <c r="R1743" t="s">
        <v>8337</v>
      </c>
      <c r="S1743" s="21">
        <f>(((Table1[[#This Row],[launched_at]]/60)/60)/24)+DATE(1970,1,1)</f>
        <v>42120.628136574072</v>
      </c>
      <c r="T1743" s="21">
        <f>(((Table1[[#This Row],[deadline]]/60)/60)/24)+DATE(1970,1,1)</f>
        <v>42165.628136574072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s="8">
        <f>E1744/D1744</f>
        <v>1.0874999999999999</v>
      </c>
      <c r="G1744" s="10">
        <f>IFERROR(ROUND(E1744/N1744,2),0)</f>
        <v>63.97</v>
      </c>
      <c r="H1744" t="s">
        <v>8218</v>
      </c>
      <c r="I1744" t="s">
        <v>8223</v>
      </c>
      <c r="J1744" t="s">
        <v>8245</v>
      </c>
      <c r="K1744">
        <v>1483822800</v>
      </c>
      <c r="L1744">
        <v>1481058170</v>
      </c>
      <c r="M1744" t="b">
        <v>0</v>
      </c>
      <c r="N1744">
        <v>34</v>
      </c>
      <c r="O1744" t="b">
        <v>1</v>
      </c>
      <c r="P1744" t="s">
        <v>8283</v>
      </c>
      <c r="Q1744" s="12" t="s">
        <v>8336</v>
      </c>
      <c r="R1744" t="s">
        <v>8337</v>
      </c>
      <c r="S1744" s="21">
        <f>(((Table1[[#This Row],[launched_at]]/60)/60)/24)+DATE(1970,1,1)</f>
        <v>42710.876967592587</v>
      </c>
      <c r="T1744" s="21">
        <f>(((Table1[[#This Row],[deadline]]/60)/60)/24)+DATE(1970,1,1)</f>
        <v>42742.875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s="8">
        <f>E1745/D1745</f>
        <v>1.0041666666666667</v>
      </c>
      <c r="G1745" s="10">
        <f>IFERROR(ROUND(E1745/N1745,2),0)</f>
        <v>89.93</v>
      </c>
      <c r="H1745" t="s">
        <v>8218</v>
      </c>
      <c r="I1745" t="s">
        <v>8223</v>
      </c>
      <c r="J1745" t="s">
        <v>8245</v>
      </c>
      <c r="K1745">
        <v>1472270340</v>
      </c>
      <c r="L1745">
        <v>1470348775</v>
      </c>
      <c r="M1745" t="b">
        <v>0</v>
      </c>
      <c r="N1745">
        <v>67</v>
      </c>
      <c r="O1745" t="b">
        <v>1</v>
      </c>
      <c r="P1745" t="s">
        <v>8283</v>
      </c>
      <c r="Q1745" s="12" t="s">
        <v>8336</v>
      </c>
      <c r="R1745" t="s">
        <v>8337</v>
      </c>
      <c r="S1745" s="21">
        <f>(((Table1[[#This Row],[launched_at]]/60)/60)/24)+DATE(1970,1,1)</f>
        <v>42586.925636574073</v>
      </c>
      <c r="T1745" s="21">
        <f>(((Table1[[#This Row],[deadline]]/60)/60)/24)+DATE(1970,1,1)</f>
        <v>42609.165972222225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s="8">
        <f>E1746/D1746</f>
        <v>1.1845454545454546</v>
      </c>
      <c r="G1746" s="10">
        <f>IFERROR(ROUND(E1746/N1746,2),0)</f>
        <v>93.07</v>
      </c>
      <c r="H1746" t="s">
        <v>8218</v>
      </c>
      <c r="I1746" t="s">
        <v>8224</v>
      </c>
      <c r="J1746" t="s">
        <v>8246</v>
      </c>
      <c r="K1746">
        <v>1425821477</v>
      </c>
      <c r="L1746">
        <v>1421937077</v>
      </c>
      <c r="M1746" t="b">
        <v>0</v>
      </c>
      <c r="N1746">
        <v>70</v>
      </c>
      <c r="O1746" t="b">
        <v>1</v>
      </c>
      <c r="P1746" t="s">
        <v>8283</v>
      </c>
      <c r="Q1746" s="12" t="s">
        <v>8336</v>
      </c>
      <c r="R1746" t="s">
        <v>8337</v>
      </c>
      <c r="S1746" s="21">
        <f>(((Table1[[#This Row],[launched_at]]/60)/60)/24)+DATE(1970,1,1)</f>
        <v>42026.605057870373</v>
      </c>
      <c r="T1746" s="21">
        <f>(((Table1[[#This Row],[deadline]]/60)/60)/24)+DATE(1970,1,1)</f>
        <v>42071.563391203701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s="8">
        <f>E1747/D1747</f>
        <v>1.1401428571428571</v>
      </c>
      <c r="G1747" s="10">
        <f>IFERROR(ROUND(E1747/N1747,2),0)</f>
        <v>89.67</v>
      </c>
      <c r="H1747" t="s">
        <v>8218</v>
      </c>
      <c r="I1747" t="s">
        <v>8223</v>
      </c>
      <c r="J1747" t="s">
        <v>8245</v>
      </c>
      <c r="K1747">
        <v>1482372000</v>
      </c>
      <c r="L1747">
        <v>1479276838</v>
      </c>
      <c r="M1747" t="b">
        <v>0</v>
      </c>
      <c r="N1747">
        <v>89</v>
      </c>
      <c r="O1747" t="b">
        <v>1</v>
      </c>
      <c r="P1747" t="s">
        <v>8283</v>
      </c>
      <c r="Q1747" s="12" t="s">
        <v>8336</v>
      </c>
      <c r="R1747" t="s">
        <v>8337</v>
      </c>
      <c r="S1747" s="21">
        <f>(((Table1[[#This Row],[launched_at]]/60)/60)/24)+DATE(1970,1,1)</f>
        <v>42690.259699074071</v>
      </c>
      <c r="T1747" s="21">
        <f>(((Table1[[#This Row],[deadline]]/60)/60)/24)+DATE(1970,1,1)</f>
        <v>42726.083333333328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s="8">
        <f>E1748/D1748</f>
        <v>1.4810000000000001</v>
      </c>
      <c r="G1748" s="10">
        <f>IFERROR(ROUND(E1748/N1748,2),0)</f>
        <v>207.62</v>
      </c>
      <c r="H1748" t="s">
        <v>8218</v>
      </c>
      <c r="I1748" t="s">
        <v>8223</v>
      </c>
      <c r="J1748" t="s">
        <v>8245</v>
      </c>
      <c r="K1748">
        <v>1479952800</v>
      </c>
      <c r="L1748">
        <v>1477368867</v>
      </c>
      <c r="M1748" t="b">
        <v>0</v>
      </c>
      <c r="N1748">
        <v>107</v>
      </c>
      <c r="O1748" t="b">
        <v>1</v>
      </c>
      <c r="P1748" t="s">
        <v>8283</v>
      </c>
      <c r="Q1748" s="12" t="s">
        <v>8336</v>
      </c>
      <c r="R1748" t="s">
        <v>8337</v>
      </c>
      <c r="S1748" s="21">
        <f>(((Table1[[#This Row],[launched_at]]/60)/60)/24)+DATE(1970,1,1)</f>
        <v>42668.176701388889</v>
      </c>
      <c r="T1748" s="21">
        <f>(((Table1[[#This Row],[deadline]]/60)/60)/24)+DATE(1970,1,1)</f>
        <v>42698.083333333328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s="8">
        <f>E1749/D1749</f>
        <v>1.0495555555555556</v>
      </c>
      <c r="G1749" s="10">
        <f>IFERROR(ROUND(E1749/N1749,2),0)</f>
        <v>59.41</v>
      </c>
      <c r="H1749" t="s">
        <v>8218</v>
      </c>
      <c r="I1749" t="s">
        <v>8224</v>
      </c>
      <c r="J1749" t="s">
        <v>8246</v>
      </c>
      <c r="K1749">
        <v>1447426800</v>
      </c>
      <c r="L1749">
        <v>1444904830</v>
      </c>
      <c r="M1749" t="b">
        <v>0</v>
      </c>
      <c r="N1749">
        <v>159</v>
      </c>
      <c r="O1749" t="b">
        <v>1</v>
      </c>
      <c r="P1749" t="s">
        <v>8283</v>
      </c>
      <c r="Q1749" s="12" t="s">
        <v>8336</v>
      </c>
      <c r="R1749" t="s">
        <v>8337</v>
      </c>
      <c r="S1749" s="21">
        <f>(((Table1[[#This Row],[launched_at]]/60)/60)/24)+DATE(1970,1,1)</f>
        <v>42292.435532407413</v>
      </c>
      <c r="T1749" s="21">
        <f>(((Table1[[#This Row],[deadline]]/60)/60)/24)+DATE(1970,1,1)</f>
        <v>42321.625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s="8">
        <f>E1750/D1750</f>
        <v>1.29948</v>
      </c>
      <c r="G1750" s="10">
        <f>IFERROR(ROUND(E1750/N1750,2),0)</f>
        <v>358.97</v>
      </c>
      <c r="H1750" t="s">
        <v>8218</v>
      </c>
      <c r="I1750" t="s">
        <v>8228</v>
      </c>
      <c r="J1750" t="s">
        <v>8250</v>
      </c>
      <c r="K1750">
        <v>1441234143</v>
      </c>
      <c r="L1750">
        <v>1438642143</v>
      </c>
      <c r="M1750" t="b">
        <v>0</v>
      </c>
      <c r="N1750">
        <v>181</v>
      </c>
      <c r="O1750" t="b">
        <v>1</v>
      </c>
      <c r="P1750" t="s">
        <v>8283</v>
      </c>
      <c r="Q1750" s="12" t="s">
        <v>8336</v>
      </c>
      <c r="R1750" t="s">
        <v>8337</v>
      </c>
      <c r="S1750" s="21">
        <f>(((Table1[[#This Row],[launched_at]]/60)/60)/24)+DATE(1970,1,1)</f>
        <v>42219.950729166667</v>
      </c>
      <c r="T1750" s="21">
        <f>(((Table1[[#This Row],[deadline]]/60)/60)/24)+DATE(1970,1,1)</f>
        <v>42249.950729166667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s="8">
        <f>E1751/D1751</f>
        <v>1.2348756218905472</v>
      </c>
      <c r="G1751" s="10">
        <f>IFERROR(ROUND(E1751/N1751,2),0)</f>
        <v>94.74</v>
      </c>
      <c r="H1751" t="s">
        <v>8218</v>
      </c>
      <c r="I1751" t="s">
        <v>8242</v>
      </c>
      <c r="J1751" t="s">
        <v>8248</v>
      </c>
      <c r="K1751">
        <v>1488394800</v>
      </c>
      <c r="L1751">
        <v>1485213921</v>
      </c>
      <c r="M1751" t="b">
        <v>0</v>
      </c>
      <c r="N1751">
        <v>131</v>
      </c>
      <c r="O1751" t="b">
        <v>1</v>
      </c>
      <c r="P1751" t="s">
        <v>8283</v>
      </c>
      <c r="Q1751" s="12" t="s">
        <v>8336</v>
      </c>
      <c r="R1751" t="s">
        <v>8337</v>
      </c>
      <c r="S1751" s="21">
        <f>(((Table1[[#This Row],[launched_at]]/60)/60)/24)+DATE(1970,1,1)</f>
        <v>42758.975937499999</v>
      </c>
      <c r="T1751" s="21">
        <f>(((Table1[[#This Row],[deadline]]/60)/60)/24)+DATE(1970,1,1)</f>
        <v>42795.791666666672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s="8">
        <f>E1752/D1752</f>
        <v>2.0162</v>
      </c>
      <c r="G1752" s="10">
        <f>IFERROR(ROUND(E1752/N1752,2),0)</f>
        <v>80.650000000000006</v>
      </c>
      <c r="H1752" t="s">
        <v>8218</v>
      </c>
      <c r="I1752" t="s">
        <v>8223</v>
      </c>
      <c r="J1752" t="s">
        <v>8245</v>
      </c>
      <c r="K1752">
        <v>1461096304</v>
      </c>
      <c r="L1752">
        <v>1458936304</v>
      </c>
      <c r="M1752" t="b">
        <v>0</v>
      </c>
      <c r="N1752">
        <v>125</v>
      </c>
      <c r="O1752" t="b">
        <v>1</v>
      </c>
      <c r="P1752" t="s">
        <v>8283</v>
      </c>
      <c r="Q1752" s="12" t="s">
        <v>8336</v>
      </c>
      <c r="R1752" t="s">
        <v>8337</v>
      </c>
      <c r="S1752" s="21">
        <f>(((Table1[[#This Row],[launched_at]]/60)/60)/24)+DATE(1970,1,1)</f>
        <v>42454.836851851855</v>
      </c>
      <c r="T1752" s="21">
        <f>(((Table1[[#This Row],[deadline]]/60)/60)/24)+DATE(1970,1,1)</f>
        <v>42479.836851851855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s="8">
        <f>E1753/D1753</f>
        <v>1.0289999999999999</v>
      </c>
      <c r="G1753" s="10">
        <f>IFERROR(ROUND(E1753/N1753,2),0)</f>
        <v>168.69</v>
      </c>
      <c r="H1753" t="s">
        <v>8218</v>
      </c>
      <c r="I1753" t="s">
        <v>8223</v>
      </c>
      <c r="J1753" t="s">
        <v>8245</v>
      </c>
      <c r="K1753">
        <v>1426787123</v>
      </c>
      <c r="L1753">
        <v>1424198723</v>
      </c>
      <c r="M1753" t="b">
        <v>0</v>
      </c>
      <c r="N1753">
        <v>61</v>
      </c>
      <c r="O1753" t="b">
        <v>1</v>
      </c>
      <c r="P1753" t="s">
        <v>8283</v>
      </c>
      <c r="Q1753" s="12" t="s">
        <v>8336</v>
      </c>
      <c r="R1753" t="s">
        <v>8337</v>
      </c>
      <c r="S1753" s="21">
        <f>(((Table1[[#This Row],[launched_at]]/60)/60)/24)+DATE(1970,1,1)</f>
        <v>42052.7815162037</v>
      </c>
      <c r="T1753" s="21">
        <f>(((Table1[[#This Row],[deadline]]/60)/60)/24)+DATE(1970,1,1)</f>
        <v>42082.739849537036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s="8">
        <f>E1754/D1754</f>
        <v>2.6016666666666666</v>
      </c>
      <c r="G1754" s="10">
        <f>IFERROR(ROUND(E1754/N1754,2),0)</f>
        <v>34.69</v>
      </c>
      <c r="H1754" t="s">
        <v>8218</v>
      </c>
      <c r="I1754" t="s">
        <v>8224</v>
      </c>
      <c r="J1754" t="s">
        <v>8246</v>
      </c>
      <c r="K1754">
        <v>1476425082</v>
      </c>
      <c r="L1754">
        <v>1473833082</v>
      </c>
      <c r="M1754" t="b">
        <v>0</v>
      </c>
      <c r="N1754">
        <v>90</v>
      </c>
      <c r="O1754" t="b">
        <v>1</v>
      </c>
      <c r="P1754" t="s">
        <v>8283</v>
      </c>
      <c r="Q1754" s="12" t="s">
        <v>8336</v>
      </c>
      <c r="R1754" t="s">
        <v>8337</v>
      </c>
      <c r="S1754" s="21">
        <f>(((Table1[[#This Row],[launched_at]]/60)/60)/24)+DATE(1970,1,1)</f>
        <v>42627.253263888888</v>
      </c>
      <c r="T1754" s="21">
        <f>(((Table1[[#This Row],[deadline]]/60)/60)/24)+DATE(1970,1,1)</f>
        <v>42657.253263888888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s="8">
        <f>E1755/D1755</f>
        <v>1.08</v>
      </c>
      <c r="G1755" s="10">
        <f>IFERROR(ROUND(E1755/N1755,2),0)</f>
        <v>462.86</v>
      </c>
      <c r="H1755" t="s">
        <v>8218</v>
      </c>
      <c r="I1755" t="s">
        <v>8231</v>
      </c>
      <c r="J1755" t="s">
        <v>8252</v>
      </c>
      <c r="K1755">
        <v>1458579568</v>
      </c>
      <c r="L1755">
        <v>1455991168</v>
      </c>
      <c r="M1755" t="b">
        <v>0</v>
      </c>
      <c r="N1755">
        <v>35</v>
      </c>
      <c r="O1755" t="b">
        <v>1</v>
      </c>
      <c r="P1755" t="s">
        <v>8283</v>
      </c>
      <c r="Q1755" s="12" t="s">
        <v>8336</v>
      </c>
      <c r="R1755" t="s">
        <v>8337</v>
      </c>
      <c r="S1755" s="21">
        <f>(((Table1[[#This Row],[launched_at]]/60)/60)/24)+DATE(1970,1,1)</f>
        <v>42420.74962962963</v>
      </c>
      <c r="T1755" s="21">
        <f>(((Table1[[#This Row],[deadline]]/60)/60)/24)+DATE(1970,1,1)</f>
        <v>42450.707962962959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s="8">
        <f>E1756/D1756</f>
        <v>1.1052941176470588</v>
      </c>
      <c r="G1756" s="10">
        <f>IFERROR(ROUND(E1756/N1756,2),0)</f>
        <v>104.39</v>
      </c>
      <c r="H1756" t="s">
        <v>8218</v>
      </c>
      <c r="I1756" t="s">
        <v>8228</v>
      </c>
      <c r="J1756" t="s">
        <v>8250</v>
      </c>
      <c r="K1756">
        <v>1428091353</v>
      </c>
      <c r="L1756">
        <v>1425502953</v>
      </c>
      <c r="M1756" t="b">
        <v>0</v>
      </c>
      <c r="N1756">
        <v>90</v>
      </c>
      <c r="O1756" t="b">
        <v>1</v>
      </c>
      <c r="P1756" t="s">
        <v>8283</v>
      </c>
      <c r="Q1756" s="12" t="s">
        <v>8336</v>
      </c>
      <c r="R1756" t="s">
        <v>8337</v>
      </c>
      <c r="S1756" s="21">
        <f>(((Table1[[#This Row],[launched_at]]/60)/60)/24)+DATE(1970,1,1)</f>
        <v>42067.876770833333</v>
      </c>
      <c r="T1756" s="21">
        <f>(((Table1[[#This Row],[deadline]]/60)/60)/24)+DATE(1970,1,1)</f>
        <v>42097.835104166668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s="8">
        <f>E1757/D1757</f>
        <v>1.2</v>
      </c>
      <c r="G1757" s="10">
        <f>IFERROR(ROUND(E1757/N1757,2),0)</f>
        <v>7.5</v>
      </c>
      <c r="H1757" t="s">
        <v>8218</v>
      </c>
      <c r="I1757" t="s">
        <v>8223</v>
      </c>
      <c r="J1757" t="s">
        <v>8245</v>
      </c>
      <c r="K1757">
        <v>1444071361</v>
      </c>
      <c r="L1757">
        <v>1441479361</v>
      </c>
      <c r="M1757" t="b">
        <v>0</v>
      </c>
      <c r="N1757">
        <v>4</v>
      </c>
      <c r="O1757" t="b">
        <v>1</v>
      </c>
      <c r="P1757" t="s">
        <v>8283</v>
      </c>
      <c r="Q1757" s="12" t="s">
        <v>8336</v>
      </c>
      <c r="R1757" t="s">
        <v>8337</v>
      </c>
      <c r="S1757" s="21">
        <f>(((Table1[[#This Row],[launched_at]]/60)/60)/24)+DATE(1970,1,1)</f>
        <v>42252.788900462961</v>
      </c>
      <c r="T1757" s="21">
        <f>(((Table1[[#This Row],[deadline]]/60)/60)/24)+DATE(1970,1,1)</f>
        <v>42282.788900462961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s="8">
        <f>E1758/D1758</f>
        <v>1.0282909090909091</v>
      </c>
      <c r="G1758" s="10">
        <f>IFERROR(ROUND(E1758/N1758,2),0)</f>
        <v>47.13</v>
      </c>
      <c r="H1758" t="s">
        <v>8218</v>
      </c>
      <c r="I1758" t="s">
        <v>8223</v>
      </c>
      <c r="J1758" t="s">
        <v>8245</v>
      </c>
      <c r="K1758">
        <v>1472443269</v>
      </c>
      <c r="L1758">
        <v>1468987269</v>
      </c>
      <c r="M1758" t="b">
        <v>0</v>
      </c>
      <c r="N1758">
        <v>120</v>
      </c>
      <c r="O1758" t="b">
        <v>1</v>
      </c>
      <c r="P1758" t="s">
        <v>8283</v>
      </c>
      <c r="Q1758" s="12" t="s">
        <v>8336</v>
      </c>
      <c r="R1758" t="s">
        <v>8337</v>
      </c>
      <c r="S1758" s="21">
        <f>(((Table1[[#This Row],[launched_at]]/60)/60)/24)+DATE(1970,1,1)</f>
        <v>42571.167465277773</v>
      </c>
      <c r="T1758" s="21">
        <f>(((Table1[[#This Row],[deadline]]/60)/60)/24)+DATE(1970,1,1)</f>
        <v>42611.167465277773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s="8">
        <f>E1759/D1759</f>
        <v>1.1599999999999999</v>
      </c>
      <c r="G1759" s="10">
        <f>IFERROR(ROUND(E1759/N1759,2),0)</f>
        <v>414.29</v>
      </c>
      <c r="H1759" t="s">
        <v>8218</v>
      </c>
      <c r="I1759" t="s">
        <v>8223</v>
      </c>
      <c r="J1759" t="s">
        <v>8245</v>
      </c>
      <c r="K1759">
        <v>1485631740</v>
      </c>
      <c r="L1759">
        <v>1483041083</v>
      </c>
      <c r="M1759" t="b">
        <v>0</v>
      </c>
      <c r="N1759">
        <v>14</v>
      </c>
      <c r="O1759" t="b">
        <v>1</v>
      </c>
      <c r="P1759" t="s">
        <v>8283</v>
      </c>
      <c r="Q1759" s="12" t="s">
        <v>8336</v>
      </c>
      <c r="R1759" t="s">
        <v>8337</v>
      </c>
      <c r="S1759" s="21">
        <f>(((Table1[[#This Row],[launched_at]]/60)/60)/24)+DATE(1970,1,1)</f>
        <v>42733.827349537038</v>
      </c>
      <c r="T1759" s="21">
        <f>(((Table1[[#This Row],[deadline]]/60)/60)/24)+DATE(1970,1,1)</f>
        <v>42763.811805555553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s="8">
        <f>E1760/D1760</f>
        <v>1.147</v>
      </c>
      <c r="G1760" s="10">
        <f>IFERROR(ROUND(E1760/N1760,2),0)</f>
        <v>42.48</v>
      </c>
      <c r="H1760" t="s">
        <v>8218</v>
      </c>
      <c r="I1760" t="s">
        <v>8223</v>
      </c>
      <c r="J1760" t="s">
        <v>8245</v>
      </c>
      <c r="K1760">
        <v>1468536992</v>
      </c>
      <c r="L1760">
        <v>1463352992</v>
      </c>
      <c r="M1760" t="b">
        <v>0</v>
      </c>
      <c r="N1760">
        <v>27</v>
      </c>
      <c r="O1760" t="b">
        <v>1</v>
      </c>
      <c r="P1760" t="s">
        <v>8283</v>
      </c>
      <c r="Q1760" s="12" t="s">
        <v>8336</v>
      </c>
      <c r="R1760" t="s">
        <v>8337</v>
      </c>
      <c r="S1760" s="21">
        <f>(((Table1[[#This Row],[launched_at]]/60)/60)/24)+DATE(1970,1,1)</f>
        <v>42505.955925925926</v>
      </c>
      <c r="T1760" s="21">
        <f>(((Table1[[#This Row],[deadline]]/60)/60)/24)+DATE(1970,1,1)</f>
        <v>42565.955925925926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s="8">
        <f>E1761/D1761</f>
        <v>1.0660000000000001</v>
      </c>
      <c r="G1761" s="10">
        <f>IFERROR(ROUND(E1761/N1761,2),0)</f>
        <v>108.78</v>
      </c>
      <c r="H1761" t="s">
        <v>8218</v>
      </c>
      <c r="I1761" t="s">
        <v>8223</v>
      </c>
      <c r="J1761" t="s">
        <v>8245</v>
      </c>
      <c r="K1761">
        <v>1427309629</v>
      </c>
      <c r="L1761">
        <v>1425585229</v>
      </c>
      <c r="M1761" t="b">
        <v>0</v>
      </c>
      <c r="N1761">
        <v>49</v>
      </c>
      <c r="O1761" t="b">
        <v>1</v>
      </c>
      <c r="P1761" t="s">
        <v>8283</v>
      </c>
      <c r="Q1761" s="12" t="s">
        <v>8336</v>
      </c>
      <c r="R1761" t="s">
        <v>8337</v>
      </c>
      <c r="S1761" s="21">
        <f>(((Table1[[#This Row],[launched_at]]/60)/60)/24)+DATE(1970,1,1)</f>
        <v>42068.829039351855</v>
      </c>
      <c r="T1761" s="21">
        <f>(((Table1[[#This Row],[deadline]]/60)/60)/24)+DATE(1970,1,1)</f>
        <v>42088.787372685183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s="8">
        <f>E1762/D1762</f>
        <v>1.6544000000000001</v>
      </c>
      <c r="G1762" s="10">
        <f>IFERROR(ROUND(E1762/N1762,2),0)</f>
        <v>81.099999999999994</v>
      </c>
      <c r="H1762" t="s">
        <v>8218</v>
      </c>
      <c r="I1762" t="s">
        <v>8223</v>
      </c>
      <c r="J1762" t="s">
        <v>8245</v>
      </c>
      <c r="K1762">
        <v>1456416513</v>
      </c>
      <c r="L1762">
        <v>1454688513</v>
      </c>
      <c r="M1762" t="b">
        <v>0</v>
      </c>
      <c r="N1762">
        <v>102</v>
      </c>
      <c r="O1762" t="b">
        <v>1</v>
      </c>
      <c r="P1762" t="s">
        <v>8283</v>
      </c>
      <c r="Q1762" s="12" t="s">
        <v>8336</v>
      </c>
      <c r="R1762" t="s">
        <v>8337</v>
      </c>
      <c r="S1762" s="21">
        <f>(((Table1[[#This Row],[launched_at]]/60)/60)/24)+DATE(1970,1,1)</f>
        <v>42405.67260416667</v>
      </c>
      <c r="T1762" s="21">
        <f>(((Table1[[#This Row],[deadline]]/60)/60)/24)+DATE(1970,1,1)</f>
        <v>42425.67260416667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s="8">
        <f>E1763/D1763</f>
        <v>1.55</v>
      </c>
      <c r="G1763" s="10">
        <f>IFERROR(ROUND(E1763/N1763,2),0)</f>
        <v>51.67</v>
      </c>
      <c r="H1763" t="s">
        <v>8218</v>
      </c>
      <c r="I1763" t="s">
        <v>8224</v>
      </c>
      <c r="J1763" t="s">
        <v>8246</v>
      </c>
      <c r="K1763">
        <v>1442065060</v>
      </c>
      <c r="L1763">
        <v>1437745060</v>
      </c>
      <c r="M1763" t="b">
        <v>0</v>
      </c>
      <c r="N1763">
        <v>3</v>
      </c>
      <c r="O1763" t="b">
        <v>1</v>
      </c>
      <c r="P1763" t="s">
        <v>8283</v>
      </c>
      <c r="Q1763" s="12" t="s">
        <v>8336</v>
      </c>
      <c r="R1763" t="s">
        <v>8337</v>
      </c>
      <c r="S1763" s="21">
        <f>(((Table1[[#This Row],[launched_at]]/60)/60)/24)+DATE(1970,1,1)</f>
        <v>42209.567824074074</v>
      </c>
      <c r="T1763" s="21">
        <f>(((Table1[[#This Row],[deadline]]/60)/60)/24)+DATE(1970,1,1)</f>
        <v>42259.567824074074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s="8">
        <f>E1764/D1764</f>
        <v>8.85</v>
      </c>
      <c r="G1764" s="10">
        <f>IFERROR(ROUND(E1764/N1764,2),0)</f>
        <v>35.4</v>
      </c>
      <c r="H1764" t="s">
        <v>8218</v>
      </c>
      <c r="I1764" t="s">
        <v>8223</v>
      </c>
      <c r="J1764" t="s">
        <v>8245</v>
      </c>
      <c r="K1764">
        <v>1457739245</v>
      </c>
      <c r="L1764">
        <v>1455147245</v>
      </c>
      <c r="M1764" t="b">
        <v>0</v>
      </c>
      <c r="N1764">
        <v>25</v>
      </c>
      <c r="O1764" t="b">
        <v>1</v>
      </c>
      <c r="P1764" t="s">
        <v>8283</v>
      </c>
      <c r="Q1764" s="12" t="s">
        <v>8336</v>
      </c>
      <c r="R1764" t="s">
        <v>8337</v>
      </c>
      <c r="S1764" s="21">
        <f>(((Table1[[#This Row],[launched_at]]/60)/60)/24)+DATE(1970,1,1)</f>
        <v>42410.982002314813</v>
      </c>
      <c r="T1764" s="21">
        <f>(((Table1[[#This Row],[deadline]]/60)/60)/24)+DATE(1970,1,1)</f>
        <v>42440.982002314813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s="8">
        <f>E1765/D1765</f>
        <v>1.0190833333333333</v>
      </c>
      <c r="G1765" s="10">
        <f>IFERROR(ROUND(E1765/N1765,2),0)</f>
        <v>103.64</v>
      </c>
      <c r="H1765" t="s">
        <v>8218</v>
      </c>
      <c r="I1765" t="s">
        <v>8223</v>
      </c>
      <c r="J1765" t="s">
        <v>8245</v>
      </c>
      <c r="K1765">
        <v>1477255840</v>
      </c>
      <c r="L1765">
        <v>1474663840</v>
      </c>
      <c r="M1765" t="b">
        <v>0</v>
      </c>
      <c r="N1765">
        <v>118</v>
      </c>
      <c r="O1765" t="b">
        <v>1</v>
      </c>
      <c r="P1765" t="s">
        <v>8283</v>
      </c>
      <c r="Q1765" s="12" t="s">
        <v>8336</v>
      </c>
      <c r="R1765" t="s">
        <v>8337</v>
      </c>
      <c r="S1765" s="21">
        <f>(((Table1[[#This Row],[launched_at]]/60)/60)/24)+DATE(1970,1,1)</f>
        <v>42636.868518518517</v>
      </c>
      <c r="T1765" s="21">
        <f>(((Table1[[#This Row],[deadline]]/60)/60)/24)+DATE(1970,1,1)</f>
        <v>42666.868518518517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s="8">
        <f>E1766/D1766</f>
        <v>0.19600000000000001</v>
      </c>
      <c r="G1766" s="10">
        <f>IFERROR(ROUND(E1766/N1766,2),0)</f>
        <v>55.28</v>
      </c>
      <c r="H1766" t="s">
        <v>8220</v>
      </c>
      <c r="I1766" t="s">
        <v>8224</v>
      </c>
      <c r="J1766" t="s">
        <v>8246</v>
      </c>
      <c r="K1766">
        <v>1407065979</v>
      </c>
      <c r="L1766">
        <v>1404560379</v>
      </c>
      <c r="M1766" t="b">
        <v>1</v>
      </c>
      <c r="N1766">
        <v>39</v>
      </c>
      <c r="O1766" t="b">
        <v>0</v>
      </c>
      <c r="P1766" t="s">
        <v>8283</v>
      </c>
      <c r="Q1766" s="12" t="s">
        <v>8336</v>
      </c>
      <c r="R1766" t="s">
        <v>8337</v>
      </c>
      <c r="S1766" s="21">
        <f>(((Table1[[#This Row],[launched_at]]/60)/60)/24)+DATE(1970,1,1)</f>
        <v>41825.485868055555</v>
      </c>
      <c r="T1766" s="21">
        <f>(((Table1[[#This Row],[deadline]]/60)/60)/24)+DATE(1970,1,1)</f>
        <v>41854.485868055555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s="8">
        <f>E1767/D1767</f>
        <v>0.59467839999999994</v>
      </c>
      <c r="G1767" s="10">
        <f>IFERROR(ROUND(E1767/N1767,2),0)</f>
        <v>72.17</v>
      </c>
      <c r="H1767" t="s">
        <v>8220</v>
      </c>
      <c r="I1767" t="s">
        <v>8223</v>
      </c>
      <c r="J1767" t="s">
        <v>8245</v>
      </c>
      <c r="K1767">
        <v>1407972712</v>
      </c>
      <c r="L1767">
        <v>1405380712</v>
      </c>
      <c r="M1767" t="b">
        <v>1</v>
      </c>
      <c r="N1767">
        <v>103</v>
      </c>
      <c r="O1767" t="b">
        <v>0</v>
      </c>
      <c r="P1767" t="s">
        <v>8283</v>
      </c>
      <c r="Q1767" s="12" t="s">
        <v>8336</v>
      </c>
      <c r="R1767" t="s">
        <v>8337</v>
      </c>
      <c r="S1767" s="21">
        <f>(((Table1[[#This Row],[launched_at]]/60)/60)/24)+DATE(1970,1,1)</f>
        <v>41834.980462962965</v>
      </c>
      <c r="T1767" s="21">
        <f>(((Table1[[#This Row],[deadline]]/60)/60)/24)+DATE(1970,1,1)</f>
        <v>41864.980462962965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s="8">
        <f>E1768/D1768</f>
        <v>0</v>
      </c>
      <c r="G1768" s="10" t="str">
        <f>IFERROR(ROUND(E1768/N1768,2),"N/A")</f>
        <v>N/A</v>
      </c>
      <c r="H1768" t="s">
        <v>8220</v>
      </c>
      <c r="I1768" t="s">
        <v>8225</v>
      </c>
      <c r="J1768" t="s">
        <v>8247</v>
      </c>
      <c r="K1768">
        <v>1408999088</v>
      </c>
      <c r="L1768">
        <v>1407184688</v>
      </c>
      <c r="M1768" t="b">
        <v>1</v>
      </c>
      <c r="N1768">
        <v>0</v>
      </c>
      <c r="O1768" t="b">
        <v>0</v>
      </c>
      <c r="P1768" t="s">
        <v>8283</v>
      </c>
      <c r="Q1768" s="12" t="s">
        <v>8336</v>
      </c>
      <c r="R1768" t="s">
        <v>8337</v>
      </c>
      <c r="S1768" s="21">
        <f>(((Table1[[#This Row],[launched_at]]/60)/60)/24)+DATE(1970,1,1)</f>
        <v>41855.859814814816</v>
      </c>
      <c r="T1768" s="21">
        <f>(((Table1[[#This Row],[deadline]]/60)/60)/24)+DATE(1970,1,1)</f>
        <v>41876.859814814816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s="8">
        <f>E1769/D1769</f>
        <v>0.4572</v>
      </c>
      <c r="G1769" s="10">
        <f>IFERROR(ROUND(E1769/N1769,2),0)</f>
        <v>58.62</v>
      </c>
      <c r="H1769" t="s">
        <v>8220</v>
      </c>
      <c r="I1769" t="s">
        <v>8223</v>
      </c>
      <c r="J1769" t="s">
        <v>8245</v>
      </c>
      <c r="K1769">
        <v>1407080884</v>
      </c>
      <c r="L1769">
        <v>1404488884</v>
      </c>
      <c r="M1769" t="b">
        <v>1</v>
      </c>
      <c r="N1769">
        <v>39</v>
      </c>
      <c r="O1769" t="b">
        <v>0</v>
      </c>
      <c r="P1769" t="s">
        <v>8283</v>
      </c>
      <c r="Q1769" s="12" t="s">
        <v>8336</v>
      </c>
      <c r="R1769" t="s">
        <v>8337</v>
      </c>
      <c r="S1769" s="21">
        <f>(((Table1[[#This Row],[launched_at]]/60)/60)/24)+DATE(1970,1,1)</f>
        <v>41824.658379629633</v>
      </c>
      <c r="T1769" s="21">
        <f>(((Table1[[#This Row],[deadline]]/60)/60)/24)+DATE(1970,1,1)</f>
        <v>41854.658379629633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s="8">
        <f>E1770/D1770</f>
        <v>3.7400000000000003E-2</v>
      </c>
      <c r="G1770" s="10">
        <f>IFERROR(ROUND(E1770/N1770,2),0)</f>
        <v>12.47</v>
      </c>
      <c r="H1770" t="s">
        <v>8220</v>
      </c>
      <c r="I1770" t="s">
        <v>8223</v>
      </c>
      <c r="J1770" t="s">
        <v>8245</v>
      </c>
      <c r="K1770">
        <v>1411824444</v>
      </c>
      <c r="L1770">
        <v>1406640444</v>
      </c>
      <c r="M1770" t="b">
        <v>1</v>
      </c>
      <c r="N1770">
        <v>15</v>
      </c>
      <c r="O1770" t="b">
        <v>0</v>
      </c>
      <c r="P1770" t="s">
        <v>8283</v>
      </c>
      <c r="Q1770" s="12" t="s">
        <v>8336</v>
      </c>
      <c r="R1770" t="s">
        <v>8337</v>
      </c>
      <c r="S1770" s="21">
        <f>(((Table1[[#This Row],[launched_at]]/60)/60)/24)+DATE(1970,1,1)</f>
        <v>41849.560694444444</v>
      </c>
      <c r="T1770" s="21">
        <f>(((Table1[[#This Row],[deadline]]/60)/60)/24)+DATE(1970,1,1)</f>
        <v>41909.560694444444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s="8">
        <f>E1771/D1771</f>
        <v>2.7025E-2</v>
      </c>
      <c r="G1771" s="10">
        <f>IFERROR(ROUND(E1771/N1771,2),0)</f>
        <v>49.14</v>
      </c>
      <c r="H1771" t="s">
        <v>8220</v>
      </c>
      <c r="I1771" t="s">
        <v>8223</v>
      </c>
      <c r="J1771" t="s">
        <v>8245</v>
      </c>
      <c r="K1771">
        <v>1421177959</v>
      </c>
      <c r="L1771">
        <v>1418585959</v>
      </c>
      <c r="M1771" t="b">
        <v>1</v>
      </c>
      <c r="N1771">
        <v>22</v>
      </c>
      <c r="O1771" t="b">
        <v>0</v>
      </c>
      <c r="P1771" t="s">
        <v>8283</v>
      </c>
      <c r="Q1771" s="12" t="s">
        <v>8336</v>
      </c>
      <c r="R1771" t="s">
        <v>8337</v>
      </c>
      <c r="S1771" s="21">
        <f>(((Table1[[#This Row],[launched_at]]/60)/60)/24)+DATE(1970,1,1)</f>
        <v>41987.818969907406</v>
      </c>
      <c r="T1771" s="21">
        <f>(((Table1[[#This Row],[deadline]]/60)/60)/24)+DATE(1970,1,1)</f>
        <v>42017.818969907406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s="8">
        <f>E1772/D1772</f>
        <v>0.56514285714285717</v>
      </c>
      <c r="G1772" s="10">
        <f>IFERROR(ROUND(E1772/N1772,2),0)</f>
        <v>150.5</v>
      </c>
      <c r="H1772" t="s">
        <v>8220</v>
      </c>
      <c r="I1772" t="s">
        <v>8223</v>
      </c>
      <c r="J1772" t="s">
        <v>8245</v>
      </c>
      <c r="K1772">
        <v>1413312194</v>
      </c>
      <c r="L1772">
        <v>1410288194</v>
      </c>
      <c r="M1772" t="b">
        <v>1</v>
      </c>
      <c r="N1772">
        <v>92</v>
      </c>
      <c r="O1772" t="b">
        <v>0</v>
      </c>
      <c r="P1772" t="s">
        <v>8283</v>
      </c>
      <c r="Q1772" s="12" t="s">
        <v>8336</v>
      </c>
      <c r="R1772" t="s">
        <v>8337</v>
      </c>
      <c r="S1772" s="21">
        <f>(((Table1[[#This Row],[launched_at]]/60)/60)/24)+DATE(1970,1,1)</f>
        <v>41891.780023148152</v>
      </c>
      <c r="T1772" s="21">
        <f>(((Table1[[#This Row],[deadline]]/60)/60)/24)+DATE(1970,1,1)</f>
        <v>41926.780023148152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s="8">
        <f>E1773/D1773</f>
        <v>0.21309523809523809</v>
      </c>
      <c r="G1773" s="10">
        <f>IFERROR(ROUND(E1773/N1773,2),0)</f>
        <v>35.799999999999997</v>
      </c>
      <c r="H1773" t="s">
        <v>8220</v>
      </c>
      <c r="I1773" t="s">
        <v>8224</v>
      </c>
      <c r="J1773" t="s">
        <v>8246</v>
      </c>
      <c r="K1773">
        <v>1414107040</v>
      </c>
      <c r="L1773">
        <v>1411515040</v>
      </c>
      <c r="M1773" t="b">
        <v>1</v>
      </c>
      <c r="N1773">
        <v>25</v>
      </c>
      <c r="O1773" t="b">
        <v>0</v>
      </c>
      <c r="P1773" t="s">
        <v>8283</v>
      </c>
      <c r="Q1773" s="12" t="s">
        <v>8336</v>
      </c>
      <c r="R1773" t="s">
        <v>8337</v>
      </c>
      <c r="S1773" s="21">
        <f>(((Table1[[#This Row],[launched_at]]/60)/60)/24)+DATE(1970,1,1)</f>
        <v>41905.979629629634</v>
      </c>
      <c r="T1773" s="21">
        <f>(((Table1[[#This Row],[deadline]]/60)/60)/24)+DATE(1970,1,1)</f>
        <v>41935.979629629634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s="8">
        <f>E1774/D1774</f>
        <v>0.156</v>
      </c>
      <c r="G1774" s="10">
        <f>IFERROR(ROUND(E1774/N1774,2),0)</f>
        <v>45.16</v>
      </c>
      <c r="H1774" t="s">
        <v>8220</v>
      </c>
      <c r="I1774" t="s">
        <v>8224</v>
      </c>
      <c r="J1774" t="s">
        <v>8246</v>
      </c>
      <c r="K1774">
        <v>1404666836</v>
      </c>
      <c r="L1774">
        <v>1399482836</v>
      </c>
      <c r="M1774" t="b">
        <v>1</v>
      </c>
      <c r="N1774">
        <v>19</v>
      </c>
      <c r="O1774" t="b">
        <v>0</v>
      </c>
      <c r="P1774" t="s">
        <v>8283</v>
      </c>
      <c r="Q1774" s="12" t="s">
        <v>8336</v>
      </c>
      <c r="R1774" t="s">
        <v>8337</v>
      </c>
      <c r="S1774" s="21">
        <f>(((Table1[[#This Row],[launched_at]]/60)/60)/24)+DATE(1970,1,1)</f>
        <v>41766.718009259261</v>
      </c>
      <c r="T1774" s="21">
        <f>(((Table1[[#This Row],[deadline]]/60)/60)/24)+DATE(1970,1,1)</f>
        <v>41826.718009259261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s="8">
        <f>E1775/D1775</f>
        <v>6.2566666666666673E-2</v>
      </c>
      <c r="G1775" s="10">
        <f>IFERROR(ROUND(E1775/N1775,2),0)</f>
        <v>98.79</v>
      </c>
      <c r="H1775" t="s">
        <v>8220</v>
      </c>
      <c r="I1775" t="s">
        <v>8223</v>
      </c>
      <c r="J1775" t="s">
        <v>8245</v>
      </c>
      <c r="K1775">
        <v>1421691298</v>
      </c>
      <c r="L1775">
        <v>1417803298</v>
      </c>
      <c r="M1775" t="b">
        <v>1</v>
      </c>
      <c r="N1775">
        <v>19</v>
      </c>
      <c r="O1775" t="b">
        <v>0</v>
      </c>
      <c r="P1775" t="s">
        <v>8283</v>
      </c>
      <c r="Q1775" s="12" t="s">
        <v>8336</v>
      </c>
      <c r="R1775" t="s">
        <v>8337</v>
      </c>
      <c r="S1775" s="21">
        <f>(((Table1[[#This Row],[launched_at]]/60)/60)/24)+DATE(1970,1,1)</f>
        <v>41978.760393518518</v>
      </c>
      <c r="T1775" s="21">
        <f>(((Table1[[#This Row],[deadline]]/60)/60)/24)+DATE(1970,1,1)</f>
        <v>42023.760393518518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s="8">
        <f>E1776/D1776</f>
        <v>0.4592</v>
      </c>
      <c r="G1776" s="10">
        <f>IFERROR(ROUND(E1776/N1776,2),0)</f>
        <v>88.31</v>
      </c>
      <c r="H1776" t="s">
        <v>8220</v>
      </c>
      <c r="I1776" t="s">
        <v>8223</v>
      </c>
      <c r="J1776" t="s">
        <v>8245</v>
      </c>
      <c r="K1776">
        <v>1417273140</v>
      </c>
      <c r="L1776">
        <v>1413609292</v>
      </c>
      <c r="M1776" t="b">
        <v>1</v>
      </c>
      <c r="N1776">
        <v>13</v>
      </c>
      <c r="O1776" t="b">
        <v>0</v>
      </c>
      <c r="P1776" t="s">
        <v>8283</v>
      </c>
      <c r="Q1776" s="12" t="s">
        <v>8336</v>
      </c>
      <c r="R1776" t="s">
        <v>8337</v>
      </c>
      <c r="S1776" s="21">
        <f>(((Table1[[#This Row],[launched_at]]/60)/60)/24)+DATE(1970,1,1)</f>
        <v>41930.218657407408</v>
      </c>
      <c r="T1776" s="21">
        <f>(((Table1[[#This Row],[deadline]]/60)/60)/24)+DATE(1970,1,1)</f>
        <v>41972.624305555553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s="8">
        <f>E1777/D1777</f>
        <v>0.65101538461538466</v>
      </c>
      <c r="G1777" s="10">
        <f>IFERROR(ROUND(E1777/N1777,2),0)</f>
        <v>170.63</v>
      </c>
      <c r="H1777" t="s">
        <v>8220</v>
      </c>
      <c r="I1777" t="s">
        <v>8223</v>
      </c>
      <c r="J1777" t="s">
        <v>8245</v>
      </c>
      <c r="K1777">
        <v>1414193160</v>
      </c>
      <c r="L1777">
        <v>1410305160</v>
      </c>
      <c r="M1777" t="b">
        <v>1</v>
      </c>
      <c r="N1777">
        <v>124</v>
      </c>
      <c r="O1777" t="b">
        <v>0</v>
      </c>
      <c r="P1777" t="s">
        <v>8283</v>
      </c>
      <c r="Q1777" s="12" t="s">
        <v>8336</v>
      </c>
      <c r="R1777" t="s">
        <v>8337</v>
      </c>
      <c r="S1777" s="21">
        <f>(((Table1[[#This Row],[launched_at]]/60)/60)/24)+DATE(1970,1,1)</f>
        <v>41891.976388888892</v>
      </c>
      <c r="T1777" s="21">
        <f>(((Table1[[#This Row],[deadline]]/60)/60)/24)+DATE(1970,1,1)</f>
        <v>41936.976388888892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s="8">
        <f>E1778/D1778</f>
        <v>6.7000000000000004E-2</v>
      </c>
      <c r="G1778" s="10">
        <f>IFERROR(ROUND(E1778/N1778,2),0)</f>
        <v>83.75</v>
      </c>
      <c r="H1778" t="s">
        <v>8220</v>
      </c>
      <c r="I1778" t="s">
        <v>8224</v>
      </c>
      <c r="J1778" t="s">
        <v>8246</v>
      </c>
      <c r="K1778">
        <v>1414623471</v>
      </c>
      <c r="L1778">
        <v>1411513071</v>
      </c>
      <c r="M1778" t="b">
        <v>1</v>
      </c>
      <c r="N1778">
        <v>4</v>
      </c>
      <c r="O1778" t="b">
        <v>0</v>
      </c>
      <c r="P1778" t="s">
        <v>8283</v>
      </c>
      <c r="Q1778" s="12" t="s">
        <v>8336</v>
      </c>
      <c r="R1778" t="s">
        <v>8337</v>
      </c>
      <c r="S1778" s="21">
        <f>(((Table1[[#This Row],[launched_at]]/60)/60)/24)+DATE(1970,1,1)</f>
        <v>41905.95684027778</v>
      </c>
      <c r="T1778" s="21">
        <f>(((Table1[[#This Row],[deadline]]/60)/60)/24)+DATE(1970,1,1)</f>
        <v>41941.95684027778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s="8">
        <f>E1779/D1779</f>
        <v>0.135625</v>
      </c>
      <c r="G1779" s="10">
        <f>IFERROR(ROUND(E1779/N1779,2),0)</f>
        <v>65.099999999999994</v>
      </c>
      <c r="H1779" t="s">
        <v>8220</v>
      </c>
      <c r="I1779" t="s">
        <v>8232</v>
      </c>
      <c r="J1779" t="s">
        <v>8248</v>
      </c>
      <c r="K1779">
        <v>1424421253</v>
      </c>
      <c r="L1779">
        <v>1421829253</v>
      </c>
      <c r="M1779" t="b">
        <v>1</v>
      </c>
      <c r="N1779">
        <v>10</v>
      </c>
      <c r="O1779" t="b">
        <v>0</v>
      </c>
      <c r="P1779" t="s">
        <v>8283</v>
      </c>
      <c r="Q1779" s="12" t="s">
        <v>8336</v>
      </c>
      <c r="R1779" t="s">
        <v>8337</v>
      </c>
      <c r="S1779" s="21">
        <f>(((Table1[[#This Row],[launched_at]]/60)/60)/24)+DATE(1970,1,1)</f>
        <v>42025.357094907406</v>
      </c>
      <c r="T1779" s="21">
        <f>(((Table1[[#This Row],[deadline]]/60)/60)/24)+DATE(1970,1,1)</f>
        <v>42055.357094907406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s="8">
        <f>E1780/D1780</f>
        <v>1.9900000000000001E-2</v>
      </c>
      <c r="G1780" s="10">
        <f>IFERROR(ROUND(E1780/N1780,2),0)</f>
        <v>66.33</v>
      </c>
      <c r="H1780" t="s">
        <v>8220</v>
      </c>
      <c r="I1780" t="s">
        <v>8223</v>
      </c>
      <c r="J1780" t="s">
        <v>8245</v>
      </c>
      <c r="K1780">
        <v>1427485395</v>
      </c>
      <c r="L1780">
        <v>1423600995</v>
      </c>
      <c r="M1780" t="b">
        <v>1</v>
      </c>
      <c r="N1780">
        <v>15</v>
      </c>
      <c r="O1780" t="b">
        <v>0</v>
      </c>
      <c r="P1780" t="s">
        <v>8283</v>
      </c>
      <c r="Q1780" s="12" t="s">
        <v>8336</v>
      </c>
      <c r="R1780" t="s">
        <v>8337</v>
      </c>
      <c r="S1780" s="21">
        <f>(((Table1[[#This Row],[launched_at]]/60)/60)/24)+DATE(1970,1,1)</f>
        <v>42045.86336805555</v>
      </c>
      <c r="T1780" s="21">
        <f>(((Table1[[#This Row],[deadline]]/60)/60)/24)+DATE(1970,1,1)</f>
        <v>42090.821701388893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s="8">
        <f>E1781/D1781</f>
        <v>0.36236363636363639</v>
      </c>
      <c r="G1781" s="10">
        <f>IFERROR(ROUND(E1781/N1781,2),0)</f>
        <v>104.89</v>
      </c>
      <c r="H1781" t="s">
        <v>8220</v>
      </c>
      <c r="I1781" t="s">
        <v>8223</v>
      </c>
      <c r="J1781" t="s">
        <v>8245</v>
      </c>
      <c r="K1781">
        <v>1472834180</v>
      </c>
      <c r="L1781">
        <v>1470242180</v>
      </c>
      <c r="M1781" t="b">
        <v>1</v>
      </c>
      <c r="N1781">
        <v>38</v>
      </c>
      <c r="O1781" t="b">
        <v>0</v>
      </c>
      <c r="P1781" t="s">
        <v>8283</v>
      </c>
      <c r="Q1781" s="12" t="s">
        <v>8336</v>
      </c>
      <c r="R1781" t="s">
        <v>8337</v>
      </c>
      <c r="S1781" s="21">
        <f>(((Table1[[#This Row],[launched_at]]/60)/60)/24)+DATE(1970,1,1)</f>
        <v>42585.691898148143</v>
      </c>
      <c r="T1781" s="21">
        <f>(((Table1[[#This Row],[deadline]]/60)/60)/24)+DATE(1970,1,1)</f>
        <v>42615.691898148143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s="8">
        <f>E1782/D1782</f>
        <v>0.39743333333333336</v>
      </c>
      <c r="G1782" s="10">
        <f>IFERROR(ROUND(E1782/N1782,2),0)</f>
        <v>78.44</v>
      </c>
      <c r="H1782" t="s">
        <v>8220</v>
      </c>
      <c r="I1782" t="s">
        <v>8223</v>
      </c>
      <c r="J1782" t="s">
        <v>8245</v>
      </c>
      <c r="K1782">
        <v>1467469510</v>
      </c>
      <c r="L1782">
        <v>1462285510</v>
      </c>
      <c r="M1782" t="b">
        <v>1</v>
      </c>
      <c r="N1782">
        <v>152</v>
      </c>
      <c r="O1782" t="b">
        <v>0</v>
      </c>
      <c r="P1782" t="s">
        <v>8283</v>
      </c>
      <c r="Q1782" s="12" t="s">
        <v>8336</v>
      </c>
      <c r="R1782" t="s">
        <v>8337</v>
      </c>
      <c r="S1782" s="21">
        <f>(((Table1[[#This Row],[launched_at]]/60)/60)/24)+DATE(1970,1,1)</f>
        <v>42493.600810185191</v>
      </c>
      <c r="T1782" s="21">
        <f>(((Table1[[#This Row],[deadline]]/60)/60)/24)+DATE(1970,1,1)</f>
        <v>42553.600810185191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s="8">
        <f>E1783/D1783</f>
        <v>0.25763636363636366</v>
      </c>
      <c r="G1783" s="10">
        <f>IFERROR(ROUND(E1783/N1783,2),0)</f>
        <v>59.04</v>
      </c>
      <c r="H1783" t="s">
        <v>8220</v>
      </c>
      <c r="I1783" t="s">
        <v>8223</v>
      </c>
      <c r="J1783" t="s">
        <v>8245</v>
      </c>
      <c r="K1783">
        <v>1473950945</v>
      </c>
      <c r="L1783">
        <v>1471272545</v>
      </c>
      <c r="M1783" t="b">
        <v>1</v>
      </c>
      <c r="N1783">
        <v>24</v>
      </c>
      <c r="O1783" t="b">
        <v>0</v>
      </c>
      <c r="P1783" t="s">
        <v>8283</v>
      </c>
      <c r="Q1783" s="12" t="s">
        <v>8336</v>
      </c>
      <c r="R1783" t="s">
        <v>8337</v>
      </c>
      <c r="S1783" s="21">
        <f>(((Table1[[#This Row],[launched_at]]/60)/60)/24)+DATE(1970,1,1)</f>
        <v>42597.617418981477</v>
      </c>
      <c r="T1783" s="21">
        <f>(((Table1[[#This Row],[deadline]]/60)/60)/24)+DATE(1970,1,1)</f>
        <v>42628.617418981477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s="8">
        <f>E1784/D1784</f>
        <v>0.15491428571428573</v>
      </c>
      <c r="G1784" s="10">
        <f>IFERROR(ROUND(E1784/N1784,2),0)</f>
        <v>71.34</v>
      </c>
      <c r="H1784" t="s">
        <v>8220</v>
      </c>
      <c r="I1784" t="s">
        <v>8223</v>
      </c>
      <c r="J1784" t="s">
        <v>8245</v>
      </c>
      <c r="K1784">
        <v>1456062489</v>
      </c>
      <c r="L1784">
        <v>1453211289</v>
      </c>
      <c r="M1784" t="b">
        <v>1</v>
      </c>
      <c r="N1784">
        <v>76</v>
      </c>
      <c r="O1784" t="b">
        <v>0</v>
      </c>
      <c r="P1784" t="s">
        <v>8283</v>
      </c>
      <c r="Q1784" s="12" t="s">
        <v>8336</v>
      </c>
      <c r="R1784" t="s">
        <v>8337</v>
      </c>
      <c r="S1784" s="21">
        <f>(((Table1[[#This Row],[launched_at]]/60)/60)/24)+DATE(1970,1,1)</f>
        <v>42388.575104166666</v>
      </c>
      <c r="T1784" s="21">
        <f>(((Table1[[#This Row],[deadline]]/60)/60)/24)+DATE(1970,1,1)</f>
        <v>42421.575104166666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s="8">
        <f>E1785/D1785</f>
        <v>0.236925</v>
      </c>
      <c r="G1785" s="10">
        <f>IFERROR(ROUND(E1785/N1785,2),0)</f>
        <v>51.23</v>
      </c>
      <c r="H1785" t="s">
        <v>8220</v>
      </c>
      <c r="I1785" t="s">
        <v>8223</v>
      </c>
      <c r="J1785" t="s">
        <v>8245</v>
      </c>
      <c r="K1785">
        <v>1432248478</v>
      </c>
      <c r="L1785">
        <v>1429656478</v>
      </c>
      <c r="M1785" t="b">
        <v>1</v>
      </c>
      <c r="N1785">
        <v>185</v>
      </c>
      <c r="O1785" t="b">
        <v>0</v>
      </c>
      <c r="P1785" t="s">
        <v>8283</v>
      </c>
      <c r="Q1785" s="12" t="s">
        <v>8336</v>
      </c>
      <c r="R1785" t="s">
        <v>8337</v>
      </c>
      <c r="S1785" s="21">
        <f>(((Table1[[#This Row],[launched_at]]/60)/60)/24)+DATE(1970,1,1)</f>
        <v>42115.949976851851</v>
      </c>
      <c r="T1785" s="21">
        <f>(((Table1[[#This Row],[deadline]]/60)/60)/24)+DATE(1970,1,1)</f>
        <v>42145.949976851851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s="8">
        <f>E1786/D1786</f>
        <v>0.39760000000000001</v>
      </c>
      <c r="G1786" s="10">
        <f>IFERROR(ROUND(E1786/N1786,2),0)</f>
        <v>60.24</v>
      </c>
      <c r="H1786" t="s">
        <v>8220</v>
      </c>
      <c r="I1786" t="s">
        <v>8223</v>
      </c>
      <c r="J1786" t="s">
        <v>8245</v>
      </c>
      <c r="K1786">
        <v>1422674700</v>
      </c>
      <c r="L1786">
        <v>1419954240</v>
      </c>
      <c r="M1786" t="b">
        <v>1</v>
      </c>
      <c r="N1786">
        <v>33</v>
      </c>
      <c r="O1786" t="b">
        <v>0</v>
      </c>
      <c r="P1786" t="s">
        <v>8283</v>
      </c>
      <c r="Q1786" s="12" t="s">
        <v>8336</v>
      </c>
      <c r="R1786" t="s">
        <v>8337</v>
      </c>
      <c r="S1786" s="21">
        <f>(((Table1[[#This Row],[launched_at]]/60)/60)/24)+DATE(1970,1,1)</f>
        <v>42003.655555555553</v>
      </c>
      <c r="T1786" s="21">
        <f>(((Table1[[#This Row],[deadline]]/60)/60)/24)+DATE(1970,1,1)</f>
        <v>42035.142361111109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s="8">
        <f>E1787/D1787</f>
        <v>0.20220833333333332</v>
      </c>
      <c r="G1787" s="10">
        <f>IFERROR(ROUND(E1787/N1787,2),0)</f>
        <v>44.94</v>
      </c>
      <c r="H1787" t="s">
        <v>8220</v>
      </c>
      <c r="I1787" t="s">
        <v>8223</v>
      </c>
      <c r="J1787" t="s">
        <v>8245</v>
      </c>
      <c r="K1787">
        <v>1413417600</v>
      </c>
      <c r="L1787">
        <v>1410750855</v>
      </c>
      <c r="M1787" t="b">
        <v>1</v>
      </c>
      <c r="N1787">
        <v>108</v>
      </c>
      <c r="O1787" t="b">
        <v>0</v>
      </c>
      <c r="P1787" t="s">
        <v>8283</v>
      </c>
      <c r="Q1787" s="12" t="s">
        <v>8336</v>
      </c>
      <c r="R1787" t="s">
        <v>8337</v>
      </c>
      <c r="S1787" s="21">
        <f>(((Table1[[#This Row],[launched_at]]/60)/60)/24)+DATE(1970,1,1)</f>
        <v>41897.134895833333</v>
      </c>
      <c r="T1787" s="21">
        <f>(((Table1[[#This Row],[deadline]]/60)/60)/24)+DATE(1970,1,1)</f>
        <v>41928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s="8">
        <f>E1788/D1788</f>
        <v>0.47631578947368419</v>
      </c>
      <c r="G1788" s="10">
        <f>IFERROR(ROUND(E1788/N1788,2),0)</f>
        <v>31.21</v>
      </c>
      <c r="H1788" t="s">
        <v>8220</v>
      </c>
      <c r="I1788" t="s">
        <v>8232</v>
      </c>
      <c r="J1788" t="s">
        <v>8248</v>
      </c>
      <c r="K1788">
        <v>1418649177</v>
      </c>
      <c r="L1788">
        <v>1416057177</v>
      </c>
      <c r="M1788" t="b">
        <v>1</v>
      </c>
      <c r="N1788">
        <v>29</v>
      </c>
      <c r="O1788" t="b">
        <v>0</v>
      </c>
      <c r="P1788" t="s">
        <v>8283</v>
      </c>
      <c r="Q1788" s="12" t="s">
        <v>8336</v>
      </c>
      <c r="R1788" t="s">
        <v>8337</v>
      </c>
      <c r="S1788" s="21">
        <f>(((Table1[[#This Row],[launched_at]]/60)/60)/24)+DATE(1970,1,1)</f>
        <v>41958.550659722227</v>
      </c>
      <c r="T1788" s="21">
        <f>(((Table1[[#This Row],[deadline]]/60)/60)/24)+DATE(1970,1,1)</f>
        <v>41988.550659722227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s="8">
        <f>E1789/D1789</f>
        <v>0.15329999999999999</v>
      </c>
      <c r="G1789" s="10">
        <f>IFERROR(ROUND(E1789/N1789,2),0)</f>
        <v>63.88</v>
      </c>
      <c r="H1789" t="s">
        <v>8220</v>
      </c>
      <c r="I1789" t="s">
        <v>8223</v>
      </c>
      <c r="J1789" t="s">
        <v>8245</v>
      </c>
      <c r="K1789">
        <v>1428158637</v>
      </c>
      <c r="L1789">
        <v>1425570237</v>
      </c>
      <c r="M1789" t="b">
        <v>1</v>
      </c>
      <c r="N1789">
        <v>24</v>
      </c>
      <c r="O1789" t="b">
        <v>0</v>
      </c>
      <c r="P1789" t="s">
        <v>8283</v>
      </c>
      <c r="Q1789" s="12" t="s">
        <v>8336</v>
      </c>
      <c r="R1789" t="s">
        <v>8337</v>
      </c>
      <c r="S1789" s="21">
        <f>(((Table1[[#This Row],[launched_at]]/60)/60)/24)+DATE(1970,1,1)</f>
        <v>42068.65552083333</v>
      </c>
      <c r="T1789" s="21">
        <f>(((Table1[[#This Row],[deadline]]/60)/60)/24)+DATE(1970,1,1)</f>
        <v>42098.613854166666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s="8">
        <f>E1790/D1790</f>
        <v>1.3818181818181818E-2</v>
      </c>
      <c r="G1790" s="10">
        <f>IFERROR(ROUND(E1790/N1790,2),0)</f>
        <v>19</v>
      </c>
      <c r="H1790" t="s">
        <v>8220</v>
      </c>
      <c r="I1790" t="s">
        <v>8224</v>
      </c>
      <c r="J1790" t="s">
        <v>8246</v>
      </c>
      <c r="K1790">
        <v>1414795542</v>
      </c>
      <c r="L1790">
        <v>1412203542</v>
      </c>
      <c r="M1790" t="b">
        <v>1</v>
      </c>
      <c r="N1790">
        <v>4</v>
      </c>
      <c r="O1790" t="b">
        <v>0</v>
      </c>
      <c r="P1790" t="s">
        <v>8283</v>
      </c>
      <c r="Q1790" s="12" t="s">
        <v>8336</v>
      </c>
      <c r="R1790" t="s">
        <v>8337</v>
      </c>
      <c r="S1790" s="21">
        <f>(((Table1[[#This Row],[launched_at]]/60)/60)/24)+DATE(1970,1,1)</f>
        <v>41913.94840277778</v>
      </c>
      <c r="T1790" s="21">
        <f>(((Table1[[#This Row],[deadline]]/60)/60)/24)+DATE(1970,1,1)</f>
        <v>41943.94840277778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s="8">
        <f>E1791/D1791</f>
        <v>5.0000000000000001E-3</v>
      </c>
      <c r="G1791" s="10">
        <f>IFERROR(ROUND(E1791/N1791,2),0)</f>
        <v>10</v>
      </c>
      <c r="H1791" t="s">
        <v>8220</v>
      </c>
      <c r="I1791" t="s">
        <v>8223</v>
      </c>
      <c r="J1791" t="s">
        <v>8245</v>
      </c>
      <c r="K1791">
        <v>1421042403</v>
      </c>
      <c r="L1791">
        <v>1415858403</v>
      </c>
      <c r="M1791" t="b">
        <v>1</v>
      </c>
      <c r="N1791">
        <v>4</v>
      </c>
      <c r="O1791" t="b">
        <v>0</v>
      </c>
      <c r="P1791" t="s">
        <v>8283</v>
      </c>
      <c r="Q1791" s="12" t="s">
        <v>8336</v>
      </c>
      <c r="R1791" t="s">
        <v>8337</v>
      </c>
      <c r="S1791" s="21">
        <f>(((Table1[[#This Row],[launched_at]]/60)/60)/24)+DATE(1970,1,1)</f>
        <v>41956.250034722223</v>
      </c>
      <c r="T1791" s="21">
        <f>(((Table1[[#This Row],[deadline]]/60)/60)/24)+DATE(1970,1,1)</f>
        <v>42016.250034722223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s="8">
        <f>E1792/D1792</f>
        <v>4.9575757575757579E-2</v>
      </c>
      <c r="G1792" s="10">
        <f>IFERROR(ROUND(E1792/N1792,2),0)</f>
        <v>109.07</v>
      </c>
      <c r="H1792" t="s">
        <v>8220</v>
      </c>
      <c r="I1792" t="s">
        <v>8223</v>
      </c>
      <c r="J1792" t="s">
        <v>8245</v>
      </c>
      <c r="K1792">
        <v>1423152678</v>
      </c>
      <c r="L1792">
        <v>1420560678</v>
      </c>
      <c r="M1792" t="b">
        <v>1</v>
      </c>
      <c r="N1792">
        <v>15</v>
      </c>
      <c r="O1792" t="b">
        <v>0</v>
      </c>
      <c r="P1792" t="s">
        <v>8283</v>
      </c>
      <c r="Q1792" s="12" t="s">
        <v>8336</v>
      </c>
      <c r="R1792" t="s">
        <v>8337</v>
      </c>
      <c r="S1792" s="21">
        <f>(((Table1[[#This Row],[launched_at]]/60)/60)/24)+DATE(1970,1,1)</f>
        <v>42010.674513888895</v>
      </c>
      <c r="T1792" s="21">
        <f>(((Table1[[#This Row],[deadline]]/60)/60)/24)+DATE(1970,1,1)</f>
        <v>42040.674513888895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s="8">
        <f>E1793/D1793</f>
        <v>3.5666666666666666E-2</v>
      </c>
      <c r="G1793" s="10">
        <f>IFERROR(ROUND(E1793/N1793,2),0)</f>
        <v>26.75</v>
      </c>
      <c r="H1793" t="s">
        <v>8220</v>
      </c>
      <c r="I1793" t="s">
        <v>8224</v>
      </c>
      <c r="J1793" t="s">
        <v>8246</v>
      </c>
      <c r="K1793">
        <v>1422553565</v>
      </c>
      <c r="L1793">
        <v>1417369565</v>
      </c>
      <c r="M1793" t="b">
        <v>1</v>
      </c>
      <c r="N1793">
        <v>4</v>
      </c>
      <c r="O1793" t="b">
        <v>0</v>
      </c>
      <c r="P1793" t="s">
        <v>8283</v>
      </c>
      <c r="Q1793" s="12" t="s">
        <v>8336</v>
      </c>
      <c r="R1793" t="s">
        <v>8337</v>
      </c>
      <c r="S1793" s="21">
        <f>(((Table1[[#This Row],[launched_at]]/60)/60)/24)+DATE(1970,1,1)</f>
        <v>41973.740335648152</v>
      </c>
      <c r="T1793" s="21">
        <f>(((Table1[[#This Row],[deadline]]/60)/60)/24)+DATE(1970,1,1)</f>
        <v>42033.740335648152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s="8">
        <f>E1794/D1794</f>
        <v>0.61124000000000001</v>
      </c>
      <c r="G1794" s="10">
        <f>IFERROR(ROUND(E1794/N1794,2),0)</f>
        <v>109.94</v>
      </c>
      <c r="H1794" t="s">
        <v>8220</v>
      </c>
      <c r="I1794" t="s">
        <v>8223</v>
      </c>
      <c r="J1794" t="s">
        <v>8245</v>
      </c>
      <c r="K1794">
        <v>1439189940</v>
      </c>
      <c r="L1794">
        <v>1435970682</v>
      </c>
      <c r="M1794" t="b">
        <v>1</v>
      </c>
      <c r="N1794">
        <v>139</v>
      </c>
      <c r="O1794" t="b">
        <v>0</v>
      </c>
      <c r="P1794" t="s">
        <v>8283</v>
      </c>
      <c r="Q1794" s="12" t="s">
        <v>8336</v>
      </c>
      <c r="R1794" t="s">
        <v>8337</v>
      </c>
      <c r="S1794" s="21">
        <f>(((Table1[[#This Row],[launched_at]]/60)/60)/24)+DATE(1970,1,1)</f>
        <v>42189.031041666662</v>
      </c>
      <c r="T1794" s="21">
        <f>(((Table1[[#This Row],[deadline]]/60)/60)/24)+DATE(1970,1,1)</f>
        <v>42226.290972222225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s="8">
        <f>E1795/D1795</f>
        <v>1.3333333333333334E-2</v>
      </c>
      <c r="G1795" s="10">
        <f>IFERROR(ROUND(E1795/N1795,2),0)</f>
        <v>20</v>
      </c>
      <c r="H1795" t="s">
        <v>8220</v>
      </c>
      <c r="I1795" t="s">
        <v>8225</v>
      </c>
      <c r="J1795" t="s">
        <v>8247</v>
      </c>
      <c r="K1795">
        <v>1417127040</v>
      </c>
      <c r="L1795">
        <v>1414531440</v>
      </c>
      <c r="M1795" t="b">
        <v>1</v>
      </c>
      <c r="N1795">
        <v>2</v>
      </c>
      <c r="O1795" t="b">
        <v>0</v>
      </c>
      <c r="P1795" t="s">
        <v>8283</v>
      </c>
      <c r="Q1795" s="12" t="s">
        <v>8336</v>
      </c>
      <c r="R1795" t="s">
        <v>8337</v>
      </c>
      <c r="S1795" s="21">
        <f>(((Table1[[#This Row],[launched_at]]/60)/60)/24)+DATE(1970,1,1)</f>
        <v>41940.89166666667</v>
      </c>
      <c r="T1795" s="21">
        <f>(((Table1[[#This Row],[deadline]]/60)/60)/24)+DATE(1970,1,1)</f>
        <v>41970.933333333334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s="8">
        <f>E1796/D1796</f>
        <v>0.11077777777777778</v>
      </c>
      <c r="G1796" s="10">
        <f>IFERROR(ROUND(E1796/N1796,2),0)</f>
        <v>55.39</v>
      </c>
      <c r="H1796" t="s">
        <v>8220</v>
      </c>
      <c r="I1796" t="s">
        <v>8223</v>
      </c>
      <c r="J1796" t="s">
        <v>8245</v>
      </c>
      <c r="K1796">
        <v>1423660422</v>
      </c>
      <c r="L1796">
        <v>1420636422</v>
      </c>
      <c r="M1796" t="b">
        <v>1</v>
      </c>
      <c r="N1796">
        <v>18</v>
      </c>
      <c r="O1796" t="b">
        <v>0</v>
      </c>
      <c r="P1796" t="s">
        <v>8283</v>
      </c>
      <c r="Q1796" s="12" t="s">
        <v>8336</v>
      </c>
      <c r="R1796" t="s">
        <v>8337</v>
      </c>
      <c r="S1796" s="21">
        <f>(((Table1[[#This Row],[launched_at]]/60)/60)/24)+DATE(1970,1,1)</f>
        <v>42011.551180555558</v>
      </c>
      <c r="T1796" s="21">
        <f>(((Table1[[#This Row],[deadline]]/60)/60)/24)+DATE(1970,1,1)</f>
        <v>42046.551180555558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s="8">
        <f>E1797/D1797</f>
        <v>0.38735714285714284</v>
      </c>
      <c r="G1797" s="10">
        <f>IFERROR(ROUND(E1797/N1797,2),0)</f>
        <v>133.9</v>
      </c>
      <c r="H1797" t="s">
        <v>8220</v>
      </c>
      <c r="I1797" t="s">
        <v>8235</v>
      </c>
      <c r="J1797" t="s">
        <v>8248</v>
      </c>
      <c r="K1797">
        <v>1476460800</v>
      </c>
      <c r="L1797">
        <v>1473922541</v>
      </c>
      <c r="M1797" t="b">
        <v>1</v>
      </c>
      <c r="N1797">
        <v>81</v>
      </c>
      <c r="O1797" t="b">
        <v>0</v>
      </c>
      <c r="P1797" t="s">
        <v>8283</v>
      </c>
      <c r="Q1797" s="12" t="s">
        <v>8336</v>
      </c>
      <c r="R1797" t="s">
        <v>8337</v>
      </c>
      <c r="S1797" s="21">
        <f>(((Table1[[#This Row],[launched_at]]/60)/60)/24)+DATE(1970,1,1)</f>
        <v>42628.288668981477</v>
      </c>
      <c r="T1797" s="21">
        <f>(((Table1[[#This Row],[deadline]]/60)/60)/24)+DATE(1970,1,1)</f>
        <v>42657.666666666672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s="8">
        <f>E1798/D1798</f>
        <v>0.22052631578947368</v>
      </c>
      <c r="G1798" s="10">
        <f>IFERROR(ROUND(E1798/N1798,2),0)</f>
        <v>48.72</v>
      </c>
      <c r="H1798" t="s">
        <v>8220</v>
      </c>
      <c r="I1798" t="s">
        <v>8224</v>
      </c>
      <c r="J1798" t="s">
        <v>8246</v>
      </c>
      <c r="K1798">
        <v>1469356366</v>
      </c>
      <c r="L1798">
        <v>1464172366</v>
      </c>
      <c r="M1798" t="b">
        <v>1</v>
      </c>
      <c r="N1798">
        <v>86</v>
      </c>
      <c r="O1798" t="b">
        <v>0</v>
      </c>
      <c r="P1798" t="s">
        <v>8283</v>
      </c>
      <c r="Q1798" s="12" t="s">
        <v>8336</v>
      </c>
      <c r="R1798" t="s">
        <v>8337</v>
      </c>
      <c r="S1798" s="21">
        <f>(((Table1[[#This Row],[launched_at]]/60)/60)/24)+DATE(1970,1,1)</f>
        <v>42515.439421296294</v>
      </c>
      <c r="T1798" s="21">
        <f>(((Table1[[#This Row],[deadline]]/60)/60)/24)+DATE(1970,1,1)</f>
        <v>42575.439421296294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s="8">
        <f>E1799/D1799</f>
        <v>0.67549999999999999</v>
      </c>
      <c r="G1799" s="10">
        <f>IFERROR(ROUND(E1799/N1799,2),0)</f>
        <v>48.25</v>
      </c>
      <c r="H1799" t="s">
        <v>8220</v>
      </c>
      <c r="I1799" t="s">
        <v>8223</v>
      </c>
      <c r="J1799" t="s">
        <v>8245</v>
      </c>
      <c r="K1799">
        <v>1481809189</v>
      </c>
      <c r="L1799">
        <v>1479217189</v>
      </c>
      <c r="M1799" t="b">
        <v>1</v>
      </c>
      <c r="N1799">
        <v>140</v>
      </c>
      <c r="O1799" t="b">
        <v>0</v>
      </c>
      <c r="P1799" t="s">
        <v>8283</v>
      </c>
      <c r="Q1799" s="12" t="s">
        <v>8336</v>
      </c>
      <c r="R1799" t="s">
        <v>8337</v>
      </c>
      <c r="S1799" s="21">
        <f>(((Table1[[#This Row],[launched_at]]/60)/60)/24)+DATE(1970,1,1)</f>
        <v>42689.56931712963</v>
      </c>
      <c r="T1799" s="21">
        <f>(((Table1[[#This Row],[deadline]]/60)/60)/24)+DATE(1970,1,1)</f>
        <v>42719.56931712963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s="8">
        <f>E1800/D1800</f>
        <v>0.136375</v>
      </c>
      <c r="G1800" s="10">
        <f>IFERROR(ROUND(E1800/N1800,2),0)</f>
        <v>58.97</v>
      </c>
      <c r="H1800" t="s">
        <v>8220</v>
      </c>
      <c r="I1800" t="s">
        <v>8223</v>
      </c>
      <c r="J1800" t="s">
        <v>8245</v>
      </c>
      <c r="K1800">
        <v>1454572233</v>
      </c>
      <c r="L1800">
        <v>1449388233</v>
      </c>
      <c r="M1800" t="b">
        <v>1</v>
      </c>
      <c r="N1800">
        <v>37</v>
      </c>
      <c r="O1800" t="b">
        <v>0</v>
      </c>
      <c r="P1800" t="s">
        <v>8283</v>
      </c>
      <c r="Q1800" s="12" t="s">
        <v>8336</v>
      </c>
      <c r="R1800" t="s">
        <v>8337</v>
      </c>
      <c r="S1800" s="21">
        <f>(((Table1[[#This Row],[launched_at]]/60)/60)/24)+DATE(1970,1,1)</f>
        <v>42344.32677083333</v>
      </c>
      <c r="T1800" s="21">
        <f>(((Table1[[#This Row],[deadline]]/60)/60)/24)+DATE(1970,1,1)</f>
        <v>42404.32677083333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s="8">
        <f>E1801/D1801</f>
        <v>1.7457500000000001E-2</v>
      </c>
      <c r="G1801" s="10">
        <f>IFERROR(ROUND(E1801/N1801,2),0)</f>
        <v>11.64</v>
      </c>
      <c r="H1801" t="s">
        <v>8220</v>
      </c>
      <c r="I1801" t="s">
        <v>8224</v>
      </c>
      <c r="J1801" t="s">
        <v>8246</v>
      </c>
      <c r="K1801">
        <v>1415740408</v>
      </c>
      <c r="L1801">
        <v>1414008808</v>
      </c>
      <c r="M1801" t="b">
        <v>1</v>
      </c>
      <c r="N1801">
        <v>6</v>
      </c>
      <c r="O1801" t="b">
        <v>0</v>
      </c>
      <c r="P1801" t="s">
        <v>8283</v>
      </c>
      <c r="Q1801" s="12" t="s">
        <v>8336</v>
      </c>
      <c r="R1801" t="s">
        <v>8337</v>
      </c>
      <c r="S1801" s="21">
        <f>(((Table1[[#This Row],[launched_at]]/60)/60)/24)+DATE(1970,1,1)</f>
        <v>41934.842685185184</v>
      </c>
      <c r="T1801" s="21">
        <f>(((Table1[[#This Row],[deadline]]/60)/60)/24)+DATE(1970,1,1)</f>
        <v>41954.884351851855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s="8">
        <f>E1802/D1802</f>
        <v>0.20449632511889321</v>
      </c>
      <c r="G1802" s="10">
        <f>IFERROR(ROUND(E1802/N1802,2),0)</f>
        <v>83.72</v>
      </c>
      <c r="H1802" t="s">
        <v>8220</v>
      </c>
      <c r="I1802" t="s">
        <v>8224</v>
      </c>
      <c r="J1802" t="s">
        <v>8246</v>
      </c>
      <c r="K1802">
        <v>1476109970</v>
      </c>
      <c r="L1802">
        <v>1473517970</v>
      </c>
      <c r="M1802" t="b">
        <v>1</v>
      </c>
      <c r="N1802">
        <v>113</v>
      </c>
      <c r="O1802" t="b">
        <v>0</v>
      </c>
      <c r="P1802" t="s">
        <v>8283</v>
      </c>
      <c r="Q1802" s="12" t="s">
        <v>8336</v>
      </c>
      <c r="R1802" t="s">
        <v>8337</v>
      </c>
      <c r="S1802" s="21">
        <f>(((Table1[[#This Row],[launched_at]]/60)/60)/24)+DATE(1970,1,1)</f>
        <v>42623.606134259258</v>
      </c>
      <c r="T1802" s="21">
        <f>(((Table1[[#This Row],[deadline]]/60)/60)/24)+DATE(1970,1,1)</f>
        <v>42653.606134259258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s="8">
        <f>E1803/D1803</f>
        <v>0.13852941176470587</v>
      </c>
      <c r="G1803" s="10">
        <f>IFERROR(ROUND(E1803/N1803,2),0)</f>
        <v>63.65</v>
      </c>
      <c r="H1803" t="s">
        <v>8220</v>
      </c>
      <c r="I1803" t="s">
        <v>8224</v>
      </c>
      <c r="J1803" t="s">
        <v>8246</v>
      </c>
      <c r="K1803">
        <v>1450181400</v>
      </c>
      <c r="L1803">
        <v>1447429868</v>
      </c>
      <c r="M1803" t="b">
        <v>1</v>
      </c>
      <c r="N1803">
        <v>37</v>
      </c>
      <c r="O1803" t="b">
        <v>0</v>
      </c>
      <c r="P1803" t="s">
        <v>8283</v>
      </c>
      <c r="Q1803" s="12" t="s">
        <v>8336</v>
      </c>
      <c r="R1803" t="s">
        <v>8337</v>
      </c>
      <c r="S1803" s="21">
        <f>(((Table1[[#This Row],[launched_at]]/60)/60)/24)+DATE(1970,1,1)</f>
        <v>42321.660509259258</v>
      </c>
      <c r="T1803" s="21">
        <f>(((Table1[[#This Row],[deadline]]/60)/60)/24)+DATE(1970,1,1)</f>
        <v>42353.506944444445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s="8">
        <f>E1804/D1804</f>
        <v>0.48485714285714288</v>
      </c>
      <c r="G1804" s="10">
        <f>IFERROR(ROUND(E1804/N1804,2),0)</f>
        <v>94.28</v>
      </c>
      <c r="H1804" t="s">
        <v>8220</v>
      </c>
      <c r="I1804" t="s">
        <v>8235</v>
      </c>
      <c r="J1804" t="s">
        <v>8248</v>
      </c>
      <c r="K1804">
        <v>1435442340</v>
      </c>
      <c r="L1804">
        <v>1433416830</v>
      </c>
      <c r="M1804" t="b">
        <v>1</v>
      </c>
      <c r="N1804">
        <v>18</v>
      </c>
      <c r="O1804" t="b">
        <v>0</v>
      </c>
      <c r="P1804" t="s">
        <v>8283</v>
      </c>
      <c r="Q1804" s="12" t="s">
        <v>8336</v>
      </c>
      <c r="R1804" t="s">
        <v>8337</v>
      </c>
      <c r="S1804" s="21">
        <f>(((Table1[[#This Row],[launched_at]]/60)/60)/24)+DATE(1970,1,1)</f>
        <v>42159.47256944445</v>
      </c>
      <c r="T1804" s="21">
        <f>(((Table1[[#This Row],[deadline]]/60)/60)/24)+DATE(1970,1,1)</f>
        <v>42182.915972222225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s="8">
        <f>E1805/D1805</f>
        <v>0.308</v>
      </c>
      <c r="G1805" s="10">
        <f>IFERROR(ROUND(E1805/N1805,2),0)</f>
        <v>71.87</v>
      </c>
      <c r="H1805" t="s">
        <v>8220</v>
      </c>
      <c r="I1805" t="s">
        <v>8223</v>
      </c>
      <c r="J1805" t="s">
        <v>8245</v>
      </c>
      <c r="K1805">
        <v>1423878182</v>
      </c>
      <c r="L1805">
        <v>1421199782</v>
      </c>
      <c r="M1805" t="b">
        <v>1</v>
      </c>
      <c r="N1805">
        <v>75</v>
      </c>
      <c r="O1805" t="b">
        <v>0</v>
      </c>
      <c r="P1805" t="s">
        <v>8283</v>
      </c>
      <c r="Q1805" s="12" t="s">
        <v>8336</v>
      </c>
      <c r="R1805" t="s">
        <v>8337</v>
      </c>
      <c r="S1805" s="21">
        <f>(((Table1[[#This Row],[launched_at]]/60)/60)/24)+DATE(1970,1,1)</f>
        <v>42018.071550925932</v>
      </c>
      <c r="T1805" s="21">
        <f>(((Table1[[#This Row],[deadline]]/60)/60)/24)+DATE(1970,1,1)</f>
        <v>42049.071550925932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s="8">
        <f>E1806/D1806</f>
        <v>0.35174193548387095</v>
      </c>
      <c r="G1806" s="10">
        <f>IFERROR(ROUND(E1806/N1806,2),0)</f>
        <v>104.85</v>
      </c>
      <c r="H1806" t="s">
        <v>8220</v>
      </c>
      <c r="I1806" t="s">
        <v>8223</v>
      </c>
      <c r="J1806" t="s">
        <v>8245</v>
      </c>
      <c r="K1806">
        <v>1447521404</v>
      </c>
      <c r="L1806">
        <v>1444061804</v>
      </c>
      <c r="M1806" t="b">
        <v>1</v>
      </c>
      <c r="N1806">
        <v>52</v>
      </c>
      <c r="O1806" t="b">
        <v>0</v>
      </c>
      <c r="P1806" t="s">
        <v>8283</v>
      </c>
      <c r="Q1806" s="12" t="s">
        <v>8336</v>
      </c>
      <c r="R1806" t="s">
        <v>8337</v>
      </c>
      <c r="S1806" s="21">
        <f>(((Table1[[#This Row],[launched_at]]/60)/60)/24)+DATE(1970,1,1)</f>
        <v>42282.678287037037</v>
      </c>
      <c r="T1806" s="21">
        <f>(((Table1[[#This Row],[deadline]]/60)/60)/24)+DATE(1970,1,1)</f>
        <v>42322.719953703709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s="8">
        <f>E1807/D1807</f>
        <v>0.36404444444444445</v>
      </c>
      <c r="G1807" s="10">
        <f>IFERROR(ROUND(E1807/N1807,2),0)</f>
        <v>67.14</v>
      </c>
      <c r="H1807" t="s">
        <v>8220</v>
      </c>
      <c r="I1807" t="s">
        <v>8235</v>
      </c>
      <c r="J1807" t="s">
        <v>8248</v>
      </c>
      <c r="K1807">
        <v>1443808800</v>
      </c>
      <c r="L1807">
        <v>1441048658</v>
      </c>
      <c r="M1807" t="b">
        <v>1</v>
      </c>
      <c r="N1807">
        <v>122</v>
      </c>
      <c r="O1807" t="b">
        <v>0</v>
      </c>
      <c r="P1807" t="s">
        <v>8283</v>
      </c>
      <c r="Q1807" s="12" t="s">
        <v>8336</v>
      </c>
      <c r="R1807" t="s">
        <v>8337</v>
      </c>
      <c r="S1807" s="21">
        <f>(((Table1[[#This Row],[launched_at]]/60)/60)/24)+DATE(1970,1,1)</f>
        <v>42247.803912037038</v>
      </c>
      <c r="T1807" s="21">
        <f>(((Table1[[#This Row],[deadline]]/60)/60)/24)+DATE(1970,1,1)</f>
        <v>42279.75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s="8">
        <f>E1808/D1808</f>
        <v>2.955E-2</v>
      </c>
      <c r="G1808" s="10">
        <f>IFERROR(ROUND(E1808/N1808,2),0)</f>
        <v>73.88</v>
      </c>
      <c r="H1808" t="s">
        <v>8220</v>
      </c>
      <c r="I1808" t="s">
        <v>8224</v>
      </c>
      <c r="J1808" t="s">
        <v>8246</v>
      </c>
      <c r="K1808">
        <v>1412090349</v>
      </c>
      <c r="L1808">
        <v>1409066349</v>
      </c>
      <c r="M1808" t="b">
        <v>1</v>
      </c>
      <c r="N1808">
        <v>8</v>
      </c>
      <c r="O1808" t="b">
        <v>0</v>
      </c>
      <c r="P1808" t="s">
        <v>8283</v>
      </c>
      <c r="Q1808" s="12" t="s">
        <v>8336</v>
      </c>
      <c r="R1808" t="s">
        <v>8337</v>
      </c>
      <c r="S1808" s="21">
        <f>(((Table1[[#This Row],[launched_at]]/60)/60)/24)+DATE(1970,1,1)</f>
        <v>41877.638298611113</v>
      </c>
      <c r="T1808" s="21">
        <f>(((Table1[[#This Row],[deadline]]/60)/60)/24)+DATE(1970,1,1)</f>
        <v>41912.638298611113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s="8">
        <f>E1809/D1809</f>
        <v>0.1106</v>
      </c>
      <c r="G1809" s="10">
        <f>IFERROR(ROUND(E1809/N1809,2),0)</f>
        <v>69.13</v>
      </c>
      <c r="H1809" t="s">
        <v>8220</v>
      </c>
      <c r="I1809" t="s">
        <v>8223</v>
      </c>
      <c r="J1809" t="s">
        <v>8245</v>
      </c>
      <c r="K1809">
        <v>1411868313</v>
      </c>
      <c r="L1809">
        <v>1409276313</v>
      </c>
      <c r="M1809" t="b">
        <v>1</v>
      </c>
      <c r="N1809">
        <v>8</v>
      </c>
      <c r="O1809" t="b">
        <v>0</v>
      </c>
      <c r="P1809" t="s">
        <v>8283</v>
      </c>
      <c r="Q1809" s="12" t="s">
        <v>8336</v>
      </c>
      <c r="R1809" t="s">
        <v>8337</v>
      </c>
      <c r="S1809" s="21">
        <f>(((Table1[[#This Row],[launched_at]]/60)/60)/24)+DATE(1970,1,1)</f>
        <v>41880.068437499998</v>
      </c>
      <c r="T1809" s="21">
        <f>(((Table1[[#This Row],[deadline]]/60)/60)/24)+DATE(1970,1,1)</f>
        <v>41910.068437499998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s="8">
        <f>E1810/D1810</f>
        <v>0.41407142857142859</v>
      </c>
      <c r="G1810" s="10">
        <f>IFERROR(ROUND(E1810/N1810,2),0)</f>
        <v>120.77</v>
      </c>
      <c r="H1810" t="s">
        <v>8220</v>
      </c>
      <c r="I1810" t="s">
        <v>8223</v>
      </c>
      <c r="J1810" t="s">
        <v>8245</v>
      </c>
      <c r="K1810">
        <v>1486830030</v>
      </c>
      <c r="L1810">
        <v>1483806030</v>
      </c>
      <c r="M1810" t="b">
        <v>1</v>
      </c>
      <c r="N1810">
        <v>96</v>
      </c>
      <c r="O1810" t="b">
        <v>0</v>
      </c>
      <c r="P1810" t="s">
        <v>8283</v>
      </c>
      <c r="Q1810" s="12" t="s">
        <v>8336</v>
      </c>
      <c r="R1810" t="s">
        <v>8337</v>
      </c>
      <c r="S1810" s="21">
        <f>(((Table1[[#This Row],[launched_at]]/60)/60)/24)+DATE(1970,1,1)</f>
        <v>42742.680902777778</v>
      </c>
      <c r="T1810" s="21">
        <f>(((Table1[[#This Row],[deadline]]/60)/60)/24)+DATE(1970,1,1)</f>
        <v>42777.680902777778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s="8">
        <f>E1811/D1811</f>
        <v>0.10857142857142857</v>
      </c>
      <c r="G1811" s="10">
        <f>IFERROR(ROUND(E1811/N1811,2),0)</f>
        <v>42.22</v>
      </c>
      <c r="H1811" t="s">
        <v>8220</v>
      </c>
      <c r="I1811" t="s">
        <v>8228</v>
      </c>
      <c r="J1811" t="s">
        <v>8250</v>
      </c>
      <c r="K1811">
        <v>1425246439</v>
      </c>
      <c r="L1811">
        <v>1422222439</v>
      </c>
      <c r="M1811" t="b">
        <v>1</v>
      </c>
      <c r="N1811">
        <v>9</v>
      </c>
      <c r="O1811" t="b">
        <v>0</v>
      </c>
      <c r="P1811" t="s">
        <v>8283</v>
      </c>
      <c r="Q1811" s="12" t="s">
        <v>8336</v>
      </c>
      <c r="R1811" t="s">
        <v>8337</v>
      </c>
      <c r="S1811" s="21">
        <f>(((Table1[[#This Row],[launched_at]]/60)/60)/24)+DATE(1970,1,1)</f>
        <v>42029.907858796301</v>
      </c>
      <c r="T1811" s="21">
        <f>(((Table1[[#This Row],[deadline]]/60)/60)/24)+DATE(1970,1,1)</f>
        <v>42064.907858796301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s="8">
        <f>E1812/D1812</f>
        <v>3.3333333333333333E-2</v>
      </c>
      <c r="G1812" s="10">
        <f>IFERROR(ROUND(E1812/N1812,2),0)</f>
        <v>7.5</v>
      </c>
      <c r="H1812" t="s">
        <v>8220</v>
      </c>
      <c r="I1812" t="s">
        <v>8223</v>
      </c>
      <c r="J1812" t="s">
        <v>8245</v>
      </c>
      <c r="K1812">
        <v>1408657826</v>
      </c>
      <c r="L1812">
        <v>1407621026</v>
      </c>
      <c r="M1812" t="b">
        <v>0</v>
      </c>
      <c r="N1812">
        <v>2</v>
      </c>
      <c r="O1812" t="b">
        <v>0</v>
      </c>
      <c r="P1812" t="s">
        <v>8283</v>
      </c>
      <c r="Q1812" s="12" t="s">
        <v>8336</v>
      </c>
      <c r="R1812" t="s">
        <v>8337</v>
      </c>
      <c r="S1812" s="21">
        <f>(((Table1[[#This Row],[launched_at]]/60)/60)/24)+DATE(1970,1,1)</f>
        <v>41860.91002314815</v>
      </c>
      <c r="T1812" s="21">
        <f>(((Table1[[#This Row],[deadline]]/60)/60)/24)+DATE(1970,1,1)</f>
        <v>41872.91002314815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s="8">
        <f>E1813/D1813</f>
        <v>7.407407407407407E-4</v>
      </c>
      <c r="G1813" s="10">
        <f>IFERROR(ROUND(E1813/N1813,2),0)</f>
        <v>1.54</v>
      </c>
      <c r="H1813" t="s">
        <v>8220</v>
      </c>
      <c r="I1813" t="s">
        <v>8223</v>
      </c>
      <c r="J1813" t="s">
        <v>8245</v>
      </c>
      <c r="K1813">
        <v>1414123200</v>
      </c>
      <c r="L1813">
        <v>1408962270</v>
      </c>
      <c r="M1813" t="b">
        <v>0</v>
      </c>
      <c r="N1813">
        <v>26</v>
      </c>
      <c r="O1813" t="b">
        <v>0</v>
      </c>
      <c r="P1813" t="s">
        <v>8283</v>
      </c>
      <c r="Q1813" s="12" t="s">
        <v>8336</v>
      </c>
      <c r="R1813" t="s">
        <v>8337</v>
      </c>
      <c r="S1813" s="21">
        <f>(((Table1[[#This Row],[launched_at]]/60)/60)/24)+DATE(1970,1,1)</f>
        <v>41876.433680555558</v>
      </c>
      <c r="T1813" s="21">
        <f>(((Table1[[#This Row],[deadline]]/60)/60)/24)+DATE(1970,1,1)</f>
        <v>41936.166666666664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s="8">
        <f>E1814/D1814</f>
        <v>0.13307692307692306</v>
      </c>
      <c r="G1814" s="10">
        <f>IFERROR(ROUND(E1814/N1814,2),0)</f>
        <v>37.61</v>
      </c>
      <c r="H1814" t="s">
        <v>8220</v>
      </c>
      <c r="I1814" t="s">
        <v>8224</v>
      </c>
      <c r="J1814" t="s">
        <v>8246</v>
      </c>
      <c r="K1814">
        <v>1467531536</v>
      </c>
      <c r="L1814">
        <v>1464939536</v>
      </c>
      <c r="M1814" t="b">
        <v>0</v>
      </c>
      <c r="N1814">
        <v>23</v>
      </c>
      <c r="O1814" t="b">
        <v>0</v>
      </c>
      <c r="P1814" t="s">
        <v>8283</v>
      </c>
      <c r="Q1814" s="12" t="s">
        <v>8336</v>
      </c>
      <c r="R1814" t="s">
        <v>8337</v>
      </c>
      <c r="S1814" s="21">
        <f>(((Table1[[#This Row],[launched_at]]/60)/60)/24)+DATE(1970,1,1)</f>
        <v>42524.318703703699</v>
      </c>
      <c r="T1814" s="21">
        <f>(((Table1[[#This Row],[deadline]]/60)/60)/24)+DATE(1970,1,1)</f>
        <v>42554.318703703699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s="8">
        <f>E1815/D1815</f>
        <v>0</v>
      </c>
      <c r="G1815" s="10" t="str">
        <f>IFERROR(ROUND(E1815/N1815,2),"N/A")</f>
        <v>N/A</v>
      </c>
      <c r="H1815" t="s">
        <v>8220</v>
      </c>
      <c r="I1815" t="s">
        <v>8224</v>
      </c>
      <c r="J1815" t="s">
        <v>8246</v>
      </c>
      <c r="K1815">
        <v>1407532812</v>
      </c>
      <c r="L1815">
        <v>1404940812</v>
      </c>
      <c r="M1815" t="b">
        <v>0</v>
      </c>
      <c r="N1815">
        <v>0</v>
      </c>
      <c r="O1815" t="b">
        <v>0</v>
      </c>
      <c r="P1815" t="s">
        <v>8283</v>
      </c>
      <c r="Q1815" s="12" t="s">
        <v>8336</v>
      </c>
      <c r="R1815" t="s">
        <v>8337</v>
      </c>
      <c r="S1815" s="21">
        <f>(((Table1[[#This Row],[launched_at]]/60)/60)/24)+DATE(1970,1,1)</f>
        <v>41829.889027777775</v>
      </c>
      <c r="T1815" s="21">
        <f>(((Table1[[#This Row],[deadline]]/60)/60)/24)+DATE(1970,1,1)</f>
        <v>41859.889027777775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s="8">
        <f>E1816/D1816</f>
        <v>0.49183333333333334</v>
      </c>
      <c r="G1816" s="10">
        <f>IFERROR(ROUND(E1816/N1816,2),0)</f>
        <v>42.16</v>
      </c>
      <c r="H1816" t="s">
        <v>8220</v>
      </c>
      <c r="I1816" t="s">
        <v>8224</v>
      </c>
      <c r="J1816" t="s">
        <v>8246</v>
      </c>
      <c r="K1816">
        <v>1425108736</v>
      </c>
      <c r="L1816">
        <v>1422516736</v>
      </c>
      <c r="M1816" t="b">
        <v>0</v>
      </c>
      <c r="N1816">
        <v>140</v>
      </c>
      <c r="O1816" t="b">
        <v>0</v>
      </c>
      <c r="P1816" t="s">
        <v>8283</v>
      </c>
      <c r="Q1816" s="12" t="s">
        <v>8336</v>
      </c>
      <c r="R1816" t="s">
        <v>8337</v>
      </c>
      <c r="S1816" s="21">
        <f>(((Table1[[#This Row],[launched_at]]/60)/60)/24)+DATE(1970,1,1)</f>
        <v>42033.314074074078</v>
      </c>
      <c r="T1816" s="21">
        <f>(((Table1[[#This Row],[deadline]]/60)/60)/24)+DATE(1970,1,1)</f>
        <v>42063.314074074078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s="8">
        <f>E1817/D1817</f>
        <v>0</v>
      </c>
      <c r="G1817" s="10" t="str">
        <f>IFERROR(ROUND(E1817/N1817,2),"N/A")</f>
        <v>N/A</v>
      </c>
      <c r="H1817" t="s">
        <v>8220</v>
      </c>
      <c r="I1817" t="s">
        <v>8223</v>
      </c>
      <c r="J1817" t="s">
        <v>8245</v>
      </c>
      <c r="K1817">
        <v>1435787137</v>
      </c>
      <c r="L1817">
        <v>1434577537</v>
      </c>
      <c r="M1817" t="b">
        <v>0</v>
      </c>
      <c r="N1817">
        <v>0</v>
      </c>
      <c r="O1817" t="b">
        <v>0</v>
      </c>
      <c r="P1817" t="s">
        <v>8283</v>
      </c>
      <c r="Q1817" s="12" t="s">
        <v>8336</v>
      </c>
      <c r="R1817" t="s">
        <v>8337</v>
      </c>
      <c r="S1817" s="21">
        <f>(((Table1[[#This Row],[launched_at]]/60)/60)/24)+DATE(1970,1,1)</f>
        <v>42172.906678240746</v>
      </c>
      <c r="T1817" s="21">
        <f>(((Table1[[#This Row],[deadline]]/60)/60)/24)+DATE(1970,1,1)</f>
        <v>42186.906678240746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s="8">
        <f>E1818/D1818</f>
        <v>2.036E-2</v>
      </c>
      <c r="G1818" s="10">
        <f>IFERROR(ROUND(E1818/N1818,2),0)</f>
        <v>84.83</v>
      </c>
      <c r="H1818" t="s">
        <v>8220</v>
      </c>
      <c r="I1818" t="s">
        <v>8239</v>
      </c>
      <c r="J1818" t="s">
        <v>8256</v>
      </c>
      <c r="K1818">
        <v>1469473200</v>
      </c>
      <c r="L1818">
        <v>1467061303</v>
      </c>
      <c r="M1818" t="b">
        <v>0</v>
      </c>
      <c r="N1818">
        <v>6</v>
      </c>
      <c r="O1818" t="b">
        <v>0</v>
      </c>
      <c r="P1818" t="s">
        <v>8283</v>
      </c>
      <c r="Q1818" s="12" t="s">
        <v>8336</v>
      </c>
      <c r="R1818" t="s">
        <v>8337</v>
      </c>
      <c r="S1818" s="21">
        <f>(((Table1[[#This Row],[launched_at]]/60)/60)/24)+DATE(1970,1,1)</f>
        <v>42548.876192129625</v>
      </c>
      <c r="T1818" s="21">
        <f>(((Table1[[#This Row],[deadline]]/60)/60)/24)+DATE(1970,1,1)</f>
        <v>42576.791666666672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s="8">
        <f>E1819/D1819</f>
        <v>0.52327777777777773</v>
      </c>
      <c r="G1819" s="10">
        <f>IFERROR(ROUND(E1819/N1819,2),0)</f>
        <v>94.19</v>
      </c>
      <c r="H1819" t="s">
        <v>8220</v>
      </c>
      <c r="I1819" t="s">
        <v>8223</v>
      </c>
      <c r="J1819" t="s">
        <v>8245</v>
      </c>
      <c r="K1819">
        <v>1485759540</v>
      </c>
      <c r="L1819">
        <v>1480607607</v>
      </c>
      <c r="M1819" t="b">
        <v>0</v>
      </c>
      <c r="N1819">
        <v>100</v>
      </c>
      <c r="O1819" t="b">
        <v>0</v>
      </c>
      <c r="P1819" t="s">
        <v>8283</v>
      </c>
      <c r="Q1819" s="12" t="s">
        <v>8336</v>
      </c>
      <c r="R1819" t="s">
        <v>8337</v>
      </c>
      <c r="S1819" s="21">
        <f>(((Table1[[#This Row],[launched_at]]/60)/60)/24)+DATE(1970,1,1)</f>
        <v>42705.662118055552</v>
      </c>
      <c r="T1819" s="21">
        <f>(((Table1[[#This Row],[deadline]]/60)/60)/24)+DATE(1970,1,1)</f>
        <v>42765.290972222225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s="8">
        <f>E1820/D1820</f>
        <v>0</v>
      </c>
      <c r="G1820" s="10" t="str">
        <f>IFERROR(ROUND(E1820/N1820,2),"N/A")</f>
        <v>N/A</v>
      </c>
      <c r="H1820" t="s">
        <v>8220</v>
      </c>
      <c r="I1820" t="s">
        <v>8223</v>
      </c>
      <c r="J1820" t="s">
        <v>8245</v>
      </c>
      <c r="K1820">
        <v>1428035850</v>
      </c>
      <c r="L1820">
        <v>1425447450</v>
      </c>
      <c r="M1820" t="b">
        <v>0</v>
      </c>
      <c r="N1820">
        <v>0</v>
      </c>
      <c r="O1820" t="b">
        <v>0</v>
      </c>
      <c r="P1820" t="s">
        <v>8283</v>
      </c>
      <c r="Q1820" s="12" t="s">
        <v>8336</v>
      </c>
      <c r="R1820" t="s">
        <v>8337</v>
      </c>
      <c r="S1820" s="21">
        <f>(((Table1[[#This Row],[launched_at]]/60)/60)/24)+DATE(1970,1,1)</f>
        <v>42067.234375</v>
      </c>
      <c r="T1820" s="21">
        <f>(((Table1[[#This Row],[deadline]]/60)/60)/24)+DATE(1970,1,1)</f>
        <v>42097.192708333328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s="8">
        <f>E1821/D1821</f>
        <v>2.0833333333333332E-2</v>
      </c>
      <c r="G1821" s="10">
        <f>IFERROR(ROUND(E1821/N1821,2),0)</f>
        <v>6.25</v>
      </c>
      <c r="H1821" t="s">
        <v>8220</v>
      </c>
      <c r="I1821" t="s">
        <v>8223</v>
      </c>
      <c r="J1821" t="s">
        <v>8245</v>
      </c>
      <c r="K1821">
        <v>1406743396</v>
      </c>
      <c r="L1821">
        <v>1404151396</v>
      </c>
      <c r="M1821" t="b">
        <v>0</v>
      </c>
      <c r="N1821">
        <v>4</v>
      </c>
      <c r="O1821" t="b">
        <v>0</v>
      </c>
      <c r="P1821" t="s">
        <v>8283</v>
      </c>
      <c r="Q1821" s="12" t="s">
        <v>8336</v>
      </c>
      <c r="R1821" t="s">
        <v>8337</v>
      </c>
      <c r="S1821" s="21">
        <f>(((Table1[[#This Row],[launched_at]]/60)/60)/24)+DATE(1970,1,1)</f>
        <v>41820.752268518518</v>
      </c>
      <c r="T1821" s="21">
        <f>(((Table1[[#This Row],[deadline]]/60)/60)/24)+DATE(1970,1,1)</f>
        <v>41850.752268518518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s="8">
        <f>E1822/D1822</f>
        <v>6.565384615384616E-2</v>
      </c>
      <c r="G1822" s="10">
        <f>IFERROR(ROUND(E1822/N1822,2),0)</f>
        <v>213.38</v>
      </c>
      <c r="H1822" t="s">
        <v>8220</v>
      </c>
      <c r="I1822" t="s">
        <v>8223</v>
      </c>
      <c r="J1822" t="s">
        <v>8245</v>
      </c>
      <c r="K1822">
        <v>1427850090</v>
      </c>
      <c r="L1822">
        <v>1425261690</v>
      </c>
      <c r="M1822" t="b">
        <v>0</v>
      </c>
      <c r="N1822">
        <v>8</v>
      </c>
      <c r="O1822" t="b">
        <v>0</v>
      </c>
      <c r="P1822" t="s">
        <v>8283</v>
      </c>
      <c r="Q1822" s="12" t="s">
        <v>8336</v>
      </c>
      <c r="R1822" t="s">
        <v>8337</v>
      </c>
      <c r="S1822" s="21">
        <f>(((Table1[[#This Row],[launched_at]]/60)/60)/24)+DATE(1970,1,1)</f>
        <v>42065.084375000006</v>
      </c>
      <c r="T1822" s="21">
        <f>(((Table1[[#This Row],[deadline]]/60)/60)/24)+DATE(1970,1,1)</f>
        <v>42095.042708333334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s="8">
        <f>E1823/D1823</f>
        <v>1.3489</v>
      </c>
      <c r="G1823" s="10">
        <f>IFERROR(ROUND(E1823/N1823,2),0)</f>
        <v>59.16</v>
      </c>
      <c r="H1823" t="s">
        <v>8218</v>
      </c>
      <c r="I1823" t="s">
        <v>8223</v>
      </c>
      <c r="J1823" t="s">
        <v>8245</v>
      </c>
      <c r="K1823">
        <v>1330760367</v>
      </c>
      <c r="L1823">
        <v>1326872367</v>
      </c>
      <c r="M1823" t="b">
        <v>0</v>
      </c>
      <c r="N1823">
        <v>57</v>
      </c>
      <c r="O1823" t="b">
        <v>1</v>
      </c>
      <c r="P1823" t="s">
        <v>8274</v>
      </c>
      <c r="Q1823" s="12" t="s">
        <v>8323</v>
      </c>
      <c r="R1823" t="s">
        <v>8324</v>
      </c>
      <c r="S1823" s="21">
        <f>(((Table1[[#This Row],[launched_at]]/60)/60)/24)+DATE(1970,1,1)</f>
        <v>40926.319062499999</v>
      </c>
      <c r="T1823" s="21">
        <f>(((Table1[[#This Row],[deadline]]/60)/60)/24)+DATE(1970,1,1)</f>
        <v>40971.319062499999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s="8">
        <f>E1824/D1824</f>
        <v>1</v>
      </c>
      <c r="G1824" s="10">
        <f>IFERROR(ROUND(E1824/N1824,2),0)</f>
        <v>27.27</v>
      </c>
      <c r="H1824" t="s">
        <v>8218</v>
      </c>
      <c r="I1824" t="s">
        <v>8228</v>
      </c>
      <c r="J1824" t="s">
        <v>8250</v>
      </c>
      <c r="K1824">
        <v>1391194860</v>
      </c>
      <c r="L1824">
        <v>1388084862</v>
      </c>
      <c r="M1824" t="b">
        <v>0</v>
      </c>
      <c r="N1824">
        <v>11</v>
      </c>
      <c r="O1824" t="b">
        <v>1</v>
      </c>
      <c r="P1824" t="s">
        <v>8274</v>
      </c>
      <c r="Q1824" s="12" t="s">
        <v>8323</v>
      </c>
      <c r="R1824" t="s">
        <v>8324</v>
      </c>
      <c r="S1824" s="21">
        <f>(((Table1[[#This Row],[launched_at]]/60)/60)/24)+DATE(1970,1,1)</f>
        <v>41634.797013888885</v>
      </c>
      <c r="T1824" s="21">
        <f>(((Table1[[#This Row],[deadline]]/60)/60)/24)+DATE(1970,1,1)</f>
        <v>41670.792361111111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s="8">
        <f>E1825/D1825</f>
        <v>1.1585714285714286</v>
      </c>
      <c r="G1825" s="10">
        <f>IFERROR(ROUND(E1825/N1825,2),0)</f>
        <v>24.58</v>
      </c>
      <c r="H1825" t="s">
        <v>8218</v>
      </c>
      <c r="I1825" t="s">
        <v>8223</v>
      </c>
      <c r="J1825" t="s">
        <v>8245</v>
      </c>
      <c r="K1825">
        <v>1351095976</v>
      </c>
      <c r="L1825">
        <v>1348503976</v>
      </c>
      <c r="M1825" t="b">
        <v>0</v>
      </c>
      <c r="N1825">
        <v>33</v>
      </c>
      <c r="O1825" t="b">
        <v>1</v>
      </c>
      <c r="P1825" t="s">
        <v>8274</v>
      </c>
      <c r="Q1825" s="12" t="s">
        <v>8323</v>
      </c>
      <c r="R1825" t="s">
        <v>8324</v>
      </c>
      <c r="S1825" s="21">
        <f>(((Table1[[#This Row],[launched_at]]/60)/60)/24)+DATE(1970,1,1)</f>
        <v>41176.684907407405</v>
      </c>
      <c r="T1825" s="21">
        <f>(((Table1[[#This Row],[deadline]]/60)/60)/24)+DATE(1970,1,1)</f>
        <v>41206.684907407405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s="8">
        <f>E1826/D1826</f>
        <v>1.0006666666666666</v>
      </c>
      <c r="G1826" s="10">
        <f>IFERROR(ROUND(E1826/N1826,2),0)</f>
        <v>75.05</v>
      </c>
      <c r="H1826" t="s">
        <v>8218</v>
      </c>
      <c r="I1826" t="s">
        <v>8223</v>
      </c>
      <c r="J1826" t="s">
        <v>8245</v>
      </c>
      <c r="K1826">
        <v>1389146880</v>
      </c>
      <c r="L1826">
        <v>1387403967</v>
      </c>
      <c r="M1826" t="b">
        <v>0</v>
      </c>
      <c r="N1826">
        <v>40</v>
      </c>
      <c r="O1826" t="b">
        <v>1</v>
      </c>
      <c r="P1826" t="s">
        <v>8274</v>
      </c>
      <c r="Q1826" s="12" t="s">
        <v>8323</v>
      </c>
      <c r="R1826" t="s">
        <v>8324</v>
      </c>
      <c r="S1826" s="21">
        <f>(((Table1[[#This Row],[launched_at]]/60)/60)/24)+DATE(1970,1,1)</f>
        <v>41626.916284722225</v>
      </c>
      <c r="T1826" s="21">
        <f>(((Table1[[#This Row],[deadline]]/60)/60)/24)+DATE(1970,1,1)</f>
        <v>41647.088888888888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s="8">
        <f>E1827/D1827</f>
        <v>1.0505</v>
      </c>
      <c r="G1827" s="10">
        <f>IFERROR(ROUND(E1827/N1827,2),0)</f>
        <v>42.02</v>
      </c>
      <c r="H1827" t="s">
        <v>8218</v>
      </c>
      <c r="I1827" t="s">
        <v>8223</v>
      </c>
      <c r="J1827" t="s">
        <v>8245</v>
      </c>
      <c r="K1827">
        <v>1373572903</v>
      </c>
      <c r="L1827">
        <v>1371585703</v>
      </c>
      <c r="M1827" t="b">
        <v>0</v>
      </c>
      <c r="N1827">
        <v>50</v>
      </c>
      <c r="O1827" t="b">
        <v>1</v>
      </c>
      <c r="P1827" t="s">
        <v>8274</v>
      </c>
      <c r="Q1827" s="12" t="s">
        <v>8323</v>
      </c>
      <c r="R1827" t="s">
        <v>8324</v>
      </c>
      <c r="S1827" s="21">
        <f>(((Table1[[#This Row],[launched_at]]/60)/60)/24)+DATE(1970,1,1)</f>
        <v>41443.83452546296</v>
      </c>
      <c r="T1827" s="21">
        <f>(((Table1[[#This Row],[deadline]]/60)/60)/24)+DATE(1970,1,1)</f>
        <v>41466.83452546296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s="8">
        <f>E1828/D1828</f>
        <v>1.01</v>
      </c>
      <c r="G1828" s="10">
        <f>IFERROR(ROUND(E1828/N1828,2),0)</f>
        <v>53.16</v>
      </c>
      <c r="H1828" t="s">
        <v>8218</v>
      </c>
      <c r="I1828" t="s">
        <v>8223</v>
      </c>
      <c r="J1828" t="s">
        <v>8245</v>
      </c>
      <c r="K1828">
        <v>1392675017</v>
      </c>
      <c r="L1828">
        <v>1390083017</v>
      </c>
      <c r="M1828" t="b">
        <v>0</v>
      </c>
      <c r="N1828">
        <v>38</v>
      </c>
      <c r="O1828" t="b">
        <v>1</v>
      </c>
      <c r="P1828" t="s">
        <v>8274</v>
      </c>
      <c r="Q1828" s="12" t="s">
        <v>8323</v>
      </c>
      <c r="R1828" t="s">
        <v>8324</v>
      </c>
      <c r="S1828" s="21">
        <f>(((Table1[[#This Row],[launched_at]]/60)/60)/24)+DATE(1970,1,1)</f>
        <v>41657.923807870371</v>
      </c>
      <c r="T1828" s="21">
        <f>(((Table1[[#This Row],[deadline]]/60)/60)/24)+DATE(1970,1,1)</f>
        <v>41687.923807870371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s="8">
        <f>E1829/D1829</f>
        <v>1.0066250000000001</v>
      </c>
      <c r="G1829" s="10">
        <f>IFERROR(ROUND(E1829/N1829,2),0)</f>
        <v>83.89</v>
      </c>
      <c r="H1829" t="s">
        <v>8218</v>
      </c>
      <c r="I1829" t="s">
        <v>8223</v>
      </c>
      <c r="J1829" t="s">
        <v>8245</v>
      </c>
      <c r="K1829">
        <v>1299138561</v>
      </c>
      <c r="L1829">
        <v>1294818561</v>
      </c>
      <c r="M1829" t="b">
        <v>0</v>
      </c>
      <c r="N1829">
        <v>96</v>
      </c>
      <c r="O1829" t="b">
        <v>1</v>
      </c>
      <c r="P1829" t="s">
        <v>8274</v>
      </c>
      <c r="Q1829" s="12" t="s">
        <v>8323</v>
      </c>
      <c r="R1829" t="s">
        <v>8324</v>
      </c>
      <c r="S1829" s="21">
        <f>(((Table1[[#This Row],[launched_at]]/60)/60)/24)+DATE(1970,1,1)</f>
        <v>40555.325937499998</v>
      </c>
      <c r="T1829" s="21">
        <f>(((Table1[[#This Row],[deadline]]/60)/60)/24)+DATE(1970,1,1)</f>
        <v>40605.325937499998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s="8">
        <f>E1830/D1830</f>
        <v>1.0016</v>
      </c>
      <c r="G1830" s="10">
        <f>IFERROR(ROUND(E1830/N1830,2),0)</f>
        <v>417.33</v>
      </c>
      <c r="H1830" t="s">
        <v>8218</v>
      </c>
      <c r="I1830" t="s">
        <v>8223</v>
      </c>
      <c r="J1830" t="s">
        <v>8245</v>
      </c>
      <c r="K1830">
        <v>1399672800</v>
      </c>
      <c r="L1830">
        <v>1396906530</v>
      </c>
      <c r="M1830" t="b">
        <v>0</v>
      </c>
      <c r="N1830">
        <v>48</v>
      </c>
      <c r="O1830" t="b">
        <v>1</v>
      </c>
      <c r="P1830" t="s">
        <v>8274</v>
      </c>
      <c r="Q1830" s="12" t="s">
        <v>8323</v>
      </c>
      <c r="R1830" t="s">
        <v>8324</v>
      </c>
      <c r="S1830" s="21">
        <f>(((Table1[[#This Row],[launched_at]]/60)/60)/24)+DATE(1970,1,1)</f>
        <v>41736.899652777778</v>
      </c>
      <c r="T1830" s="21">
        <f>(((Table1[[#This Row],[deadline]]/60)/60)/24)+DATE(1970,1,1)</f>
        <v>41768.916666666664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s="8">
        <f>E1831/D1831</f>
        <v>1.6668333333333334</v>
      </c>
      <c r="G1831" s="10">
        <f>IFERROR(ROUND(E1831/N1831,2),0)</f>
        <v>75.77</v>
      </c>
      <c r="H1831" t="s">
        <v>8218</v>
      </c>
      <c r="I1831" t="s">
        <v>8223</v>
      </c>
      <c r="J1831" t="s">
        <v>8245</v>
      </c>
      <c r="K1831">
        <v>1295647200</v>
      </c>
      <c r="L1831">
        <v>1291428371</v>
      </c>
      <c r="M1831" t="b">
        <v>0</v>
      </c>
      <c r="N1831">
        <v>33</v>
      </c>
      <c r="O1831" t="b">
        <v>1</v>
      </c>
      <c r="P1831" t="s">
        <v>8274</v>
      </c>
      <c r="Q1831" s="12" t="s">
        <v>8323</v>
      </c>
      <c r="R1831" t="s">
        <v>8324</v>
      </c>
      <c r="S1831" s="21">
        <f>(((Table1[[#This Row],[launched_at]]/60)/60)/24)+DATE(1970,1,1)</f>
        <v>40516.087627314817</v>
      </c>
      <c r="T1831" s="21">
        <f>(((Table1[[#This Row],[deadline]]/60)/60)/24)+DATE(1970,1,1)</f>
        <v>40564.916666666664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s="8">
        <f>E1832/D1832</f>
        <v>1.0153333333333334</v>
      </c>
      <c r="G1832" s="10">
        <f>IFERROR(ROUND(E1832/N1832,2),0)</f>
        <v>67.39</v>
      </c>
      <c r="H1832" t="s">
        <v>8218</v>
      </c>
      <c r="I1832" t="s">
        <v>8223</v>
      </c>
      <c r="J1832" t="s">
        <v>8245</v>
      </c>
      <c r="K1832">
        <v>1393259107</v>
      </c>
      <c r="L1832">
        <v>1390667107</v>
      </c>
      <c r="M1832" t="b">
        <v>0</v>
      </c>
      <c r="N1832">
        <v>226</v>
      </c>
      <c r="O1832" t="b">
        <v>1</v>
      </c>
      <c r="P1832" t="s">
        <v>8274</v>
      </c>
      <c r="Q1832" s="12" t="s">
        <v>8323</v>
      </c>
      <c r="R1832" t="s">
        <v>8324</v>
      </c>
      <c r="S1832" s="21">
        <f>(((Table1[[#This Row],[launched_at]]/60)/60)/24)+DATE(1970,1,1)</f>
        <v>41664.684108796297</v>
      </c>
      <c r="T1832" s="21">
        <f>(((Table1[[#This Row],[deadline]]/60)/60)/24)+DATE(1970,1,1)</f>
        <v>41694.684108796297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s="8">
        <f>E1833/D1833</f>
        <v>1.03</v>
      </c>
      <c r="G1833" s="10">
        <f>IFERROR(ROUND(E1833/N1833,2),0)</f>
        <v>73.569999999999993</v>
      </c>
      <c r="H1833" t="s">
        <v>8218</v>
      </c>
      <c r="I1833" t="s">
        <v>8223</v>
      </c>
      <c r="J1833" t="s">
        <v>8245</v>
      </c>
      <c r="K1833">
        <v>1336866863</v>
      </c>
      <c r="L1833">
        <v>1335570863</v>
      </c>
      <c r="M1833" t="b">
        <v>0</v>
      </c>
      <c r="N1833">
        <v>14</v>
      </c>
      <c r="O1833" t="b">
        <v>1</v>
      </c>
      <c r="P1833" t="s">
        <v>8274</v>
      </c>
      <c r="Q1833" s="12" t="s">
        <v>8323</v>
      </c>
      <c r="R1833" t="s">
        <v>8324</v>
      </c>
      <c r="S1833" s="21">
        <f>(((Table1[[#This Row],[launched_at]]/60)/60)/24)+DATE(1970,1,1)</f>
        <v>41026.996099537035</v>
      </c>
      <c r="T1833" s="21">
        <f>(((Table1[[#This Row],[deadline]]/60)/60)/24)+DATE(1970,1,1)</f>
        <v>41041.996099537035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s="8">
        <f>E1834/D1834</f>
        <v>1.4285714285714286</v>
      </c>
      <c r="G1834" s="10">
        <f>IFERROR(ROUND(E1834/N1834,2),0)</f>
        <v>25</v>
      </c>
      <c r="H1834" t="s">
        <v>8218</v>
      </c>
      <c r="I1834" t="s">
        <v>8223</v>
      </c>
      <c r="J1834" t="s">
        <v>8245</v>
      </c>
      <c r="K1834">
        <v>1299243427</v>
      </c>
      <c r="L1834">
        <v>1296651427</v>
      </c>
      <c r="M1834" t="b">
        <v>0</v>
      </c>
      <c r="N1834">
        <v>20</v>
      </c>
      <c r="O1834" t="b">
        <v>1</v>
      </c>
      <c r="P1834" t="s">
        <v>8274</v>
      </c>
      <c r="Q1834" s="12" t="s">
        <v>8323</v>
      </c>
      <c r="R1834" t="s">
        <v>8324</v>
      </c>
      <c r="S1834" s="21">
        <f>(((Table1[[#This Row],[launched_at]]/60)/60)/24)+DATE(1970,1,1)</f>
        <v>40576.539664351854</v>
      </c>
      <c r="T1834" s="21">
        <f>(((Table1[[#This Row],[deadline]]/60)/60)/24)+DATE(1970,1,1)</f>
        <v>40606.539664351854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s="8">
        <f>E1835/D1835</f>
        <v>2.625</v>
      </c>
      <c r="G1835" s="10">
        <f>IFERROR(ROUND(E1835/N1835,2),0)</f>
        <v>42</v>
      </c>
      <c r="H1835" t="s">
        <v>8218</v>
      </c>
      <c r="I1835" t="s">
        <v>8223</v>
      </c>
      <c r="J1835" t="s">
        <v>8245</v>
      </c>
      <c r="K1835">
        <v>1362211140</v>
      </c>
      <c r="L1835">
        <v>1359421403</v>
      </c>
      <c r="M1835" t="b">
        <v>0</v>
      </c>
      <c r="N1835">
        <v>25</v>
      </c>
      <c r="O1835" t="b">
        <v>1</v>
      </c>
      <c r="P1835" t="s">
        <v>8274</v>
      </c>
      <c r="Q1835" s="12" t="s">
        <v>8323</v>
      </c>
      <c r="R1835" t="s">
        <v>8324</v>
      </c>
      <c r="S1835" s="21">
        <f>(((Table1[[#This Row],[launched_at]]/60)/60)/24)+DATE(1970,1,1)</f>
        <v>41303.044016203705</v>
      </c>
      <c r="T1835" s="21">
        <f>(((Table1[[#This Row],[deadline]]/60)/60)/24)+DATE(1970,1,1)</f>
        <v>41335.332638888889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s="8">
        <f>E1836/D1836</f>
        <v>1.1805000000000001</v>
      </c>
      <c r="G1836" s="10">
        <f>IFERROR(ROUND(E1836/N1836,2),0)</f>
        <v>131.16999999999999</v>
      </c>
      <c r="H1836" t="s">
        <v>8218</v>
      </c>
      <c r="I1836" t="s">
        <v>8223</v>
      </c>
      <c r="J1836" t="s">
        <v>8245</v>
      </c>
      <c r="K1836">
        <v>1422140895</v>
      </c>
      <c r="L1836">
        <v>1418684895</v>
      </c>
      <c r="M1836" t="b">
        <v>0</v>
      </c>
      <c r="N1836">
        <v>90</v>
      </c>
      <c r="O1836" t="b">
        <v>1</v>
      </c>
      <c r="P1836" t="s">
        <v>8274</v>
      </c>
      <c r="Q1836" s="12" t="s">
        <v>8323</v>
      </c>
      <c r="R1836" t="s">
        <v>8324</v>
      </c>
      <c r="S1836" s="21">
        <f>(((Table1[[#This Row],[launched_at]]/60)/60)/24)+DATE(1970,1,1)</f>
        <v>41988.964062500003</v>
      </c>
      <c r="T1836" s="21">
        <f>(((Table1[[#This Row],[deadline]]/60)/60)/24)+DATE(1970,1,1)</f>
        <v>42028.964062500003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s="8">
        <f>E1837/D1837</f>
        <v>1.04</v>
      </c>
      <c r="G1837" s="10">
        <f>IFERROR(ROUND(E1837/N1837,2),0)</f>
        <v>47.27</v>
      </c>
      <c r="H1837" t="s">
        <v>8218</v>
      </c>
      <c r="I1837" t="s">
        <v>8224</v>
      </c>
      <c r="J1837" t="s">
        <v>8246</v>
      </c>
      <c r="K1837">
        <v>1459439471</v>
      </c>
      <c r="L1837">
        <v>1456851071</v>
      </c>
      <c r="M1837" t="b">
        <v>0</v>
      </c>
      <c r="N1837">
        <v>11</v>
      </c>
      <c r="O1837" t="b">
        <v>1</v>
      </c>
      <c r="P1837" t="s">
        <v>8274</v>
      </c>
      <c r="Q1837" s="12" t="s">
        <v>8323</v>
      </c>
      <c r="R1837" t="s">
        <v>8324</v>
      </c>
      <c r="S1837" s="21">
        <f>(((Table1[[#This Row],[launched_at]]/60)/60)/24)+DATE(1970,1,1)</f>
        <v>42430.702210648145</v>
      </c>
      <c r="T1837" s="21">
        <f>(((Table1[[#This Row],[deadline]]/60)/60)/24)+DATE(1970,1,1)</f>
        <v>42460.660543981481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s="8">
        <f>E1838/D1838</f>
        <v>2.0034000000000001</v>
      </c>
      <c r="G1838" s="10">
        <f>IFERROR(ROUND(E1838/N1838,2),0)</f>
        <v>182.13</v>
      </c>
      <c r="H1838" t="s">
        <v>8218</v>
      </c>
      <c r="I1838" t="s">
        <v>8223</v>
      </c>
      <c r="J1838" t="s">
        <v>8245</v>
      </c>
      <c r="K1838">
        <v>1361129129</v>
      </c>
      <c r="L1838">
        <v>1359660329</v>
      </c>
      <c r="M1838" t="b">
        <v>0</v>
      </c>
      <c r="N1838">
        <v>55</v>
      </c>
      <c r="O1838" t="b">
        <v>1</v>
      </c>
      <c r="P1838" t="s">
        <v>8274</v>
      </c>
      <c r="Q1838" s="12" t="s">
        <v>8323</v>
      </c>
      <c r="R1838" t="s">
        <v>8324</v>
      </c>
      <c r="S1838" s="21">
        <f>(((Table1[[#This Row],[launched_at]]/60)/60)/24)+DATE(1970,1,1)</f>
        <v>41305.809363425928</v>
      </c>
      <c r="T1838" s="21">
        <f>(((Table1[[#This Row],[deadline]]/60)/60)/24)+DATE(1970,1,1)</f>
        <v>41322.809363425928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s="8">
        <f>E1839/D1839</f>
        <v>3.0683333333333334</v>
      </c>
      <c r="G1839" s="10">
        <f>IFERROR(ROUND(E1839/N1839,2),0)</f>
        <v>61.37</v>
      </c>
      <c r="H1839" t="s">
        <v>8218</v>
      </c>
      <c r="I1839" t="s">
        <v>8223</v>
      </c>
      <c r="J1839" t="s">
        <v>8245</v>
      </c>
      <c r="K1839">
        <v>1332029335</v>
      </c>
      <c r="L1839">
        <v>1326848935</v>
      </c>
      <c r="M1839" t="b">
        <v>0</v>
      </c>
      <c r="N1839">
        <v>30</v>
      </c>
      <c r="O1839" t="b">
        <v>1</v>
      </c>
      <c r="P1839" t="s">
        <v>8274</v>
      </c>
      <c r="Q1839" s="12" t="s">
        <v>8323</v>
      </c>
      <c r="R1839" t="s">
        <v>8324</v>
      </c>
      <c r="S1839" s="21">
        <f>(((Table1[[#This Row],[launched_at]]/60)/60)/24)+DATE(1970,1,1)</f>
        <v>40926.047858796301</v>
      </c>
      <c r="T1839" s="21">
        <f>(((Table1[[#This Row],[deadline]]/60)/60)/24)+DATE(1970,1,1)</f>
        <v>40986.006192129629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s="8">
        <f>E1840/D1840</f>
        <v>1.00149</v>
      </c>
      <c r="G1840" s="10">
        <f>IFERROR(ROUND(E1840/N1840,2),0)</f>
        <v>35.770000000000003</v>
      </c>
      <c r="H1840" t="s">
        <v>8218</v>
      </c>
      <c r="I1840" t="s">
        <v>8223</v>
      </c>
      <c r="J1840" t="s">
        <v>8245</v>
      </c>
      <c r="K1840">
        <v>1317438000</v>
      </c>
      <c r="L1840">
        <v>1314989557</v>
      </c>
      <c r="M1840" t="b">
        <v>0</v>
      </c>
      <c r="N1840">
        <v>28</v>
      </c>
      <c r="O1840" t="b">
        <v>1</v>
      </c>
      <c r="P1840" t="s">
        <v>8274</v>
      </c>
      <c r="Q1840" s="12" t="s">
        <v>8323</v>
      </c>
      <c r="R1840" t="s">
        <v>8324</v>
      </c>
      <c r="S1840" s="21">
        <f>(((Table1[[#This Row],[launched_at]]/60)/60)/24)+DATE(1970,1,1)</f>
        <v>40788.786539351851</v>
      </c>
      <c r="T1840" s="21">
        <f>(((Table1[[#This Row],[deadline]]/60)/60)/24)+DATE(1970,1,1)</f>
        <v>40817.125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s="8">
        <f>E1841/D1841</f>
        <v>2.0529999999999999</v>
      </c>
      <c r="G1841" s="10">
        <f>IFERROR(ROUND(E1841/N1841,2),0)</f>
        <v>45.62</v>
      </c>
      <c r="H1841" t="s">
        <v>8218</v>
      </c>
      <c r="I1841" t="s">
        <v>8223</v>
      </c>
      <c r="J1841" t="s">
        <v>8245</v>
      </c>
      <c r="K1841">
        <v>1475342382</v>
      </c>
      <c r="L1841">
        <v>1472750382</v>
      </c>
      <c r="M1841" t="b">
        <v>0</v>
      </c>
      <c r="N1841">
        <v>45</v>
      </c>
      <c r="O1841" t="b">
        <v>1</v>
      </c>
      <c r="P1841" t="s">
        <v>8274</v>
      </c>
      <c r="Q1841" s="12" t="s">
        <v>8323</v>
      </c>
      <c r="R1841" t="s">
        <v>8324</v>
      </c>
      <c r="S1841" s="21">
        <f>(((Table1[[#This Row],[launched_at]]/60)/60)/24)+DATE(1970,1,1)</f>
        <v>42614.722013888888</v>
      </c>
      <c r="T1841" s="21">
        <f>(((Table1[[#This Row],[deadline]]/60)/60)/24)+DATE(1970,1,1)</f>
        <v>42644.722013888888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s="8">
        <f>E1842/D1842</f>
        <v>1.0888888888888888</v>
      </c>
      <c r="G1842" s="10">
        <f>IFERROR(ROUND(E1842/N1842,2),0)</f>
        <v>75.38</v>
      </c>
      <c r="H1842" t="s">
        <v>8218</v>
      </c>
      <c r="I1842" t="s">
        <v>8223</v>
      </c>
      <c r="J1842" t="s">
        <v>8245</v>
      </c>
      <c r="K1842">
        <v>1367902740</v>
      </c>
      <c r="L1842">
        <v>1366251510</v>
      </c>
      <c r="M1842" t="b">
        <v>0</v>
      </c>
      <c r="N1842">
        <v>13</v>
      </c>
      <c r="O1842" t="b">
        <v>1</v>
      </c>
      <c r="P1842" t="s">
        <v>8274</v>
      </c>
      <c r="Q1842" s="12" t="s">
        <v>8323</v>
      </c>
      <c r="R1842" t="s">
        <v>8324</v>
      </c>
      <c r="S1842" s="21">
        <f>(((Table1[[#This Row],[launched_at]]/60)/60)/24)+DATE(1970,1,1)</f>
        <v>41382.096180555556</v>
      </c>
      <c r="T1842" s="21">
        <f>(((Table1[[#This Row],[deadline]]/60)/60)/24)+DATE(1970,1,1)</f>
        <v>41401.207638888889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s="8">
        <f>E1843/D1843</f>
        <v>1.0175000000000001</v>
      </c>
      <c r="G1843" s="10">
        <f>IFERROR(ROUND(E1843/N1843,2),0)</f>
        <v>50.88</v>
      </c>
      <c r="H1843" t="s">
        <v>8218</v>
      </c>
      <c r="I1843" t="s">
        <v>8223</v>
      </c>
      <c r="J1843" t="s">
        <v>8245</v>
      </c>
      <c r="K1843">
        <v>1400561940</v>
      </c>
      <c r="L1843">
        <v>1397679445</v>
      </c>
      <c r="M1843" t="b">
        <v>0</v>
      </c>
      <c r="N1843">
        <v>40</v>
      </c>
      <c r="O1843" t="b">
        <v>1</v>
      </c>
      <c r="P1843" t="s">
        <v>8274</v>
      </c>
      <c r="Q1843" s="12" t="s">
        <v>8323</v>
      </c>
      <c r="R1843" t="s">
        <v>8324</v>
      </c>
      <c r="S1843" s="21">
        <f>(((Table1[[#This Row],[launched_at]]/60)/60)/24)+DATE(1970,1,1)</f>
        <v>41745.84542824074</v>
      </c>
      <c r="T1843" s="21">
        <f>(((Table1[[#This Row],[deadline]]/60)/60)/24)+DATE(1970,1,1)</f>
        <v>41779.207638888889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s="8">
        <f>E1844/D1844</f>
        <v>1.2524999999999999</v>
      </c>
      <c r="G1844" s="10">
        <f>IFERROR(ROUND(E1844/N1844,2),0)</f>
        <v>119.29</v>
      </c>
      <c r="H1844" t="s">
        <v>8218</v>
      </c>
      <c r="I1844" t="s">
        <v>8223</v>
      </c>
      <c r="J1844" t="s">
        <v>8245</v>
      </c>
      <c r="K1844">
        <v>1425275940</v>
      </c>
      <c r="L1844">
        <v>1422371381</v>
      </c>
      <c r="M1844" t="b">
        <v>0</v>
      </c>
      <c r="N1844">
        <v>21</v>
      </c>
      <c r="O1844" t="b">
        <v>1</v>
      </c>
      <c r="P1844" t="s">
        <v>8274</v>
      </c>
      <c r="Q1844" s="12" t="s">
        <v>8323</v>
      </c>
      <c r="R1844" t="s">
        <v>8324</v>
      </c>
      <c r="S1844" s="21">
        <f>(((Table1[[#This Row],[launched_at]]/60)/60)/24)+DATE(1970,1,1)</f>
        <v>42031.631724537037</v>
      </c>
      <c r="T1844" s="21">
        <f>(((Table1[[#This Row],[deadline]]/60)/60)/24)+DATE(1970,1,1)</f>
        <v>42065.249305555553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s="8">
        <f>E1845/D1845</f>
        <v>1.2400610000000001</v>
      </c>
      <c r="G1845" s="10">
        <f>IFERROR(ROUND(E1845/N1845,2),0)</f>
        <v>92.54</v>
      </c>
      <c r="H1845" t="s">
        <v>8218</v>
      </c>
      <c r="I1845" t="s">
        <v>8223</v>
      </c>
      <c r="J1845" t="s">
        <v>8245</v>
      </c>
      <c r="K1845">
        <v>1298245954</v>
      </c>
      <c r="L1845">
        <v>1295653954</v>
      </c>
      <c r="M1845" t="b">
        <v>0</v>
      </c>
      <c r="N1845">
        <v>134</v>
      </c>
      <c r="O1845" t="b">
        <v>1</v>
      </c>
      <c r="P1845" t="s">
        <v>8274</v>
      </c>
      <c r="Q1845" s="12" t="s">
        <v>8323</v>
      </c>
      <c r="R1845" t="s">
        <v>8324</v>
      </c>
      <c r="S1845" s="21">
        <f>(((Table1[[#This Row],[launched_at]]/60)/60)/24)+DATE(1970,1,1)</f>
        <v>40564.994837962964</v>
      </c>
      <c r="T1845" s="21">
        <f>(((Table1[[#This Row],[deadline]]/60)/60)/24)+DATE(1970,1,1)</f>
        <v>40594.994837962964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s="8">
        <f>E1846/D1846</f>
        <v>1.014</v>
      </c>
      <c r="G1846" s="10">
        <f>IFERROR(ROUND(E1846/N1846,2),0)</f>
        <v>76.05</v>
      </c>
      <c r="H1846" t="s">
        <v>8218</v>
      </c>
      <c r="I1846" t="s">
        <v>8223</v>
      </c>
      <c r="J1846" t="s">
        <v>8245</v>
      </c>
      <c r="K1846">
        <v>1307761200</v>
      </c>
      <c r="L1846">
        <v>1304464914</v>
      </c>
      <c r="M1846" t="b">
        <v>0</v>
      </c>
      <c r="N1846">
        <v>20</v>
      </c>
      <c r="O1846" t="b">
        <v>1</v>
      </c>
      <c r="P1846" t="s">
        <v>8274</v>
      </c>
      <c r="Q1846" s="12" t="s">
        <v>8323</v>
      </c>
      <c r="R1846" t="s">
        <v>8324</v>
      </c>
      <c r="S1846" s="21">
        <f>(((Table1[[#This Row],[launched_at]]/60)/60)/24)+DATE(1970,1,1)</f>
        <v>40666.973541666666</v>
      </c>
      <c r="T1846" s="21">
        <f>(((Table1[[#This Row],[deadline]]/60)/60)/24)+DATE(1970,1,1)</f>
        <v>40705.125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s="8">
        <f>E1847/D1847</f>
        <v>1</v>
      </c>
      <c r="G1847" s="10">
        <f>IFERROR(ROUND(E1847/N1847,2),0)</f>
        <v>52.63</v>
      </c>
      <c r="H1847" t="s">
        <v>8218</v>
      </c>
      <c r="I1847" t="s">
        <v>8223</v>
      </c>
      <c r="J1847" t="s">
        <v>8245</v>
      </c>
      <c r="K1847">
        <v>1466139300</v>
      </c>
      <c r="L1847">
        <v>1464854398</v>
      </c>
      <c r="M1847" t="b">
        <v>0</v>
      </c>
      <c r="N1847">
        <v>19</v>
      </c>
      <c r="O1847" t="b">
        <v>1</v>
      </c>
      <c r="P1847" t="s">
        <v>8274</v>
      </c>
      <c r="Q1847" s="12" t="s">
        <v>8323</v>
      </c>
      <c r="R1847" t="s">
        <v>8324</v>
      </c>
      <c r="S1847" s="21">
        <f>(((Table1[[#This Row],[launched_at]]/60)/60)/24)+DATE(1970,1,1)</f>
        <v>42523.333310185189</v>
      </c>
      <c r="T1847" s="21">
        <f>(((Table1[[#This Row],[deadline]]/60)/60)/24)+DATE(1970,1,1)</f>
        <v>42538.204861111109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s="8">
        <f>E1848/D1848</f>
        <v>1.3792666666666666</v>
      </c>
      <c r="G1848" s="10">
        <f>IFERROR(ROUND(E1848/N1848,2),0)</f>
        <v>98.99</v>
      </c>
      <c r="H1848" t="s">
        <v>8218</v>
      </c>
      <c r="I1848" t="s">
        <v>8223</v>
      </c>
      <c r="J1848" t="s">
        <v>8245</v>
      </c>
      <c r="K1848">
        <v>1355585777</v>
      </c>
      <c r="L1848">
        <v>1352993777</v>
      </c>
      <c r="M1848" t="b">
        <v>0</v>
      </c>
      <c r="N1848">
        <v>209</v>
      </c>
      <c r="O1848" t="b">
        <v>1</v>
      </c>
      <c r="P1848" t="s">
        <v>8274</v>
      </c>
      <c r="Q1848" s="12" t="s">
        <v>8323</v>
      </c>
      <c r="R1848" t="s">
        <v>8324</v>
      </c>
      <c r="S1848" s="21">
        <f>(((Table1[[#This Row],[launched_at]]/60)/60)/24)+DATE(1970,1,1)</f>
        <v>41228.650196759263</v>
      </c>
      <c r="T1848" s="21">
        <f>(((Table1[[#This Row],[deadline]]/60)/60)/24)+DATE(1970,1,1)</f>
        <v>41258.650196759263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s="8">
        <f>E1849/D1849</f>
        <v>1.2088000000000001</v>
      </c>
      <c r="G1849" s="10">
        <f>IFERROR(ROUND(E1849/N1849,2),0)</f>
        <v>79.53</v>
      </c>
      <c r="H1849" t="s">
        <v>8218</v>
      </c>
      <c r="I1849" t="s">
        <v>8223</v>
      </c>
      <c r="J1849" t="s">
        <v>8245</v>
      </c>
      <c r="K1849">
        <v>1429594832</v>
      </c>
      <c r="L1849">
        <v>1427780432</v>
      </c>
      <c r="M1849" t="b">
        <v>0</v>
      </c>
      <c r="N1849">
        <v>38</v>
      </c>
      <c r="O1849" t="b">
        <v>1</v>
      </c>
      <c r="P1849" t="s">
        <v>8274</v>
      </c>
      <c r="Q1849" s="12" t="s">
        <v>8323</v>
      </c>
      <c r="R1849" t="s">
        <v>8324</v>
      </c>
      <c r="S1849" s="21">
        <f>(((Table1[[#This Row],[launched_at]]/60)/60)/24)+DATE(1970,1,1)</f>
        <v>42094.236481481479</v>
      </c>
      <c r="T1849" s="21">
        <f>(((Table1[[#This Row],[deadline]]/60)/60)/24)+DATE(1970,1,1)</f>
        <v>42115.236481481479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s="8">
        <f>E1850/D1850</f>
        <v>1.0736666666666668</v>
      </c>
      <c r="G1850" s="10">
        <f>IFERROR(ROUND(E1850/N1850,2),0)</f>
        <v>134.21</v>
      </c>
      <c r="H1850" t="s">
        <v>8218</v>
      </c>
      <c r="I1850" t="s">
        <v>8223</v>
      </c>
      <c r="J1850" t="s">
        <v>8245</v>
      </c>
      <c r="K1850">
        <v>1312095540</v>
      </c>
      <c r="L1850">
        <v>1306608888</v>
      </c>
      <c r="M1850" t="b">
        <v>0</v>
      </c>
      <c r="N1850">
        <v>24</v>
      </c>
      <c r="O1850" t="b">
        <v>1</v>
      </c>
      <c r="P1850" t="s">
        <v>8274</v>
      </c>
      <c r="Q1850" s="12" t="s">
        <v>8323</v>
      </c>
      <c r="R1850" t="s">
        <v>8324</v>
      </c>
      <c r="S1850" s="21">
        <f>(((Table1[[#This Row],[launched_at]]/60)/60)/24)+DATE(1970,1,1)</f>
        <v>40691.788055555553</v>
      </c>
      <c r="T1850" s="21">
        <f>(((Table1[[#This Row],[deadline]]/60)/60)/24)+DATE(1970,1,1)</f>
        <v>40755.290972222225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s="8">
        <f>E1851/D1851</f>
        <v>1.0033333333333334</v>
      </c>
      <c r="G1851" s="10">
        <f>IFERROR(ROUND(E1851/N1851,2),0)</f>
        <v>37.630000000000003</v>
      </c>
      <c r="H1851" t="s">
        <v>8218</v>
      </c>
      <c r="I1851" t="s">
        <v>8223</v>
      </c>
      <c r="J1851" t="s">
        <v>8245</v>
      </c>
      <c r="K1851">
        <v>1350505059</v>
      </c>
      <c r="L1851">
        <v>1347913059</v>
      </c>
      <c r="M1851" t="b">
        <v>0</v>
      </c>
      <c r="N1851">
        <v>8</v>
      </c>
      <c r="O1851" t="b">
        <v>1</v>
      </c>
      <c r="P1851" t="s">
        <v>8274</v>
      </c>
      <c r="Q1851" s="12" t="s">
        <v>8323</v>
      </c>
      <c r="R1851" t="s">
        <v>8324</v>
      </c>
      <c r="S1851" s="21">
        <f>(((Table1[[#This Row],[launched_at]]/60)/60)/24)+DATE(1970,1,1)</f>
        <v>41169.845590277779</v>
      </c>
      <c r="T1851" s="21">
        <f>(((Table1[[#This Row],[deadline]]/60)/60)/24)+DATE(1970,1,1)</f>
        <v>41199.845590277779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s="8">
        <f>E1852/D1852</f>
        <v>1.0152222222222222</v>
      </c>
      <c r="G1852" s="10">
        <f>IFERROR(ROUND(E1852/N1852,2),0)</f>
        <v>51.04</v>
      </c>
      <c r="H1852" t="s">
        <v>8218</v>
      </c>
      <c r="I1852" t="s">
        <v>8223</v>
      </c>
      <c r="J1852" t="s">
        <v>8245</v>
      </c>
      <c r="K1852">
        <v>1405033300</v>
      </c>
      <c r="L1852">
        <v>1402441300</v>
      </c>
      <c r="M1852" t="b">
        <v>0</v>
      </c>
      <c r="N1852">
        <v>179</v>
      </c>
      <c r="O1852" t="b">
        <v>1</v>
      </c>
      <c r="P1852" t="s">
        <v>8274</v>
      </c>
      <c r="Q1852" s="12" t="s">
        <v>8323</v>
      </c>
      <c r="R1852" t="s">
        <v>8324</v>
      </c>
      <c r="S1852" s="21">
        <f>(((Table1[[#This Row],[launched_at]]/60)/60)/24)+DATE(1970,1,1)</f>
        <v>41800.959490740745</v>
      </c>
      <c r="T1852" s="21">
        <f>(((Table1[[#This Row],[deadline]]/60)/60)/24)+DATE(1970,1,1)</f>
        <v>41830.959490740745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s="8">
        <f>E1853/D1853</f>
        <v>1.0007692307692309</v>
      </c>
      <c r="G1853" s="10">
        <f>IFERROR(ROUND(E1853/N1853,2),0)</f>
        <v>50.04</v>
      </c>
      <c r="H1853" t="s">
        <v>8218</v>
      </c>
      <c r="I1853" t="s">
        <v>8223</v>
      </c>
      <c r="J1853" t="s">
        <v>8245</v>
      </c>
      <c r="K1853">
        <v>1406509200</v>
      </c>
      <c r="L1853">
        <v>1404769538</v>
      </c>
      <c r="M1853" t="b">
        <v>0</v>
      </c>
      <c r="N1853">
        <v>26</v>
      </c>
      <c r="O1853" t="b">
        <v>1</v>
      </c>
      <c r="P1853" t="s">
        <v>8274</v>
      </c>
      <c r="Q1853" s="12" t="s">
        <v>8323</v>
      </c>
      <c r="R1853" t="s">
        <v>8324</v>
      </c>
      <c r="S1853" s="21">
        <f>(((Table1[[#This Row],[launched_at]]/60)/60)/24)+DATE(1970,1,1)</f>
        <v>41827.906689814816</v>
      </c>
      <c r="T1853" s="21">
        <f>(((Table1[[#This Row],[deadline]]/60)/60)/24)+DATE(1970,1,1)</f>
        <v>41848.041666666664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s="8">
        <f>E1854/D1854</f>
        <v>1.1696666666666666</v>
      </c>
      <c r="G1854" s="10">
        <f>IFERROR(ROUND(E1854/N1854,2),0)</f>
        <v>133.93</v>
      </c>
      <c r="H1854" t="s">
        <v>8218</v>
      </c>
      <c r="I1854" t="s">
        <v>8223</v>
      </c>
      <c r="J1854" t="s">
        <v>8245</v>
      </c>
      <c r="K1854">
        <v>1429920000</v>
      </c>
      <c r="L1854">
        <v>1426703452</v>
      </c>
      <c r="M1854" t="b">
        <v>0</v>
      </c>
      <c r="N1854">
        <v>131</v>
      </c>
      <c r="O1854" t="b">
        <v>1</v>
      </c>
      <c r="P1854" t="s">
        <v>8274</v>
      </c>
      <c r="Q1854" s="12" t="s">
        <v>8323</v>
      </c>
      <c r="R1854" t="s">
        <v>8324</v>
      </c>
      <c r="S1854" s="21">
        <f>(((Table1[[#This Row],[launched_at]]/60)/60)/24)+DATE(1970,1,1)</f>
        <v>42081.77143518519</v>
      </c>
      <c r="T1854" s="21">
        <f>(((Table1[[#This Row],[deadline]]/60)/60)/24)+DATE(1970,1,1)</f>
        <v>42119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s="8">
        <f>E1855/D1855</f>
        <v>1.01875</v>
      </c>
      <c r="G1855" s="10">
        <f>IFERROR(ROUND(E1855/N1855,2),0)</f>
        <v>58.21</v>
      </c>
      <c r="H1855" t="s">
        <v>8218</v>
      </c>
      <c r="I1855" t="s">
        <v>8223</v>
      </c>
      <c r="J1855" t="s">
        <v>8245</v>
      </c>
      <c r="K1855">
        <v>1352860017</v>
      </c>
      <c r="L1855">
        <v>1348536417</v>
      </c>
      <c r="M1855" t="b">
        <v>0</v>
      </c>
      <c r="N1855">
        <v>14</v>
      </c>
      <c r="O1855" t="b">
        <v>1</v>
      </c>
      <c r="P1855" t="s">
        <v>8274</v>
      </c>
      <c r="Q1855" s="12" t="s">
        <v>8323</v>
      </c>
      <c r="R1855" t="s">
        <v>8324</v>
      </c>
      <c r="S1855" s="21">
        <f>(((Table1[[#This Row],[launched_at]]/60)/60)/24)+DATE(1970,1,1)</f>
        <v>41177.060381944444</v>
      </c>
      <c r="T1855" s="21">
        <f>(((Table1[[#This Row],[deadline]]/60)/60)/24)+DATE(1970,1,1)</f>
        <v>41227.102048611108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s="8">
        <f>E1856/D1856</f>
        <v>1.0212366666666666</v>
      </c>
      <c r="G1856" s="10">
        <f>IFERROR(ROUND(E1856/N1856,2),0)</f>
        <v>88.04</v>
      </c>
      <c r="H1856" t="s">
        <v>8218</v>
      </c>
      <c r="I1856" t="s">
        <v>8223</v>
      </c>
      <c r="J1856" t="s">
        <v>8245</v>
      </c>
      <c r="K1856">
        <v>1369355437</v>
      </c>
      <c r="L1856">
        <v>1366763437</v>
      </c>
      <c r="M1856" t="b">
        <v>0</v>
      </c>
      <c r="N1856">
        <v>174</v>
      </c>
      <c r="O1856" t="b">
        <v>1</v>
      </c>
      <c r="P1856" t="s">
        <v>8274</v>
      </c>
      <c r="Q1856" s="12" t="s">
        <v>8323</v>
      </c>
      <c r="R1856" t="s">
        <v>8324</v>
      </c>
      <c r="S1856" s="21">
        <f>(((Table1[[#This Row],[launched_at]]/60)/60)/24)+DATE(1970,1,1)</f>
        <v>41388.021261574075</v>
      </c>
      <c r="T1856" s="21">
        <f>(((Table1[[#This Row],[deadline]]/60)/60)/24)+DATE(1970,1,1)</f>
        <v>41418.021261574075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s="8">
        <f>E1857/D1857</f>
        <v>1.5405897142857143</v>
      </c>
      <c r="G1857" s="10">
        <f>IFERROR(ROUND(E1857/N1857,2),0)</f>
        <v>70.58</v>
      </c>
      <c r="H1857" t="s">
        <v>8218</v>
      </c>
      <c r="I1857" t="s">
        <v>8228</v>
      </c>
      <c r="J1857" t="s">
        <v>8250</v>
      </c>
      <c r="K1857">
        <v>1389012940</v>
      </c>
      <c r="L1857">
        <v>1385124940</v>
      </c>
      <c r="M1857" t="b">
        <v>0</v>
      </c>
      <c r="N1857">
        <v>191</v>
      </c>
      <c r="O1857" t="b">
        <v>1</v>
      </c>
      <c r="P1857" t="s">
        <v>8274</v>
      </c>
      <c r="Q1857" s="12" t="s">
        <v>8323</v>
      </c>
      <c r="R1857" t="s">
        <v>8324</v>
      </c>
      <c r="S1857" s="21">
        <f>(((Table1[[#This Row],[launched_at]]/60)/60)/24)+DATE(1970,1,1)</f>
        <v>41600.538657407407</v>
      </c>
      <c r="T1857" s="21">
        <f>(((Table1[[#This Row],[deadline]]/60)/60)/24)+DATE(1970,1,1)</f>
        <v>41645.538657407407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s="8">
        <f>E1858/D1858</f>
        <v>1.0125</v>
      </c>
      <c r="G1858" s="10">
        <f>IFERROR(ROUND(E1858/N1858,2),0)</f>
        <v>53.29</v>
      </c>
      <c r="H1858" t="s">
        <v>8218</v>
      </c>
      <c r="I1858" t="s">
        <v>8223</v>
      </c>
      <c r="J1858" t="s">
        <v>8245</v>
      </c>
      <c r="K1858">
        <v>1405715472</v>
      </c>
      <c r="L1858">
        <v>1403901072</v>
      </c>
      <c r="M1858" t="b">
        <v>0</v>
      </c>
      <c r="N1858">
        <v>38</v>
      </c>
      <c r="O1858" t="b">
        <v>1</v>
      </c>
      <c r="P1858" t="s">
        <v>8274</v>
      </c>
      <c r="Q1858" s="12" t="s">
        <v>8323</v>
      </c>
      <c r="R1858" t="s">
        <v>8324</v>
      </c>
      <c r="S1858" s="21">
        <f>(((Table1[[#This Row],[launched_at]]/60)/60)/24)+DATE(1970,1,1)</f>
        <v>41817.854999999996</v>
      </c>
      <c r="T1858" s="21">
        <f>(((Table1[[#This Row],[deadline]]/60)/60)/24)+DATE(1970,1,1)</f>
        <v>41838.854999999996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s="8">
        <f>E1859/D1859</f>
        <v>1</v>
      </c>
      <c r="G1859" s="10">
        <f>IFERROR(ROUND(E1859/N1859,2),0)</f>
        <v>136.36000000000001</v>
      </c>
      <c r="H1859" t="s">
        <v>8218</v>
      </c>
      <c r="I1859" t="s">
        <v>8223</v>
      </c>
      <c r="J1859" t="s">
        <v>8245</v>
      </c>
      <c r="K1859">
        <v>1410546413</v>
      </c>
      <c r="L1859">
        <v>1407954413</v>
      </c>
      <c r="M1859" t="b">
        <v>0</v>
      </c>
      <c r="N1859">
        <v>22</v>
      </c>
      <c r="O1859" t="b">
        <v>1</v>
      </c>
      <c r="P1859" t="s">
        <v>8274</v>
      </c>
      <c r="Q1859" s="12" t="s">
        <v>8323</v>
      </c>
      <c r="R1859" t="s">
        <v>8324</v>
      </c>
      <c r="S1859" s="21">
        <f>(((Table1[[#This Row],[launched_at]]/60)/60)/24)+DATE(1970,1,1)</f>
        <v>41864.76866898148</v>
      </c>
      <c r="T1859" s="21">
        <f>(((Table1[[#This Row],[deadline]]/60)/60)/24)+DATE(1970,1,1)</f>
        <v>41894.76866898148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s="8">
        <f>E1860/D1860</f>
        <v>1.0874800874800874</v>
      </c>
      <c r="G1860" s="10">
        <f>IFERROR(ROUND(E1860/N1860,2),0)</f>
        <v>40.549999999999997</v>
      </c>
      <c r="H1860" t="s">
        <v>8218</v>
      </c>
      <c r="I1860" t="s">
        <v>8223</v>
      </c>
      <c r="J1860" t="s">
        <v>8245</v>
      </c>
      <c r="K1860">
        <v>1324014521</v>
      </c>
      <c r="L1860">
        <v>1318826921</v>
      </c>
      <c r="M1860" t="b">
        <v>0</v>
      </c>
      <c r="N1860">
        <v>149</v>
      </c>
      <c r="O1860" t="b">
        <v>1</v>
      </c>
      <c r="P1860" t="s">
        <v>8274</v>
      </c>
      <c r="Q1860" s="12" t="s">
        <v>8323</v>
      </c>
      <c r="R1860" t="s">
        <v>8324</v>
      </c>
      <c r="S1860" s="21">
        <f>(((Table1[[#This Row],[launched_at]]/60)/60)/24)+DATE(1970,1,1)</f>
        <v>40833.200474537036</v>
      </c>
      <c r="T1860" s="21">
        <f>(((Table1[[#This Row],[deadline]]/60)/60)/24)+DATE(1970,1,1)</f>
        <v>40893.242141203707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s="8">
        <f>E1861/D1861</f>
        <v>1.3183333333333334</v>
      </c>
      <c r="G1861" s="10">
        <f>IFERROR(ROUND(E1861/N1861,2),0)</f>
        <v>70.63</v>
      </c>
      <c r="H1861" t="s">
        <v>8218</v>
      </c>
      <c r="I1861" t="s">
        <v>8223</v>
      </c>
      <c r="J1861" t="s">
        <v>8245</v>
      </c>
      <c r="K1861">
        <v>1316716129</v>
      </c>
      <c r="L1861">
        <v>1314124129</v>
      </c>
      <c r="M1861" t="b">
        <v>0</v>
      </c>
      <c r="N1861">
        <v>56</v>
      </c>
      <c r="O1861" t="b">
        <v>1</v>
      </c>
      <c r="P1861" t="s">
        <v>8274</v>
      </c>
      <c r="Q1861" s="12" t="s">
        <v>8323</v>
      </c>
      <c r="R1861" t="s">
        <v>8324</v>
      </c>
      <c r="S1861" s="21">
        <f>(((Table1[[#This Row],[launched_at]]/60)/60)/24)+DATE(1970,1,1)</f>
        <v>40778.770011574074</v>
      </c>
      <c r="T1861" s="21">
        <f>(((Table1[[#This Row],[deadline]]/60)/60)/24)+DATE(1970,1,1)</f>
        <v>40808.770011574074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s="8">
        <f>E1862/D1862</f>
        <v>1.3346666666666667</v>
      </c>
      <c r="G1862" s="10">
        <f>IFERROR(ROUND(E1862/N1862,2),0)</f>
        <v>52.68</v>
      </c>
      <c r="H1862" t="s">
        <v>8218</v>
      </c>
      <c r="I1862" t="s">
        <v>8223</v>
      </c>
      <c r="J1862" t="s">
        <v>8245</v>
      </c>
      <c r="K1862">
        <v>1391706084</v>
      </c>
      <c r="L1862">
        <v>1389891684</v>
      </c>
      <c r="M1862" t="b">
        <v>0</v>
      </c>
      <c r="N1862">
        <v>19</v>
      </c>
      <c r="O1862" t="b">
        <v>1</v>
      </c>
      <c r="P1862" t="s">
        <v>8274</v>
      </c>
      <c r="Q1862" s="12" t="s">
        <v>8323</v>
      </c>
      <c r="R1862" t="s">
        <v>8324</v>
      </c>
      <c r="S1862" s="21">
        <f>(((Table1[[#This Row],[launched_at]]/60)/60)/24)+DATE(1970,1,1)</f>
        <v>41655.709305555552</v>
      </c>
      <c r="T1862" s="21">
        <f>(((Table1[[#This Row],[deadline]]/60)/60)/24)+DATE(1970,1,1)</f>
        <v>41676.709305555552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s="8">
        <f>E1863/D1863</f>
        <v>0</v>
      </c>
      <c r="G1863" s="10" t="str">
        <f>IFERROR(ROUND(E1863/N1863,2),"N/A")</f>
        <v>N/A</v>
      </c>
      <c r="H1863" t="s">
        <v>8220</v>
      </c>
      <c r="I1863" t="s">
        <v>8224</v>
      </c>
      <c r="J1863" t="s">
        <v>8246</v>
      </c>
      <c r="K1863">
        <v>1422256341</v>
      </c>
      <c r="L1863">
        <v>1419664341</v>
      </c>
      <c r="M1863" t="b">
        <v>0</v>
      </c>
      <c r="N1863">
        <v>0</v>
      </c>
      <c r="O1863" t="b">
        <v>0</v>
      </c>
      <c r="P1863" t="s">
        <v>8281</v>
      </c>
      <c r="Q1863" s="12" t="s">
        <v>8331</v>
      </c>
      <c r="R1863" t="s">
        <v>8333</v>
      </c>
      <c r="S1863" s="21">
        <f>(((Table1[[#This Row],[launched_at]]/60)/60)/24)+DATE(1970,1,1)</f>
        <v>42000.300243055557</v>
      </c>
      <c r="T1863" s="21">
        <f>(((Table1[[#This Row],[deadline]]/60)/60)/24)+DATE(1970,1,1)</f>
        <v>42030.300243055557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s="8">
        <f>E1864/D1864</f>
        <v>8.0833333333333326E-2</v>
      </c>
      <c r="G1864" s="10">
        <f>IFERROR(ROUND(E1864/N1864,2),0)</f>
        <v>90.94</v>
      </c>
      <c r="H1864" t="s">
        <v>8220</v>
      </c>
      <c r="I1864" t="s">
        <v>8223</v>
      </c>
      <c r="J1864" t="s">
        <v>8245</v>
      </c>
      <c r="K1864">
        <v>1488958200</v>
      </c>
      <c r="L1864">
        <v>1484912974</v>
      </c>
      <c r="M1864" t="b">
        <v>0</v>
      </c>
      <c r="N1864">
        <v>16</v>
      </c>
      <c r="O1864" t="b">
        <v>0</v>
      </c>
      <c r="P1864" t="s">
        <v>8281</v>
      </c>
      <c r="Q1864" s="12" t="s">
        <v>8331</v>
      </c>
      <c r="R1864" t="s">
        <v>8333</v>
      </c>
      <c r="S1864" s="21">
        <f>(((Table1[[#This Row],[launched_at]]/60)/60)/24)+DATE(1970,1,1)</f>
        <v>42755.492754629624</v>
      </c>
      <c r="T1864" s="21">
        <f>(((Table1[[#This Row],[deadline]]/60)/60)/24)+DATE(1970,1,1)</f>
        <v>42802.3125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s="8">
        <f>E1865/D1865</f>
        <v>4.0000000000000001E-3</v>
      </c>
      <c r="G1865" s="10">
        <f>IFERROR(ROUND(E1865/N1865,2),0)</f>
        <v>5</v>
      </c>
      <c r="H1865" t="s">
        <v>8220</v>
      </c>
      <c r="I1865" t="s">
        <v>8223</v>
      </c>
      <c r="J1865" t="s">
        <v>8245</v>
      </c>
      <c r="K1865">
        <v>1402600085</v>
      </c>
      <c r="L1865">
        <v>1400008085</v>
      </c>
      <c r="M1865" t="b">
        <v>0</v>
      </c>
      <c r="N1865">
        <v>2</v>
      </c>
      <c r="O1865" t="b">
        <v>0</v>
      </c>
      <c r="P1865" t="s">
        <v>8281</v>
      </c>
      <c r="Q1865" s="12" t="s">
        <v>8331</v>
      </c>
      <c r="R1865" t="s">
        <v>8333</v>
      </c>
      <c r="S1865" s="21">
        <f>(((Table1[[#This Row],[launched_at]]/60)/60)/24)+DATE(1970,1,1)</f>
        <v>41772.797280092593</v>
      </c>
      <c r="T1865" s="21">
        <f>(((Table1[[#This Row],[deadline]]/60)/60)/24)+DATE(1970,1,1)</f>
        <v>41802.797280092593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s="8">
        <f>E1866/D1866</f>
        <v>0.42892307692307691</v>
      </c>
      <c r="G1866" s="10">
        <f>IFERROR(ROUND(E1866/N1866,2),0)</f>
        <v>58.08</v>
      </c>
      <c r="H1866" t="s">
        <v>8220</v>
      </c>
      <c r="I1866" t="s">
        <v>8223</v>
      </c>
      <c r="J1866" t="s">
        <v>8245</v>
      </c>
      <c r="K1866">
        <v>1399223500</v>
      </c>
      <c r="L1866">
        <v>1396631500</v>
      </c>
      <c r="M1866" t="b">
        <v>0</v>
      </c>
      <c r="N1866">
        <v>48</v>
      </c>
      <c r="O1866" t="b">
        <v>0</v>
      </c>
      <c r="P1866" t="s">
        <v>8281</v>
      </c>
      <c r="Q1866" s="12" t="s">
        <v>8331</v>
      </c>
      <c r="R1866" t="s">
        <v>8333</v>
      </c>
      <c r="S1866" s="21">
        <f>(((Table1[[#This Row],[launched_at]]/60)/60)/24)+DATE(1970,1,1)</f>
        <v>41733.716435185182</v>
      </c>
      <c r="T1866" s="21">
        <f>(((Table1[[#This Row],[deadline]]/60)/60)/24)+DATE(1970,1,1)</f>
        <v>41763.716435185182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s="8">
        <f>E1867/D1867</f>
        <v>3.6363636363636364E-5</v>
      </c>
      <c r="G1867" s="10">
        <f>IFERROR(ROUND(E1867/N1867,2),0)</f>
        <v>2</v>
      </c>
      <c r="H1867" t="s">
        <v>8220</v>
      </c>
      <c r="I1867" t="s">
        <v>8224</v>
      </c>
      <c r="J1867" t="s">
        <v>8246</v>
      </c>
      <c r="K1867">
        <v>1478425747</v>
      </c>
      <c r="L1867">
        <v>1475398147</v>
      </c>
      <c r="M1867" t="b">
        <v>0</v>
      </c>
      <c r="N1867">
        <v>2</v>
      </c>
      <c r="O1867" t="b">
        <v>0</v>
      </c>
      <c r="P1867" t="s">
        <v>8281</v>
      </c>
      <c r="Q1867" s="12" t="s">
        <v>8331</v>
      </c>
      <c r="R1867" t="s">
        <v>8333</v>
      </c>
      <c r="S1867" s="21">
        <f>(((Table1[[#This Row],[launched_at]]/60)/60)/24)+DATE(1970,1,1)</f>
        <v>42645.367442129631</v>
      </c>
      <c r="T1867" s="21">
        <f>(((Table1[[#This Row],[deadline]]/60)/60)/24)+DATE(1970,1,1)</f>
        <v>42680.409108796302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s="8">
        <f>E1868/D1868</f>
        <v>5.0000000000000001E-3</v>
      </c>
      <c r="G1868" s="10">
        <f>IFERROR(ROUND(E1868/N1868,2),0)</f>
        <v>62.5</v>
      </c>
      <c r="H1868" t="s">
        <v>8220</v>
      </c>
      <c r="I1868" t="s">
        <v>8223</v>
      </c>
      <c r="J1868" t="s">
        <v>8245</v>
      </c>
      <c r="K1868">
        <v>1488340800</v>
      </c>
      <c r="L1868">
        <v>1483768497</v>
      </c>
      <c r="M1868" t="b">
        <v>0</v>
      </c>
      <c r="N1868">
        <v>2</v>
      </c>
      <c r="O1868" t="b">
        <v>0</v>
      </c>
      <c r="P1868" t="s">
        <v>8281</v>
      </c>
      <c r="Q1868" s="12" t="s">
        <v>8331</v>
      </c>
      <c r="R1868" t="s">
        <v>8333</v>
      </c>
      <c r="S1868" s="21">
        <f>(((Table1[[#This Row],[launched_at]]/60)/60)/24)+DATE(1970,1,1)</f>
        <v>42742.246493055558</v>
      </c>
      <c r="T1868" s="21">
        <f>(((Table1[[#This Row],[deadline]]/60)/60)/24)+DATE(1970,1,1)</f>
        <v>42795.166666666672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s="8">
        <f>E1869/D1869</f>
        <v>5.0000000000000001E-4</v>
      </c>
      <c r="G1869" s="10">
        <f>IFERROR(ROUND(E1869/N1869,2),0)</f>
        <v>10</v>
      </c>
      <c r="H1869" t="s">
        <v>8220</v>
      </c>
      <c r="I1869" t="s">
        <v>8223</v>
      </c>
      <c r="J1869" t="s">
        <v>8245</v>
      </c>
      <c r="K1869">
        <v>1478383912</v>
      </c>
      <c r="L1869">
        <v>1475791912</v>
      </c>
      <c r="M1869" t="b">
        <v>0</v>
      </c>
      <c r="N1869">
        <v>1</v>
      </c>
      <c r="O1869" t="b">
        <v>0</v>
      </c>
      <c r="P1869" t="s">
        <v>8281</v>
      </c>
      <c r="Q1869" s="12" t="s">
        <v>8331</v>
      </c>
      <c r="R1869" t="s">
        <v>8333</v>
      </c>
      <c r="S1869" s="21">
        <f>(((Table1[[#This Row],[launched_at]]/60)/60)/24)+DATE(1970,1,1)</f>
        <v>42649.924907407403</v>
      </c>
      <c r="T1869" s="21">
        <f>(((Table1[[#This Row],[deadline]]/60)/60)/24)+DATE(1970,1,1)</f>
        <v>42679.924907407403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s="8">
        <f>E1870/D1870</f>
        <v>4.8680000000000001E-2</v>
      </c>
      <c r="G1870" s="10">
        <f>IFERROR(ROUND(E1870/N1870,2),0)</f>
        <v>71.59</v>
      </c>
      <c r="H1870" t="s">
        <v>8220</v>
      </c>
      <c r="I1870" t="s">
        <v>8223</v>
      </c>
      <c r="J1870" t="s">
        <v>8245</v>
      </c>
      <c r="K1870">
        <v>1450166340</v>
      </c>
      <c r="L1870">
        <v>1448044925</v>
      </c>
      <c r="M1870" t="b">
        <v>0</v>
      </c>
      <c r="N1870">
        <v>17</v>
      </c>
      <c r="O1870" t="b">
        <v>0</v>
      </c>
      <c r="P1870" t="s">
        <v>8281</v>
      </c>
      <c r="Q1870" s="12" t="s">
        <v>8331</v>
      </c>
      <c r="R1870" t="s">
        <v>8333</v>
      </c>
      <c r="S1870" s="21">
        <f>(((Table1[[#This Row],[launched_at]]/60)/60)/24)+DATE(1970,1,1)</f>
        <v>42328.779224537036</v>
      </c>
      <c r="T1870" s="21">
        <f>(((Table1[[#This Row],[deadline]]/60)/60)/24)+DATE(1970,1,1)</f>
        <v>42353.332638888889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s="8">
        <f>E1871/D1871</f>
        <v>0</v>
      </c>
      <c r="G1871" s="10" t="str">
        <f>IFERROR(ROUND(E1871/N1871,2),"N/A")</f>
        <v>N/A</v>
      </c>
      <c r="H1871" t="s">
        <v>8220</v>
      </c>
      <c r="I1871" t="s">
        <v>8223</v>
      </c>
      <c r="J1871" t="s">
        <v>8245</v>
      </c>
      <c r="K1871">
        <v>1483488249</v>
      </c>
      <c r="L1871">
        <v>1480896249</v>
      </c>
      <c r="M1871" t="b">
        <v>0</v>
      </c>
      <c r="N1871">
        <v>0</v>
      </c>
      <c r="O1871" t="b">
        <v>0</v>
      </c>
      <c r="P1871" t="s">
        <v>8281</v>
      </c>
      <c r="Q1871" s="12" t="s">
        <v>8331</v>
      </c>
      <c r="R1871" t="s">
        <v>8333</v>
      </c>
      <c r="S1871" s="21">
        <f>(((Table1[[#This Row],[launched_at]]/60)/60)/24)+DATE(1970,1,1)</f>
        <v>42709.002881944441</v>
      </c>
      <c r="T1871" s="21">
        <f>(((Table1[[#This Row],[deadline]]/60)/60)/24)+DATE(1970,1,1)</f>
        <v>42739.002881944441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s="8">
        <f>E1872/D1872</f>
        <v>0.10314285714285715</v>
      </c>
      <c r="G1872" s="10">
        <f>IFERROR(ROUND(E1872/N1872,2),0)</f>
        <v>32.82</v>
      </c>
      <c r="H1872" t="s">
        <v>8220</v>
      </c>
      <c r="I1872" t="s">
        <v>8223</v>
      </c>
      <c r="J1872" t="s">
        <v>8245</v>
      </c>
      <c r="K1872">
        <v>1454213820</v>
      </c>
      <c r="L1872">
        <v>1451723535</v>
      </c>
      <c r="M1872" t="b">
        <v>0</v>
      </c>
      <c r="N1872">
        <v>11</v>
      </c>
      <c r="O1872" t="b">
        <v>0</v>
      </c>
      <c r="P1872" t="s">
        <v>8281</v>
      </c>
      <c r="Q1872" s="12" t="s">
        <v>8331</v>
      </c>
      <c r="R1872" t="s">
        <v>8333</v>
      </c>
      <c r="S1872" s="21">
        <f>(((Table1[[#This Row],[launched_at]]/60)/60)/24)+DATE(1970,1,1)</f>
        <v>42371.355729166666</v>
      </c>
      <c r="T1872" s="21">
        <f>(((Table1[[#This Row],[deadline]]/60)/60)/24)+DATE(1970,1,1)</f>
        <v>42400.178472222222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s="8">
        <f>E1873/D1873</f>
        <v>0.7178461538461538</v>
      </c>
      <c r="G1873" s="10">
        <f>IFERROR(ROUND(E1873/N1873,2),0)</f>
        <v>49.12</v>
      </c>
      <c r="H1873" t="s">
        <v>8220</v>
      </c>
      <c r="I1873" t="s">
        <v>8223</v>
      </c>
      <c r="J1873" t="s">
        <v>8245</v>
      </c>
      <c r="K1873">
        <v>1416512901</v>
      </c>
      <c r="L1873">
        <v>1413053301</v>
      </c>
      <c r="M1873" t="b">
        <v>0</v>
      </c>
      <c r="N1873">
        <v>95</v>
      </c>
      <c r="O1873" t="b">
        <v>0</v>
      </c>
      <c r="P1873" t="s">
        <v>8281</v>
      </c>
      <c r="Q1873" s="12" t="s">
        <v>8331</v>
      </c>
      <c r="R1873" t="s">
        <v>8333</v>
      </c>
      <c r="S1873" s="21">
        <f>(((Table1[[#This Row],[launched_at]]/60)/60)/24)+DATE(1970,1,1)</f>
        <v>41923.783576388887</v>
      </c>
      <c r="T1873" s="21">
        <f>(((Table1[[#This Row],[deadline]]/60)/60)/24)+DATE(1970,1,1)</f>
        <v>41963.825243055559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s="8">
        <f>E1874/D1874</f>
        <v>1.06E-2</v>
      </c>
      <c r="G1874" s="10">
        <f>IFERROR(ROUND(E1874/N1874,2),0)</f>
        <v>16.309999999999999</v>
      </c>
      <c r="H1874" t="s">
        <v>8220</v>
      </c>
      <c r="I1874" t="s">
        <v>8223</v>
      </c>
      <c r="J1874" t="s">
        <v>8245</v>
      </c>
      <c r="K1874">
        <v>1435633602</v>
      </c>
      <c r="L1874">
        <v>1433041602</v>
      </c>
      <c r="M1874" t="b">
        <v>0</v>
      </c>
      <c r="N1874">
        <v>13</v>
      </c>
      <c r="O1874" t="b">
        <v>0</v>
      </c>
      <c r="P1874" t="s">
        <v>8281</v>
      </c>
      <c r="Q1874" s="12" t="s">
        <v>8331</v>
      </c>
      <c r="R1874" t="s">
        <v>8333</v>
      </c>
      <c r="S1874" s="21">
        <f>(((Table1[[#This Row],[launched_at]]/60)/60)/24)+DATE(1970,1,1)</f>
        <v>42155.129652777774</v>
      </c>
      <c r="T1874" s="21">
        <f>(((Table1[[#This Row],[deadline]]/60)/60)/24)+DATE(1970,1,1)</f>
        <v>42185.129652777774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s="8">
        <f>E1875/D1875</f>
        <v>4.4999999999999997E-3</v>
      </c>
      <c r="G1875" s="10">
        <f>IFERROR(ROUND(E1875/N1875,2),0)</f>
        <v>18</v>
      </c>
      <c r="H1875" t="s">
        <v>8220</v>
      </c>
      <c r="I1875" t="s">
        <v>8228</v>
      </c>
      <c r="J1875" t="s">
        <v>8250</v>
      </c>
      <c r="K1875">
        <v>1436373900</v>
      </c>
      <c r="L1875">
        <v>1433861210</v>
      </c>
      <c r="M1875" t="b">
        <v>0</v>
      </c>
      <c r="N1875">
        <v>2</v>
      </c>
      <c r="O1875" t="b">
        <v>0</v>
      </c>
      <c r="P1875" t="s">
        <v>8281</v>
      </c>
      <c r="Q1875" s="12" t="s">
        <v>8331</v>
      </c>
      <c r="R1875" t="s">
        <v>8333</v>
      </c>
      <c r="S1875" s="21">
        <f>(((Table1[[#This Row],[launched_at]]/60)/60)/24)+DATE(1970,1,1)</f>
        <v>42164.615856481483</v>
      </c>
      <c r="T1875" s="21">
        <f>(((Table1[[#This Row],[deadline]]/60)/60)/24)+DATE(1970,1,1)</f>
        <v>42193.697916666672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s="8">
        <f>E1876/D1876</f>
        <v>1.6249999999999999E-4</v>
      </c>
      <c r="G1876" s="10">
        <f>IFERROR(ROUND(E1876/N1876,2),0)</f>
        <v>13</v>
      </c>
      <c r="H1876" t="s">
        <v>8220</v>
      </c>
      <c r="I1876" t="s">
        <v>8223</v>
      </c>
      <c r="J1876" t="s">
        <v>8245</v>
      </c>
      <c r="K1876">
        <v>1467155733</v>
      </c>
      <c r="L1876">
        <v>1465427733</v>
      </c>
      <c r="M1876" t="b">
        <v>0</v>
      </c>
      <c r="N1876">
        <v>2</v>
      </c>
      <c r="O1876" t="b">
        <v>0</v>
      </c>
      <c r="P1876" t="s">
        <v>8281</v>
      </c>
      <c r="Q1876" s="12" t="s">
        <v>8331</v>
      </c>
      <c r="R1876" t="s">
        <v>8333</v>
      </c>
      <c r="S1876" s="21">
        <f>(((Table1[[#This Row],[launched_at]]/60)/60)/24)+DATE(1970,1,1)</f>
        <v>42529.969131944439</v>
      </c>
      <c r="T1876" s="21">
        <f>(((Table1[[#This Row],[deadline]]/60)/60)/24)+DATE(1970,1,1)</f>
        <v>42549.969131944439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s="8">
        <f>E1877/D1877</f>
        <v>5.1000000000000004E-3</v>
      </c>
      <c r="G1877" s="10">
        <f>IFERROR(ROUND(E1877/N1877,2),0)</f>
        <v>17</v>
      </c>
      <c r="H1877" t="s">
        <v>8220</v>
      </c>
      <c r="I1877" t="s">
        <v>8223</v>
      </c>
      <c r="J1877" t="s">
        <v>8245</v>
      </c>
      <c r="K1877">
        <v>1470519308</v>
      </c>
      <c r="L1877">
        <v>1465335308</v>
      </c>
      <c r="M1877" t="b">
        <v>0</v>
      </c>
      <c r="N1877">
        <v>3</v>
      </c>
      <c r="O1877" t="b">
        <v>0</v>
      </c>
      <c r="P1877" t="s">
        <v>8281</v>
      </c>
      <c r="Q1877" s="12" t="s">
        <v>8331</v>
      </c>
      <c r="R1877" t="s">
        <v>8333</v>
      </c>
      <c r="S1877" s="21">
        <f>(((Table1[[#This Row],[launched_at]]/60)/60)/24)+DATE(1970,1,1)</f>
        <v>42528.899398148147</v>
      </c>
      <c r="T1877" s="21">
        <f>(((Table1[[#This Row],[deadline]]/60)/60)/24)+DATE(1970,1,1)</f>
        <v>42588.899398148147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s="8">
        <f>E1878/D1878</f>
        <v>0</v>
      </c>
      <c r="G1878" s="10" t="str">
        <f>IFERROR(ROUND(E1878/N1878,2),"N/A")</f>
        <v>N/A</v>
      </c>
      <c r="H1878" t="s">
        <v>8220</v>
      </c>
      <c r="I1878" t="s">
        <v>8225</v>
      </c>
      <c r="J1878" t="s">
        <v>8247</v>
      </c>
      <c r="K1878">
        <v>1402901405</v>
      </c>
      <c r="L1878">
        <v>1400309405</v>
      </c>
      <c r="M1878" t="b">
        <v>0</v>
      </c>
      <c r="N1878">
        <v>0</v>
      </c>
      <c r="O1878" t="b">
        <v>0</v>
      </c>
      <c r="P1878" t="s">
        <v>8281</v>
      </c>
      <c r="Q1878" s="12" t="s">
        <v>8331</v>
      </c>
      <c r="R1878" t="s">
        <v>8333</v>
      </c>
      <c r="S1878" s="21">
        <f>(((Table1[[#This Row],[launched_at]]/60)/60)/24)+DATE(1970,1,1)</f>
        <v>41776.284780092588</v>
      </c>
      <c r="T1878" s="21">
        <f>(((Table1[[#This Row],[deadline]]/60)/60)/24)+DATE(1970,1,1)</f>
        <v>41806.284780092588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s="8">
        <f>E1879/D1879</f>
        <v>0</v>
      </c>
      <c r="G1879" s="10" t="str">
        <f>IFERROR(ROUND(E1879/N1879,2),"N/A")</f>
        <v>N/A</v>
      </c>
      <c r="H1879" t="s">
        <v>8220</v>
      </c>
      <c r="I1879" t="s">
        <v>8223</v>
      </c>
      <c r="J1879" t="s">
        <v>8245</v>
      </c>
      <c r="K1879">
        <v>1425170525</v>
      </c>
      <c r="L1879">
        <v>1422664925</v>
      </c>
      <c r="M1879" t="b">
        <v>0</v>
      </c>
      <c r="N1879">
        <v>0</v>
      </c>
      <c r="O1879" t="b">
        <v>0</v>
      </c>
      <c r="P1879" t="s">
        <v>8281</v>
      </c>
      <c r="Q1879" s="12" t="s">
        <v>8331</v>
      </c>
      <c r="R1879" t="s">
        <v>8333</v>
      </c>
      <c r="S1879" s="21">
        <f>(((Table1[[#This Row],[launched_at]]/60)/60)/24)+DATE(1970,1,1)</f>
        <v>42035.029224537036</v>
      </c>
      <c r="T1879" s="21">
        <f>(((Table1[[#This Row],[deadline]]/60)/60)/24)+DATE(1970,1,1)</f>
        <v>42064.029224537036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s="8">
        <f>E1880/D1880</f>
        <v>0</v>
      </c>
      <c r="G1880" s="10" t="str">
        <f>IFERROR(ROUND(E1880/N1880,2),"N/A")</f>
        <v>N/A</v>
      </c>
      <c r="H1880" t="s">
        <v>8220</v>
      </c>
      <c r="I1880" t="s">
        <v>8225</v>
      </c>
      <c r="J1880" t="s">
        <v>8247</v>
      </c>
      <c r="K1880">
        <v>1402618355</v>
      </c>
      <c r="L1880">
        <v>1400026355</v>
      </c>
      <c r="M1880" t="b">
        <v>0</v>
      </c>
      <c r="N1880">
        <v>0</v>
      </c>
      <c r="O1880" t="b">
        <v>0</v>
      </c>
      <c r="P1880" t="s">
        <v>8281</v>
      </c>
      <c r="Q1880" s="12" t="s">
        <v>8331</v>
      </c>
      <c r="R1880" t="s">
        <v>8333</v>
      </c>
      <c r="S1880" s="21">
        <f>(((Table1[[#This Row],[launched_at]]/60)/60)/24)+DATE(1970,1,1)</f>
        <v>41773.008738425924</v>
      </c>
      <c r="T1880" s="21">
        <f>(((Table1[[#This Row],[deadline]]/60)/60)/24)+DATE(1970,1,1)</f>
        <v>41803.008738425924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s="8">
        <f>E1881/D1881</f>
        <v>1.1999999999999999E-3</v>
      </c>
      <c r="G1881" s="10">
        <f>IFERROR(ROUND(E1881/N1881,2),0)</f>
        <v>3</v>
      </c>
      <c r="H1881" t="s">
        <v>8220</v>
      </c>
      <c r="I1881" t="s">
        <v>8226</v>
      </c>
      <c r="J1881" t="s">
        <v>8248</v>
      </c>
      <c r="K1881">
        <v>1457966129</v>
      </c>
      <c r="L1881">
        <v>1455377729</v>
      </c>
      <c r="M1881" t="b">
        <v>0</v>
      </c>
      <c r="N1881">
        <v>2</v>
      </c>
      <c r="O1881" t="b">
        <v>0</v>
      </c>
      <c r="P1881" t="s">
        <v>8281</v>
      </c>
      <c r="Q1881" s="12" t="s">
        <v>8331</v>
      </c>
      <c r="R1881" t="s">
        <v>8333</v>
      </c>
      <c r="S1881" s="21">
        <f>(((Table1[[#This Row],[launched_at]]/60)/60)/24)+DATE(1970,1,1)</f>
        <v>42413.649641203709</v>
      </c>
      <c r="T1881" s="21">
        <f>(((Table1[[#This Row],[deadline]]/60)/60)/24)+DATE(1970,1,1)</f>
        <v>42443.607974537037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s="8">
        <f>E1882/D1882</f>
        <v>0.20080000000000001</v>
      </c>
      <c r="G1882" s="10">
        <f>IFERROR(ROUND(E1882/N1882,2),0)</f>
        <v>41.83</v>
      </c>
      <c r="H1882" t="s">
        <v>8220</v>
      </c>
      <c r="I1882" t="s">
        <v>8224</v>
      </c>
      <c r="J1882" t="s">
        <v>8246</v>
      </c>
      <c r="K1882">
        <v>1459341380</v>
      </c>
      <c r="L1882">
        <v>1456839380</v>
      </c>
      <c r="M1882" t="b">
        <v>0</v>
      </c>
      <c r="N1882">
        <v>24</v>
      </c>
      <c r="O1882" t="b">
        <v>0</v>
      </c>
      <c r="P1882" t="s">
        <v>8281</v>
      </c>
      <c r="Q1882" s="12" t="s">
        <v>8331</v>
      </c>
      <c r="R1882" t="s">
        <v>8333</v>
      </c>
      <c r="S1882" s="21">
        <f>(((Table1[[#This Row],[launched_at]]/60)/60)/24)+DATE(1970,1,1)</f>
        <v>42430.566898148143</v>
      </c>
      <c r="T1882" s="21">
        <f>(((Table1[[#This Row],[deadline]]/60)/60)/24)+DATE(1970,1,1)</f>
        <v>42459.525231481486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s="8">
        <f>E1883/D1883</f>
        <v>1.726845</v>
      </c>
      <c r="G1883" s="10">
        <f>IFERROR(ROUND(E1883/N1883,2),0)</f>
        <v>49.34</v>
      </c>
      <c r="H1883" t="s">
        <v>8218</v>
      </c>
      <c r="I1883" t="s">
        <v>8223</v>
      </c>
      <c r="J1883" t="s">
        <v>8245</v>
      </c>
      <c r="K1883">
        <v>1425955189</v>
      </c>
      <c r="L1883">
        <v>1423366789</v>
      </c>
      <c r="M1883" t="b">
        <v>0</v>
      </c>
      <c r="N1883">
        <v>70</v>
      </c>
      <c r="O1883" t="b">
        <v>1</v>
      </c>
      <c r="P1883" t="s">
        <v>8277</v>
      </c>
      <c r="Q1883" s="12" t="s">
        <v>8323</v>
      </c>
      <c r="R1883" t="s">
        <v>8327</v>
      </c>
      <c r="S1883" s="21">
        <f>(((Table1[[#This Row],[launched_at]]/60)/60)/24)+DATE(1970,1,1)</f>
        <v>42043.152650462958</v>
      </c>
      <c r="T1883" s="21">
        <f>(((Table1[[#This Row],[deadline]]/60)/60)/24)+DATE(1970,1,1)</f>
        <v>42073.110983796301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s="8">
        <f>E1884/D1884</f>
        <v>1.008955223880597</v>
      </c>
      <c r="G1884" s="10">
        <f>IFERROR(ROUND(E1884/N1884,2),0)</f>
        <v>41.73</v>
      </c>
      <c r="H1884" t="s">
        <v>8218</v>
      </c>
      <c r="I1884" t="s">
        <v>8223</v>
      </c>
      <c r="J1884" t="s">
        <v>8245</v>
      </c>
      <c r="K1884">
        <v>1341964080</v>
      </c>
      <c r="L1884">
        <v>1339109212</v>
      </c>
      <c r="M1884" t="b">
        <v>0</v>
      </c>
      <c r="N1884">
        <v>81</v>
      </c>
      <c r="O1884" t="b">
        <v>1</v>
      </c>
      <c r="P1884" t="s">
        <v>8277</v>
      </c>
      <c r="Q1884" s="12" t="s">
        <v>8323</v>
      </c>
      <c r="R1884" t="s">
        <v>8327</v>
      </c>
      <c r="S1884" s="21">
        <f>(((Table1[[#This Row],[launched_at]]/60)/60)/24)+DATE(1970,1,1)</f>
        <v>41067.949212962965</v>
      </c>
      <c r="T1884" s="21">
        <f>(((Table1[[#This Row],[deadline]]/60)/60)/24)+DATE(1970,1,1)</f>
        <v>41100.991666666669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s="8">
        <f>E1885/D1885</f>
        <v>1.0480480480480481</v>
      </c>
      <c r="G1885" s="10">
        <f>IFERROR(ROUND(E1885/N1885,2),0)</f>
        <v>32.72</v>
      </c>
      <c r="H1885" t="s">
        <v>8218</v>
      </c>
      <c r="I1885" t="s">
        <v>8223</v>
      </c>
      <c r="J1885" t="s">
        <v>8245</v>
      </c>
      <c r="K1885">
        <v>1333921508</v>
      </c>
      <c r="L1885">
        <v>1331333108</v>
      </c>
      <c r="M1885" t="b">
        <v>0</v>
      </c>
      <c r="N1885">
        <v>32</v>
      </c>
      <c r="O1885" t="b">
        <v>1</v>
      </c>
      <c r="P1885" t="s">
        <v>8277</v>
      </c>
      <c r="Q1885" s="12" t="s">
        <v>8323</v>
      </c>
      <c r="R1885" t="s">
        <v>8327</v>
      </c>
      <c r="S1885" s="21">
        <f>(((Table1[[#This Row],[launched_at]]/60)/60)/24)+DATE(1970,1,1)</f>
        <v>40977.948009259257</v>
      </c>
      <c r="T1885" s="21">
        <f>(((Table1[[#This Row],[deadline]]/60)/60)/24)+DATE(1970,1,1)</f>
        <v>41007.906342592592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s="8">
        <f>E1886/D1886</f>
        <v>1.351</v>
      </c>
      <c r="G1886" s="10">
        <f>IFERROR(ROUND(E1886/N1886,2),0)</f>
        <v>51.96</v>
      </c>
      <c r="H1886" t="s">
        <v>8218</v>
      </c>
      <c r="I1886" t="s">
        <v>8223</v>
      </c>
      <c r="J1886" t="s">
        <v>8245</v>
      </c>
      <c r="K1886">
        <v>1354017600</v>
      </c>
      <c r="L1886">
        <v>1350967535</v>
      </c>
      <c r="M1886" t="b">
        <v>0</v>
      </c>
      <c r="N1886">
        <v>26</v>
      </c>
      <c r="O1886" t="b">
        <v>1</v>
      </c>
      <c r="P1886" t="s">
        <v>8277</v>
      </c>
      <c r="Q1886" s="12" t="s">
        <v>8323</v>
      </c>
      <c r="R1886" t="s">
        <v>8327</v>
      </c>
      <c r="S1886" s="21">
        <f>(((Table1[[#This Row],[launched_at]]/60)/60)/24)+DATE(1970,1,1)</f>
        <v>41205.198321759257</v>
      </c>
      <c r="T1886" s="21">
        <f>(((Table1[[#This Row],[deadline]]/60)/60)/24)+DATE(1970,1,1)</f>
        <v>41240.5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s="8">
        <f>E1887/D1887</f>
        <v>1.1632786885245903</v>
      </c>
      <c r="G1887" s="10">
        <f>IFERROR(ROUND(E1887/N1887,2),0)</f>
        <v>50.69</v>
      </c>
      <c r="H1887" t="s">
        <v>8218</v>
      </c>
      <c r="I1887" t="s">
        <v>8223</v>
      </c>
      <c r="J1887" t="s">
        <v>8245</v>
      </c>
      <c r="K1887">
        <v>1344636000</v>
      </c>
      <c r="L1887">
        <v>1341800110</v>
      </c>
      <c r="M1887" t="b">
        <v>0</v>
      </c>
      <c r="N1887">
        <v>105</v>
      </c>
      <c r="O1887" t="b">
        <v>1</v>
      </c>
      <c r="P1887" t="s">
        <v>8277</v>
      </c>
      <c r="Q1887" s="12" t="s">
        <v>8323</v>
      </c>
      <c r="R1887" t="s">
        <v>8327</v>
      </c>
      <c r="S1887" s="21">
        <f>(((Table1[[#This Row],[launched_at]]/60)/60)/24)+DATE(1970,1,1)</f>
        <v>41099.093865740739</v>
      </c>
      <c r="T1887" s="21">
        <f>(((Table1[[#This Row],[deadline]]/60)/60)/24)+DATE(1970,1,1)</f>
        <v>41131.916666666664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s="8">
        <f>E1888/D1888</f>
        <v>1.0208333333333333</v>
      </c>
      <c r="G1888" s="10">
        <f>IFERROR(ROUND(E1888/N1888,2),0)</f>
        <v>42.24</v>
      </c>
      <c r="H1888" t="s">
        <v>8218</v>
      </c>
      <c r="I1888" t="s">
        <v>8223</v>
      </c>
      <c r="J1888" t="s">
        <v>8245</v>
      </c>
      <c r="K1888">
        <v>1415832338</v>
      </c>
      <c r="L1888">
        <v>1413236738</v>
      </c>
      <c r="M1888" t="b">
        <v>0</v>
      </c>
      <c r="N1888">
        <v>29</v>
      </c>
      <c r="O1888" t="b">
        <v>1</v>
      </c>
      <c r="P1888" t="s">
        <v>8277</v>
      </c>
      <c r="Q1888" s="12" t="s">
        <v>8323</v>
      </c>
      <c r="R1888" t="s">
        <v>8327</v>
      </c>
      <c r="S1888" s="21">
        <f>(((Table1[[#This Row],[launched_at]]/60)/60)/24)+DATE(1970,1,1)</f>
        <v>41925.906689814816</v>
      </c>
      <c r="T1888" s="21">
        <f>(((Table1[[#This Row],[deadline]]/60)/60)/24)+DATE(1970,1,1)</f>
        <v>41955.94835648148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s="8">
        <f>E1889/D1889</f>
        <v>1.1116666666666666</v>
      </c>
      <c r="G1889" s="10">
        <f>IFERROR(ROUND(E1889/N1889,2),0)</f>
        <v>416.88</v>
      </c>
      <c r="H1889" t="s">
        <v>8218</v>
      </c>
      <c r="I1889" t="s">
        <v>8226</v>
      </c>
      <c r="J1889" t="s">
        <v>8248</v>
      </c>
      <c r="K1889">
        <v>1449178200</v>
      </c>
      <c r="L1889">
        <v>1447614732</v>
      </c>
      <c r="M1889" t="b">
        <v>0</v>
      </c>
      <c r="N1889">
        <v>8</v>
      </c>
      <c r="O1889" t="b">
        <v>1</v>
      </c>
      <c r="P1889" t="s">
        <v>8277</v>
      </c>
      <c r="Q1889" s="12" t="s">
        <v>8323</v>
      </c>
      <c r="R1889" t="s">
        <v>8327</v>
      </c>
      <c r="S1889" s="21">
        <f>(((Table1[[#This Row],[launched_at]]/60)/60)/24)+DATE(1970,1,1)</f>
        <v>42323.800138888888</v>
      </c>
      <c r="T1889" s="21">
        <f>(((Table1[[#This Row],[deadline]]/60)/60)/24)+DATE(1970,1,1)</f>
        <v>42341.895833333328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s="8">
        <f>E1890/D1890</f>
        <v>1.6608000000000001</v>
      </c>
      <c r="G1890" s="10">
        <f>IFERROR(ROUND(E1890/N1890,2),0)</f>
        <v>46.65</v>
      </c>
      <c r="H1890" t="s">
        <v>8218</v>
      </c>
      <c r="I1890" t="s">
        <v>8223</v>
      </c>
      <c r="J1890" t="s">
        <v>8245</v>
      </c>
      <c r="K1890">
        <v>1275368340</v>
      </c>
      <c r="L1890">
        <v>1272692732</v>
      </c>
      <c r="M1890" t="b">
        <v>0</v>
      </c>
      <c r="N1890">
        <v>89</v>
      </c>
      <c r="O1890" t="b">
        <v>1</v>
      </c>
      <c r="P1890" t="s">
        <v>8277</v>
      </c>
      <c r="Q1890" s="12" t="s">
        <v>8323</v>
      </c>
      <c r="R1890" t="s">
        <v>8327</v>
      </c>
      <c r="S1890" s="21">
        <f>(((Table1[[#This Row],[launched_at]]/60)/60)/24)+DATE(1970,1,1)</f>
        <v>40299.239953703705</v>
      </c>
      <c r="T1890" s="21">
        <f>(((Table1[[#This Row],[deadline]]/60)/60)/24)+DATE(1970,1,1)</f>
        <v>40330.207638888889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s="8">
        <f>E1891/D1891</f>
        <v>1.0660000000000001</v>
      </c>
      <c r="G1891" s="10">
        <f>IFERROR(ROUND(E1891/N1891,2),0)</f>
        <v>48.45</v>
      </c>
      <c r="H1891" t="s">
        <v>8218</v>
      </c>
      <c r="I1891" t="s">
        <v>8223</v>
      </c>
      <c r="J1891" t="s">
        <v>8245</v>
      </c>
      <c r="K1891">
        <v>1363024946</v>
      </c>
      <c r="L1891">
        <v>1359140546</v>
      </c>
      <c r="M1891" t="b">
        <v>0</v>
      </c>
      <c r="N1891">
        <v>44</v>
      </c>
      <c r="O1891" t="b">
        <v>1</v>
      </c>
      <c r="P1891" t="s">
        <v>8277</v>
      </c>
      <c r="Q1891" s="12" t="s">
        <v>8323</v>
      </c>
      <c r="R1891" t="s">
        <v>8327</v>
      </c>
      <c r="S1891" s="21">
        <f>(((Table1[[#This Row],[launched_at]]/60)/60)/24)+DATE(1970,1,1)</f>
        <v>41299.793356481481</v>
      </c>
      <c r="T1891" s="21">
        <f>(((Table1[[#This Row],[deadline]]/60)/60)/24)+DATE(1970,1,1)</f>
        <v>41344.751689814817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s="8">
        <f>E1892/D1892</f>
        <v>1.4458441666666668</v>
      </c>
      <c r="G1892" s="10">
        <f>IFERROR(ROUND(E1892/N1892,2),0)</f>
        <v>70.53</v>
      </c>
      <c r="H1892" t="s">
        <v>8218</v>
      </c>
      <c r="I1892" t="s">
        <v>8223</v>
      </c>
      <c r="J1892" t="s">
        <v>8245</v>
      </c>
      <c r="K1892">
        <v>1355597528</v>
      </c>
      <c r="L1892">
        <v>1353005528</v>
      </c>
      <c r="M1892" t="b">
        <v>0</v>
      </c>
      <c r="N1892">
        <v>246</v>
      </c>
      <c r="O1892" t="b">
        <v>1</v>
      </c>
      <c r="P1892" t="s">
        <v>8277</v>
      </c>
      <c r="Q1892" s="12" t="s">
        <v>8323</v>
      </c>
      <c r="R1892" t="s">
        <v>8327</v>
      </c>
      <c r="S1892" s="21">
        <f>(((Table1[[#This Row],[launched_at]]/60)/60)/24)+DATE(1970,1,1)</f>
        <v>41228.786203703705</v>
      </c>
      <c r="T1892" s="21">
        <f>(((Table1[[#This Row],[deadline]]/60)/60)/24)+DATE(1970,1,1)</f>
        <v>41258.786203703705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s="8">
        <f>E1893/D1893</f>
        <v>1.0555000000000001</v>
      </c>
      <c r="G1893" s="10">
        <f>IFERROR(ROUND(E1893/N1893,2),0)</f>
        <v>87.96</v>
      </c>
      <c r="H1893" t="s">
        <v>8218</v>
      </c>
      <c r="I1893" t="s">
        <v>8223</v>
      </c>
      <c r="J1893" t="s">
        <v>8245</v>
      </c>
      <c r="K1893">
        <v>1279778400</v>
      </c>
      <c r="L1893">
        <v>1275851354</v>
      </c>
      <c r="M1893" t="b">
        <v>0</v>
      </c>
      <c r="N1893">
        <v>120</v>
      </c>
      <c r="O1893" t="b">
        <v>1</v>
      </c>
      <c r="P1893" t="s">
        <v>8277</v>
      </c>
      <c r="Q1893" s="12" t="s">
        <v>8323</v>
      </c>
      <c r="R1893" t="s">
        <v>8327</v>
      </c>
      <c r="S1893" s="21">
        <f>(((Table1[[#This Row],[launched_at]]/60)/60)/24)+DATE(1970,1,1)</f>
        <v>40335.798078703701</v>
      </c>
      <c r="T1893" s="21">
        <f>(((Table1[[#This Row],[deadline]]/60)/60)/24)+DATE(1970,1,1)</f>
        <v>40381.25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s="8">
        <f>E1894/D1894</f>
        <v>1.3660000000000001</v>
      </c>
      <c r="G1894" s="10">
        <f>IFERROR(ROUND(E1894/N1894,2),0)</f>
        <v>26.27</v>
      </c>
      <c r="H1894" t="s">
        <v>8218</v>
      </c>
      <c r="I1894" t="s">
        <v>8223</v>
      </c>
      <c r="J1894" t="s">
        <v>8245</v>
      </c>
      <c r="K1894">
        <v>1307459881</v>
      </c>
      <c r="L1894">
        <v>1304867881</v>
      </c>
      <c r="M1894" t="b">
        <v>0</v>
      </c>
      <c r="N1894">
        <v>26</v>
      </c>
      <c r="O1894" t="b">
        <v>1</v>
      </c>
      <c r="P1894" t="s">
        <v>8277</v>
      </c>
      <c r="Q1894" s="12" t="s">
        <v>8323</v>
      </c>
      <c r="R1894" t="s">
        <v>8327</v>
      </c>
      <c r="S1894" s="21">
        <f>(((Table1[[#This Row],[launched_at]]/60)/60)/24)+DATE(1970,1,1)</f>
        <v>40671.637511574074</v>
      </c>
      <c r="T1894" s="21">
        <f>(((Table1[[#This Row],[deadline]]/60)/60)/24)+DATE(1970,1,1)</f>
        <v>40701.637511574074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s="8">
        <f>E1895/D1895</f>
        <v>1.04</v>
      </c>
      <c r="G1895" s="10">
        <f>IFERROR(ROUND(E1895/N1895,2),0)</f>
        <v>57.78</v>
      </c>
      <c r="H1895" t="s">
        <v>8218</v>
      </c>
      <c r="I1895" t="s">
        <v>8223</v>
      </c>
      <c r="J1895" t="s">
        <v>8245</v>
      </c>
      <c r="K1895">
        <v>1302926340</v>
      </c>
      <c r="L1895">
        <v>1301524585</v>
      </c>
      <c r="M1895" t="b">
        <v>0</v>
      </c>
      <c r="N1895">
        <v>45</v>
      </c>
      <c r="O1895" t="b">
        <v>1</v>
      </c>
      <c r="P1895" t="s">
        <v>8277</v>
      </c>
      <c r="Q1895" s="12" t="s">
        <v>8323</v>
      </c>
      <c r="R1895" t="s">
        <v>8327</v>
      </c>
      <c r="S1895" s="21">
        <f>(((Table1[[#This Row],[launched_at]]/60)/60)/24)+DATE(1970,1,1)</f>
        <v>40632.94195601852</v>
      </c>
      <c r="T1895" s="21">
        <f>(((Table1[[#This Row],[deadline]]/60)/60)/24)+DATE(1970,1,1)</f>
        <v>40649.165972222225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s="8">
        <f>E1896/D1896</f>
        <v>1.145</v>
      </c>
      <c r="G1896" s="10">
        <f>IFERROR(ROUND(E1896/N1896,2),0)</f>
        <v>57.25</v>
      </c>
      <c r="H1896" t="s">
        <v>8218</v>
      </c>
      <c r="I1896" t="s">
        <v>8223</v>
      </c>
      <c r="J1896" t="s">
        <v>8245</v>
      </c>
      <c r="K1896">
        <v>1329082983</v>
      </c>
      <c r="L1896">
        <v>1326404583</v>
      </c>
      <c r="M1896" t="b">
        <v>0</v>
      </c>
      <c r="N1896">
        <v>20</v>
      </c>
      <c r="O1896" t="b">
        <v>1</v>
      </c>
      <c r="P1896" t="s">
        <v>8277</v>
      </c>
      <c r="Q1896" s="12" t="s">
        <v>8323</v>
      </c>
      <c r="R1896" t="s">
        <v>8327</v>
      </c>
      <c r="S1896" s="21">
        <f>(((Table1[[#This Row],[launched_at]]/60)/60)/24)+DATE(1970,1,1)</f>
        <v>40920.904895833337</v>
      </c>
      <c r="T1896" s="21">
        <f>(((Table1[[#This Row],[deadline]]/60)/60)/24)+DATE(1970,1,1)</f>
        <v>40951.904895833337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s="8">
        <f>E1897/D1897</f>
        <v>1.0171957671957672</v>
      </c>
      <c r="G1897" s="10">
        <f>IFERROR(ROUND(E1897/N1897,2),0)</f>
        <v>196.34</v>
      </c>
      <c r="H1897" t="s">
        <v>8218</v>
      </c>
      <c r="I1897" t="s">
        <v>8223</v>
      </c>
      <c r="J1897" t="s">
        <v>8245</v>
      </c>
      <c r="K1897">
        <v>1445363722</v>
      </c>
      <c r="L1897">
        <v>1442771722</v>
      </c>
      <c r="M1897" t="b">
        <v>0</v>
      </c>
      <c r="N1897">
        <v>47</v>
      </c>
      <c r="O1897" t="b">
        <v>1</v>
      </c>
      <c r="P1897" t="s">
        <v>8277</v>
      </c>
      <c r="Q1897" s="12" t="s">
        <v>8323</v>
      </c>
      <c r="R1897" t="s">
        <v>8327</v>
      </c>
      <c r="S1897" s="21">
        <f>(((Table1[[#This Row],[launched_at]]/60)/60)/24)+DATE(1970,1,1)</f>
        <v>42267.746782407412</v>
      </c>
      <c r="T1897" s="21">
        <f>(((Table1[[#This Row],[deadline]]/60)/60)/24)+DATE(1970,1,1)</f>
        <v>42297.746782407412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s="8">
        <f>E1898/D1898</f>
        <v>1.2394678492239468</v>
      </c>
      <c r="G1898" s="10">
        <f>IFERROR(ROUND(E1898/N1898,2),0)</f>
        <v>43</v>
      </c>
      <c r="H1898" t="s">
        <v>8218</v>
      </c>
      <c r="I1898" t="s">
        <v>8223</v>
      </c>
      <c r="J1898" t="s">
        <v>8245</v>
      </c>
      <c r="K1898">
        <v>1334250165</v>
      </c>
      <c r="L1898">
        <v>1331658165</v>
      </c>
      <c r="M1898" t="b">
        <v>0</v>
      </c>
      <c r="N1898">
        <v>13</v>
      </c>
      <c r="O1898" t="b">
        <v>1</v>
      </c>
      <c r="P1898" t="s">
        <v>8277</v>
      </c>
      <c r="Q1898" s="12" t="s">
        <v>8323</v>
      </c>
      <c r="R1898" t="s">
        <v>8327</v>
      </c>
      <c r="S1898" s="21">
        <f>(((Table1[[#This Row],[launched_at]]/60)/60)/24)+DATE(1970,1,1)</f>
        <v>40981.710243055553</v>
      </c>
      <c r="T1898" s="21">
        <f>(((Table1[[#This Row],[deadline]]/60)/60)/24)+DATE(1970,1,1)</f>
        <v>41011.710243055553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s="8">
        <f>E1899/D1899</f>
        <v>1.0245669291338582</v>
      </c>
      <c r="G1899" s="10">
        <f>IFERROR(ROUND(E1899/N1899,2),0)</f>
        <v>35.549999999999997</v>
      </c>
      <c r="H1899" t="s">
        <v>8218</v>
      </c>
      <c r="I1899" t="s">
        <v>8223</v>
      </c>
      <c r="J1899" t="s">
        <v>8245</v>
      </c>
      <c r="K1899">
        <v>1393966800</v>
      </c>
      <c r="L1899">
        <v>1392040806</v>
      </c>
      <c r="M1899" t="b">
        <v>0</v>
      </c>
      <c r="N1899">
        <v>183</v>
      </c>
      <c r="O1899" t="b">
        <v>1</v>
      </c>
      <c r="P1899" t="s">
        <v>8277</v>
      </c>
      <c r="Q1899" s="12" t="s">
        <v>8323</v>
      </c>
      <c r="R1899" t="s">
        <v>8327</v>
      </c>
      <c r="S1899" s="21">
        <f>(((Table1[[#This Row],[launched_at]]/60)/60)/24)+DATE(1970,1,1)</f>
        <v>41680.583402777782</v>
      </c>
      <c r="T1899" s="21">
        <f>(((Table1[[#This Row],[deadline]]/60)/60)/24)+DATE(1970,1,1)</f>
        <v>41702.875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s="8">
        <f>E1900/D1900</f>
        <v>1.4450000000000001</v>
      </c>
      <c r="G1900" s="10">
        <f>IFERROR(ROUND(E1900/N1900,2),0)</f>
        <v>68.81</v>
      </c>
      <c r="H1900" t="s">
        <v>8218</v>
      </c>
      <c r="I1900" t="s">
        <v>8223</v>
      </c>
      <c r="J1900" t="s">
        <v>8245</v>
      </c>
      <c r="K1900">
        <v>1454349600</v>
      </c>
      <c r="L1900">
        <v>1451277473</v>
      </c>
      <c r="M1900" t="b">
        <v>0</v>
      </c>
      <c r="N1900">
        <v>21</v>
      </c>
      <c r="O1900" t="b">
        <v>1</v>
      </c>
      <c r="P1900" t="s">
        <v>8277</v>
      </c>
      <c r="Q1900" s="12" t="s">
        <v>8323</v>
      </c>
      <c r="R1900" t="s">
        <v>8327</v>
      </c>
      <c r="S1900" s="21">
        <f>(((Table1[[#This Row],[launched_at]]/60)/60)/24)+DATE(1970,1,1)</f>
        <v>42366.192974537036</v>
      </c>
      <c r="T1900" s="21">
        <f>(((Table1[[#This Row],[deadline]]/60)/60)/24)+DATE(1970,1,1)</f>
        <v>42401.75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s="8">
        <f>E1901/D1901</f>
        <v>1.3333333333333333</v>
      </c>
      <c r="G1901" s="10">
        <f>IFERROR(ROUND(E1901/N1901,2),0)</f>
        <v>28.57</v>
      </c>
      <c r="H1901" t="s">
        <v>8218</v>
      </c>
      <c r="I1901" t="s">
        <v>8223</v>
      </c>
      <c r="J1901" t="s">
        <v>8245</v>
      </c>
      <c r="K1901">
        <v>1427319366</v>
      </c>
      <c r="L1901">
        <v>1424730966</v>
      </c>
      <c r="M1901" t="b">
        <v>0</v>
      </c>
      <c r="N1901">
        <v>42</v>
      </c>
      <c r="O1901" t="b">
        <v>1</v>
      </c>
      <c r="P1901" t="s">
        <v>8277</v>
      </c>
      <c r="Q1901" s="12" t="s">
        <v>8323</v>
      </c>
      <c r="R1901" t="s">
        <v>8327</v>
      </c>
      <c r="S1901" s="21">
        <f>(((Table1[[#This Row],[launched_at]]/60)/60)/24)+DATE(1970,1,1)</f>
        <v>42058.941736111112</v>
      </c>
      <c r="T1901" s="21">
        <f>(((Table1[[#This Row],[deadline]]/60)/60)/24)+DATE(1970,1,1)</f>
        <v>42088.90006944444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s="8">
        <f>E1902/D1902</f>
        <v>1.0936440000000001</v>
      </c>
      <c r="G1902" s="10">
        <f>IFERROR(ROUND(E1902/N1902,2),0)</f>
        <v>50.63</v>
      </c>
      <c r="H1902" t="s">
        <v>8218</v>
      </c>
      <c r="I1902" t="s">
        <v>8223</v>
      </c>
      <c r="J1902" t="s">
        <v>8245</v>
      </c>
      <c r="K1902">
        <v>1349517540</v>
      </c>
      <c r="L1902">
        <v>1347137731</v>
      </c>
      <c r="M1902" t="b">
        <v>0</v>
      </c>
      <c r="N1902">
        <v>54</v>
      </c>
      <c r="O1902" t="b">
        <v>1</v>
      </c>
      <c r="P1902" t="s">
        <v>8277</v>
      </c>
      <c r="Q1902" s="12" t="s">
        <v>8323</v>
      </c>
      <c r="R1902" t="s">
        <v>8327</v>
      </c>
      <c r="S1902" s="21">
        <f>(((Table1[[#This Row],[launched_at]]/60)/60)/24)+DATE(1970,1,1)</f>
        <v>41160.871886574074</v>
      </c>
      <c r="T1902" s="21">
        <f>(((Table1[[#This Row],[deadline]]/60)/60)/24)+DATE(1970,1,1)</f>
        <v>41188.415972222225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s="8">
        <f>E1903/D1903</f>
        <v>2.696969696969697E-2</v>
      </c>
      <c r="G1903" s="10">
        <f>IFERROR(ROUND(E1903/N1903,2),0)</f>
        <v>106.8</v>
      </c>
      <c r="H1903" t="s">
        <v>8220</v>
      </c>
      <c r="I1903" t="s">
        <v>8224</v>
      </c>
      <c r="J1903" t="s">
        <v>8246</v>
      </c>
      <c r="K1903">
        <v>1432299600</v>
      </c>
      <c r="L1903">
        <v>1429707729</v>
      </c>
      <c r="M1903" t="b">
        <v>0</v>
      </c>
      <c r="N1903">
        <v>25</v>
      </c>
      <c r="O1903" t="b">
        <v>0</v>
      </c>
      <c r="P1903" t="s">
        <v>8292</v>
      </c>
      <c r="Q1903" s="12" t="s">
        <v>8317</v>
      </c>
      <c r="R1903" t="s">
        <v>8346</v>
      </c>
      <c r="S1903" s="21">
        <f>(((Table1[[#This Row],[launched_at]]/60)/60)/24)+DATE(1970,1,1)</f>
        <v>42116.54315972222</v>
      </c>
      <c r="T1903" s="21">
        <f>(((Table1[[#This Row],[deadline]]/60)/60)/24)+DATE(1970,1,1)</f>
        <v>42146.541666666672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s="8">
        <f>E1904/D1904</f>
        <v>1.2E-2</v>
      </c>
      <c r="G1904" s="10">
        <f>IFERROR(ROUND(E1904/N1904,2),0)</f>
        <v>4</v>
      </c>
      <c r="H1904" t="s">
        <v>8220</v>
      </c>
      <c r="I1904" t="s">
        <v>8232</v>
      </c>
      <c r="J1904" t="s">
        <v>8248</v>
      </c>
      <c r="K1904">
        <v>1425495447</v>
      </c>
      <c r="L1904">
        <v>1422903447</v>
      </c>
      <c r="M1904" t="b">
        <v>0</v>
      </c>
      <c r="N1904">
        <v>3</v>
      </c>
      <c r="O1904" t="b">
        <v>0</v>
      </c>
      <c r="P1904" t="s">
        <v>8292</v>
      </c>
      <c r="Q1904" s="12" t="s">
        <v>8317</v>
      </c>
      <c r="R1904" t="s">
        <v>8346</v>
      </c>
      <c r="S1904" s="21">
        <f>(((Table1[[#This Row],[launched_at]]/60)/60)/24)+DATE(1970,1,1)</f>
        <v>42037.789895833332</v>
      </c>
      <c r="T1904" s="21">
        <f>(((Table1[[#This Row],[deadline]]/60)/60)/24)+DATE(1970,1,1)</f>
        <v>42067.789895833332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s="8">
        <f>E1905/D1905</f>
        <v>0.46600000000000003</v>
      </c>
      <c r="G1905" s="10">
        <f>IFERROR(ROUND(E1905/N1905,2),0)</f>
        <v>34.1</v>
      </c>
      <c r="H1905" t="s">
        <v>8220</v>
      </c>
      <c r="I1905" t="s">
        <v>8223</v>
      </c>
      <c r="J1905" t="s">
        <v>8245</v>
      </c>
      <c r="K1905">
        <v>1485541791</v>
      </c>
      <c r="L1905">
        <v>1480357791</v>
      </c>
      <c r="M1905" t="b">
        <v>0</v>
      </c>
      <c r="N1905">
        <v>41</v>
      </c>
      <c r="O1905" t="b">
        <v>0</v>
      </c>
      <c r="P1905" t="s">
        <v>8292</v>
      </c>
      <c r="Q1905" s="12" t="s">
        <v>8317</v>
      </c>
      <c r="R1905" t="s">
        <v>8346</v>
      </c>
      <c r="S1905" s="21">
        <f>(((Table1[[#This Row],[launched_at]]/60)/60)/24)+DATE(1970,1,1)</f>
        <v>42702.770729166667</v>
      </c>
      <c r="T1905" s="21">
        <f>(((Table1[[#This Row],[deadline]]/60)/60)/24)+DATE(1970,1,1)</f>
        <v>42762.770729166667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s="8">
        <f>E1906/D1906</f>
        <v>1E-3</v>
      </c>
      <c r="G1906" s="10">
        <f>IFERROR(ROUND(E1906/N1906,2),0)</f>
        <v>25</v>
      </c>
      <c r="H1906" t="s">
        <v>8220</v>
      </c>
      <c r="I1906" t="s">
        <v>8223</v>
      </c>
      <c r="J1906" t="s">
        <v>8245</v>
      </c>
      <c r="K1906">
        <v>1451752021</v>
      </c>
      <c r="L1906">
        <v>1447864021</v>
      </c>
      <c r="M1906" t="b">
        <v>0</v>
      </c>
      <c r="N1906">
        <v>2</v>
      </c>
      <c r="O1906" t="b">
        <v>0</v>
      </c>
      <c r="P1906" t="s">
        <v>8292</v>
      </c>
      <c r="Q1906" s="12" t="s">
        <v>8317</v>
      </c>
      <c r="R1906" t="s">
        <v>8346</v>
      </c>
      <c r="S1906" s="21">
        <f>(((Table1[[#This Row],[launched_at]]/60)/60)/24)+DATE(1970,1,1)</f>
        <v>42326.685428240744</v>
      </c>
      <c r="T1906" s="21">
        <f>(((Table1[[#This Row],[deadline]]/60)/60)/24)+DATE(1970,1,1)</f>
        <v>42371.685428240744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s="8">
        <f>E1907/D1907</f>
        <v>1.6800000000000001E-3</v>
      </c>
      <c r="G1907" s="10">
        <f>IFERROR(ROUND(E1907/N1907,2),0)</f>
        <v>10.5</v>
      </c>
      <c r="H1907" t="s">
        <v>8220</v>
      </c>
      <c r="I1907" t="s">
        <v>8223</v>
      </c>
      <c r="J1907" t="s">
        <v>8245</v>
      </c>
      <c r="K1907">
        <v>1410127994</v>
      </c>
      <c r="L1907">
        <v>1407535994</v>
      </c>
      <c r="M1907" t="b">
        <v>0</v>
      </c>
      <c r="N1907">
        <v>4</v>
      </c>
      <c r="O1907" t="b">
        <v>0</v>
      </c>
      <c r="P1907" t="s">
        <v>8292</v>
      </c>
      <c r="Q1907" s="12" t="s">
        <v>8317</v>
      </c>
      <c r="R1907" t="s">
        <v>8346</v>
      </c>
      <c r="S1907" s="21">
        <f>(((Table1[[#This Row],[launched_at]]/60)/60)/24)+DATE(1970,1,1)</f>
        <v>41859.925856481481</v>
      </c>
      <c r="T1907" s="21">
        <f>(((Table1[[#This Row],[deadline]]/60)/60)/24)+DATE(1970,1,1)</f>
        <v>41889.925856481481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s="8">
        <f>E1908/D1908</f>
        <v>0.42759999999999998</v>
      </c>
      <c r="G1908" s="10">
        <f>IFERROR(ROUND(E1908/N1908,2),0)</f>
        <v>215.96</v>
      </c>
      <c r="H1908" t="s">
        <v>8220</v>
      </c>
      <c r="I1908" t="s">
        <v>8223</v>
      </c>
      <c r="J1908" t="s">
        <v>8245</v>
      </c>
      <c r="K1908">
        <v>1466697983</v>
      </c>
      <c r="L1908">
        <v>1464105983</v>
      </c>
      <c r="M1908" t="b">
        <v>0</v>
      </c>
      <c r="N1908">
        <v>99</v>
      </c>
      <c r="O1908" t="b">
        <v>0</v>
      </c>
      <c r="P1908" t="s">
        <v>8292</v>
      </c>
      <c r="Q1908" s="12" t="s">
        <v>8317</v>
      </c>
      <c r="R1908" t="s">
        <v>8346</v>
      </c>
      <c r="S1908" s="21">
        <f>(((Table1[[#This Row],[launched_at]]/60)/60)/24)+DATE(1970,1,1)</f>
        <v>42514.671099537038</v>
      </c>
      <c r="T1908" s="21">
        <f>(((Table1[[#This Row],[deadline]]/60)/60)/24)+DATE(1970,1,1)</f>
        <v>42544.671099537038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s="8">
        <f>E1909/D1909</f>
        <v>2.8333333333333335E-3</v>
      </c>
      <c r="G1909" s="10">
        <f>IFERROR(ROUND(E1909/N1909,2),0)</f>
        <v>21.25</v>
      </c>
      <c r="H1909" t="s">
        <v>8220</v>
      </c>
      <c r="I1909" t="s">
        <v>8223</v>
      </c>
      <c r="J1909" t="s">
        <v>8245</v>
      </c>
      <c r="K1909">
        <v>1400853925</v>
      </c>
      <c r="L1909">
        <v>1399557925</v>
      </c>
      <c r="M1909" t="b">
        <v>0</v>
      </c>
      <c r="N1909">
        <v>4</v>
      </c>
      <c r="O1909" t="b">
        <v>0</v>
      </c>
      <c r="P1909" t="s">
        <v>8292</v>
      </c>
      <c r="Q1909" s="12" t="s">
        <v>8317</v>
      </c>
      <c r="R1909" t="s">
        <v>8346</v>
      </c>
      <c r="S1909" s="21">
        <f>(((Table1[[#This Row],[launched_at]]/60)/60)/24)+DATE(1970,1,1)</f>
        <v>41767.587094907409</v>
      </c>
      <c r="T1909" s="21">
        <f>(((Table1[[#This Row],[deadline]]/60)/60)/24)+DATE(1970,1,1)</f>
        <v>41782.587094907409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s="8">
        <f>E1910/D1910</f>
        <v>1.7319999999999999E-2</v>
      </c>
      <c r="G1910" s="10">
        <f>IFERROR(ROUND(E1910/N1910,2),0)</f>
        <v>108.25</v>
      </c>
      <c r="H1910" t="s">
        <v>8220</v>
      </c>
      <c r="I1910" t="s">
        <v>8223</v>
      </c>
      <c r="J1910" t="s">
        <v>8245</v>
      </c>
      <c r="K1910">
        <v>1483048900</v>
      </c>
      <c r="L1910">
        <v>1480456900</v>
      </c>
      <c r="M1910" t="b">
        <v>0</v>
      </c>
      <c r="N1910">
        <v>4</v>
      </c>
      <c r="O1910" t="b">
        <v>0</v>
      </c>
      <c r="P1910" t="s">
        <v>8292</v>
      </c>
      <c r="Q1910" s="12" t="s">
        <v>8317</v>
      </c>
      <c r="R1910" t="s">
        <v>8346</v>
      </c>
      <c r="S1910" s="21">
        <f>(((Table1[[#This Row],[launched_at]]/60)/60)/24)+DATE(1970,1,1)</f>
        <v>42703.917824074073</v>
      </c>
      <c r="T1910" s="21">
        <f>(((Table1[[#This Row],[deadline]]/60)/60)/24)+DATE(1970,1,1)</f>
        <v>42733.917824074073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s="8">
        <f>E1911/D1911</f>
        <v>0.14111428571428572</v>
      </c>
      <c r="G1911" s="10">
        <f>IFERROR(ROUND(E1911/N1911,2),0)</f>
        <v>129.97</v>
      </c>
      <c r="H1911" t="s">
        <v>8220</v>
      </c>
      <c r="I1911" t="s">
        <v>8223</v>
      </c>
      <c r="J1911" t="s">
        <v>8245</v>
      </c>
      <c r="K1911">
        <v>1414059479</v>
      </c>
      <c r="L1911">
        <v>1411467479</v>
      </c>
      <c r="M1911" t="b">
        <v>0</v>
      </c>
      <c r="N1911">
        <v>38</v>
      </c>
      <c r="O1911" t="b">
        <v>0</v>
      </c>
      <c r="P1911" t="s">
        <v>8292</v>
      </c>
      <c r="Q1911" s="12" t="s">
        <v>8317</v>
      </c>
      <c r="R1911" t="s">
        <v>8346</v>
      </c>
      <c r="S1911" s="21">
        <f>(((Table1[[#This Row],[launched_at]]/60)/60)/24)+DATE(1970,1,1)</f>
        <v>41905.429155092592</v>
      </c>
      <c r="T1911" s="21">
        <f>(((Table1[[#This Row],[deadline]]/60)/60)/24)+DATE(1970,1,1)</f>
        <v>41935.429155092592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s="8">
        <f>E1912/D1912</f>
        <v>0.39395294117647056</v>
      </c>
      <c r="G1912" s="10">
        <f>IFERROR(ROUND(E1912/N1912,2),0)</f>
        <v>117.49</v>
      </c>
      <c r="H1912" t="s">
        <v>8220</v>
      </c>
      <c r="I1912" t="s">
        <v>8232</v>
      </c>
      <c r="J1912" t="s">
        <v>8248</v>
      </c>
      <c r="K1912">
        <v>1446331500</v>
      </c>
      <c r="L1912">
        <v>1442531217</v>
      </c>
      <c r="M1912" t="b">
        <v>0</v>
      </c>
      <c r="N1912">
        <v>285</v>
      </c>
      <c r="O1912" t="b">
        <v>0</v>
      </c>
      <c r="P1912" t="s">
        <v>8292</v>
      </c>
      <c r="Q1912" s="12" t="s">
        <v>8317</v>
      </c>
      <c r="R1912" t="s">
        <v>8346</v>
      </c>
      <c r="S1912" s="21">
        <f>(((Table1[[#This Row],[launched_at]]/60)/60)/24)+DATE(1970,1,1)</f>
        <v>42264.963159722218</v>
      </c>
      <c r="T1912" s="21">
        <f>(((Table1[[#This Row],[deadline]]/60)/60)/24)+DATE(1970,1,1)</f>
        <v>42308.947916666672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s="8">
        <f>E1913/D1913</f>
        <v>2.3529411764705883E-4</v>
      </c>
      <c r="G1913" s="10">
        <f>IFERROR(ROUND(E1913/N1913,2),0)</f>
        <v>10</v>
      </c>
      <c r="H1913" t="s">
        <v>8220</v>
      </c>
      <c r="I1913" t="s">
        <v>8227</v>
      </c>
      <c r="J1913" t="s">
        <v>8249</v>
      </c>
      <c r="K1913">
        <v>1407545334</v>
      </c>
      <c r="L1913">
        <v>1404953334</v>
      </c>
      <c r="M1913" t="b">
        <v>0</v>
      </c>
      <c r="N1913">
        <v>1</v>
      </c>
      <c r="O1913" t="b">
        <v>0</v>
      </c>
      <c r="P1913" t="s">
        <v>8292</v>
      </c>
      <c r="Q1913" s="12" t="s">
        <v>8317</v>
      </c>
      <c r="R1913" t="s">
        <v>8346</v>
      </c>
      <c r="S1913" s="21">
        <f>(((Table1[[#This Row],[launched_at]]/60)/60)/24)+DATE(1970,1,1)</f>
        <v>41830.033958333333</v>
      </c>
      <c r="T1913" s="21">
        <f>(((Table1[[#This Row],[deadline]]/60)/60)/24)+DATE(1970,1,1)</f>
        <v>41860.033958333333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s="8">
        <f>E1914/D1914</f>
        <v>0.59299999999999997</v>
      </c>
      <c r="G1914" s="10">
        <f>IFERROR(ROUND(E1914/N1914,2),0)</f>
        <v>70.599999999999994</v>
      </c>
      <c r="H1914" t="s">
        <v>8220</v>
      </c>
      <c r="I1914" t="s">
        <v>8223</v>
      </c>
      <c r="J1914" t="s">
        <v>8245</v>
      </c>
      <c r="K1914">
        <v>1433395560</v>
      </c>
      <c r="L1914">
        <v>1430803560</v>
      </c>
      <c r="M1914" t="b">
        <v>0</v>
      </c>
      <c r="N1914">
        <v>42</v>
      </c>
      <c r="O1914" t="b">
        <v>0</v>
      </c>
      <c r="P1914" t="s">
        <v>8292</v>
      </c>
      <c r="Q1914" s="12" t="s">
        <v>8317</v>
      </c>
      <c r="R1914" t="s">
        <v>8346</v>
      </c>
      <c r="S1914" s="21">
        <f>(((Table1[[#This Row],[launched_at]]/60)/60)/24)+DATE(1970,1,1)</f>
        <v>42129.226388888885</v>
      </c>
      <c r="T1914" s="21">
        <f>(((Table1[[#This Row],[deadline]]/60)/60)/24)+DATE(1970,1,1)</f>
        <v>42159.226388888885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s="8">
        <f>E1915/D1915</f>
        <v>1.3270833333333334E-2</v>
      </c>
      <c r="G1915" s="10">
        <f>IFERROR(ROUND(E1915/N1915,2),0)</f>
        <v>24.5</v>
      </c>
      <c r="H1915" t="s">
        <v>8220</v>
      </c>
      <c r="I1915" t="s">
        <v>8224</v>
      </c>
      <c r="J1915" t="s">
        <v>8246</v>
      </c>
      <c r="K1915">
        <v>1412770578</v>
      </c>
      <c r="L1915">
        <v>1410178578</v>
      </c>
      <c r="M1915" t="b">
        <v>0</v>
      </c>
      <c r="N1915">
        <v>26</v>
      </c>
      <c r="O1915" t="b">
        <v>0</v>
      </c>
      <c r="P1915" t="s">
        <v>8292</v>
      </c>
      <c r="Q1915" s="12" t="s">
        <v>8317</v>
      </c>
      <c r="R1915" t="s">
        <v>8346</v>
      </c>
      <c r="S1915" s="21">
        <f>(((Table1[[#This Row],[launched_at]]/60)/60)/24)+DATE(1970,1,1)</f>
        <v>41890.511319444442</v>
      </c>
      <c r="T1915" s="21">
        <f>(((Table1[[#This Row],[deadline]]/60)/60)/24)+DATE(1970,1,1)</f>
        <v>41920.511319444442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s="8">
        <f>E1916/D1916</f>
        <v>9.0090090090090086E-2</v>
      </c>
      <c r="G1916" s="10">
        <f>IFERROR(ROUND(E1916/N1916,2),0)</f>
        <v>30</v>
      </c>
      <c r="H1916" t="s">
        <v>8220</v>
      </c>
      <c r="I1916" t="s">
        <v>8223</v>
      </c>
      <c r="J1916" t="s">
        <v>8245</v>
      </c>
      <c r="K1916">
        <v>1414814340</v>
      </c>
      <c r="L1916">
        <v>1413519073</v>
      </c>
      <c r="M1916" t="b">
        <v>0</v>
      </c>
      <c r="N1916">
        <v>2</v>
      </c>
      <c r="O1916" t="b">
        <v>0</v>
      </c>
      <c r="P1916" t="s">
        <v>8292</v>
      </c>
      <c r="Q1916" s="12" t="s">
        <v>8317</v>
      </c>
      <c r="R1916" t="s">
        <v>8346</v>
      </c>
      <c r="S1916" s="21">
        <f>(((Table1[[#This Row],[launched_at]]/60)/60)/24)+DATE(1970,1,1)</f>
        <v>41929.174456018518</v>
      </c>
      <c r="T1916" s="21">
        <f>(((Table1[[#This Row],[deadline]]/60)/60)/24)+DATE(1970,1,1)</f>
        <v>41944.165972222225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s="8">
        <f>E1917/D1917</f>
        <v>1.6E-2</v>
      </c>
      <c r="G1917" s="10">
        <f>IFERROR(ROUND(E1917/N1917,2),0)</f>
        <v>2</v>
      </c>
      <c r="H1917" t="s">
        <v>8220</v>
      </c>
      <c r="I1917" t="s">
        <v>8223</v>
      </c>
      <c r="J1917" t="s">
        <v>8245</v>
      </c>
      <c r="K1917">
        <v>1409620222</v>
      </c>
      <c r="L1917">
        <v>1407892222</v>
      </c>
      <c r="M1917" t="b">
        <v>0</v>
      </c>
      <c r="N1917">
        <v>4</v>
      </c>
      <c r="O1917" t="b">
        <v>0</v>
      </c>
      <c r="P1917" t="s">
        <v>8292</v>
      </c>
      <c r="Q1917" s="12" t="s">
        <v>8317</v>
      </c>
      <c r="R1917" t="s">
        <v>8346</v>
      </c>
      <c r="S1917" s="21">
        <f>(((Table1[[#This Row],[launched_at]]/60)/60)/24)+DATE(1970,1,1)</f>
        <v>41864.04886574074</v>
      </c>
      <c r="T1917" s="21">
        <f>(((Table1[[#This Row],[deadline]]/60)/60)/24)+DATE(1970,1,1)</f>
        <v>41884.04886574074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s="8">
        <f>E1918/D1918</f>
        <v>5.1000000000000004E-3</v>
      </c>
      <c r="G1918" s="10">
        <f>IFERROR(ROUND(E1918/N1918,2),0)</f>
        <v>17</v>
      </c>
      <c r="H1918" t="s">
        <v>8220</v>
      </c>
      <c r="I1918" t="s">
        <v>8223</v>
      </c>
      <c r="J1918" t="s">
        <v>8245</v>
      </c>
      <c r="K1918">
        <v>1478542375</v>
      </c>
      <c r="L1918">
        <v>1476378775</v>
      </c>
      <c r="M1918" t="b">
        <v>0</v>
      </c>
      <c r="N1918">
        <v>6</v>
      </c>
      <c r="O1918" t="b">
        <v>0</v>
      </c>
      <c r="P1918" t="s">
        <v>8292</v>
      </c>
      <c r="Q1918" s="12" t="s">
        <v>8317</v>
      </c>
      <c r="R1918" t="s">
        <v>8346</v>
      </c>
      <c r="S1918" s="21">
        <f>(((Table1[[#This Row],[launched_at]]/60)/60)/24)+DATE(1970,1,1)</f>
        <v>42656.717303240745</v>
      </c>
      <c r="T1918" s="21">
        <f>(((Table1[[#This Row],[deadline]]/60)/60)/24)+DATE(1970,1,1)</f>
        <v>42681.758969907409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s="8">
        <f>E1919/D1919</f>
        <v>0.52570512820512816</v>
      </c>
      <c r="G1919" s="10">
        <f>IFERROR(ROUND(E1919/N1919,2),0)</f>
        <v>2928.93</v>
      </c>
      <c r="H1919" t="s">
        <v>8220</v>
      </c>
      <c r="I1919" t="s">
        <v>8230</v>
      </c>
      <c r="J1919" t="s">
        <v>8251</v>
      </c>
      <c r="K1919">
        <v>1486708133</v>
      </c>
      <c r="L1919">
        <v>1484116133</v>
      </c>
      <c r="M1919" t="b">
        <v>0</v>
      </c>
      <c r="N1919">
        <v>70</v>
      </c>
      <c r="O1919" t="b">
        <v>0</v>
      </c>
      <c r="P1919" t="s">
        <v>8292</v>
      </c>
      <c r="Q1919" s="12" t="s">
        <v>8317</v>
      </c>
      <c r="R1919" t="s">
        <v>8346</v>
      </c>
      <c r="S1919" s="21">
        <f>(((Table1[[#This Row],[launched_at]]/60)/60)/24)+DATE(1970,1,1)</f>
        <v>42746.270057870366</v>
      </c>
      <c r="T1919" s="21">
        <f>(((Table1[[#This Row],[deadline]]/60)/60)/24)+DATE(1970,1,1)</f>
        <v>42776.270057870366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s="8">
        <f>E1920/D1920</f>
        <v>1.04E-2</v>
      </c>
      <c r="G1920" s="10">
        <f>IFERROR(ROUND(E1920/N1920,2),0)</f>
        <v>28.89</v>
      </c>
      <c r="H1920" t="s">
        <v>8220</v>
      </c>
      <c r="I1920" t="s">
        <v>8223</v>
      </c>
      <c r="J1920" t="s">
        <v>8245</v>
      </c>
      <c r="K1920">
        <v>1407869851</v>
      </c>
      <c r="L1920">
        <v>1404845851</v>
      </c>
      <c r="M1920" t="b">
        <v>0</v>
      </c>
      <c r="N1920">
        <v>9</v>
      </c>
      <c r="O1920" t="b">
        <v>0</v>
      </c>
      <c r="P1920" t="s">
        <v>8292</v>
      </c>
      <c r="Q1920" s="12" t="s">
        <v>8317</v>
      </c>
      <c r="R1920" t="s">
        <v>8346</v>
      </c>
      <c r="S1920" s="21">
        <f>(((Table1[[#This Row],[launched_at]]/60)/60)/24)+DATE(1970,1,1)</f>
        <v>41828.789942129632</v>
      </c>
      <c r="T1920" s="21">
        <f>(((Table1[[#This Row],[deadline]]/60)/60)/24)+DATE(1970,1,1)</f>
        <v>41863.789942129632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s="8">
        <f>E1921/D1921</f>
        <v>0.47399999999999998</v>
      </c>
      <c r="G1921" s="10">
        <f>IFERROR(ROUND(E1921/N1921,2),0)</f>
        <v>29.63</v>
      </c>
      <c r="H1921" t="s">
        <v>8220</v>
      </c>
      <c r="I1921" t="s">
        <v>8223</v>
      </c>
      <c r="J1921" t="s">
        <v>8245</v>
      </c>
      <c r="K1921">
        <v>1432069249</v>
      </c>
      <c r="L1921">
        <v>1429477249</v>
      </c>
      <c r="M1921" t="b">
        <v>0</v>
      </c>
      <c r="N1921">
        <v>8</v>
      </c>
      <c r="O1921" t="b">
        <v>0</v>
      </c>
      <c r="P1921" t="s">
        <v>8292</v>
      </c>
      <c r="Q1921" s="12" t="s">
        <v>8317</v>
      </c>
      <c r="R1921" t="s">
        <v>8346</v>
      </c>
      <c r="S1921" s="21">
        <f>(((Table1[[#This Row],[launched_at]]/60)/60)/24)+DATE(1970,1,1)</f>
        <v>42113.875567129624</v>
      </c>
      <c r="T1921" s="21">
        <f>(((Table1[[#This Row],[deadline]]/60)/60)/24)+DATE(1970,1,1)</f>
        <v>42143.875567129624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s="8">
        <f>E1922/D1922</f>
        <v>0.43030000000000002</v>
      </c>
      <c r="G1922" s="10">
        <f>IFERROR(ROUND(E1922/N1922,2),0)</f>
        <v>40.98</v>
      </c>
      <c r="H1922" t="s">
        <v>8220</v>
      </c>
      <c r="I1922" t="s">
        <v>8224</v>
      </c>
      <c r="J1922" t="s">
        <v>8246</v>
      </c>
      <c r="K1922">
        <v>1445468400</v>
      </c>
      <c r="L1922">
        <v>1443042061</v>
      </c>
      <c r="M1922" t="b">
        <v>0</v>
      </c>
      <c r="N1922">
        <v>105</v>
      </c>
      <c r="O1922" t="b">
        <v>0</v>
      </c>
      <c r="P1922" t="s">
        <v>8292</v>
      </c>
      <c r="Q1922" s="12" t="s">
        <v>8317</v>
      </c>
      <c r="R1922" t="s">
        <v>8346</v>
      </c>
      <c r="S1922" s="21">
        <f>(((Table1[[#This Row],[launched_at]]/60)/60)/24)+DATE(1970,1,1)</f>
        <v>42270.875706018516</v>
      </c>
      <c r="T1922" s="21">
        <f>(((Table1[[#This Row],[deadline]]/60)/60)/24)+DATE(1970,1,1)</f>
        <v>42298.958333333328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s="8">
        <f>E1923/D1923</f>
        <v>1.3680000000000001</v>
      </c>
      <c r="G1923" s="10">
        <f>IFERROR(ROUND(E1923/N1923,2),0)</f>
        <v>54</v>
      </c>
      <c r="H1923" t="s">
        <v>8218</v>
      </c>
      <c r="I1923" t="s">
        <v>8223</v>
      </c>
      <c r="J1923" t="s">
        <v>8245</v>
      </c>
      <c r="K1923">
        <v>1342243143</v>
      </c>
      <c r="L1923">
        <v>1339651143</v>
      </c>
      <c r="M1923" t="b">
        <v>0</v>
      </c>
      <c r="N1923">
        <v>38</v>
      </c>
      <c r="O1923" t="b">
        <v>1</v>
      </c>
      <c r="P1923" t="s">
        <v>8277</v>
      </c>
      <c r="Q1923" s="12" t="s">
        <v>8323</v>
      </c>
      <c r="R1923" t="s">
        <v>8327</v>
      </c>
      <c r="S1923" s="21">
        <f>(((Table1[[#This Row],[launched_at]]/60)/60)/24)+DATE(1970,1,1)</f>
        <v>41074.221562500003</v>
      </c>
      <c r="T1923" s="21">
        <f>(((Table1[[#This Row],[deadline]]/60)/60)/24)+DATE(1970,1,1)</f>
        <v>41104.221562500003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s="8">
        <f>E1924/D1924</f>
        <v>1.1555</v>
      </c>
      <c r="G1924" s="10">
        <f>IFERROR(ROUND(E1924/N1924,2),0)</f>
        <v>36.11</v>
      </c>
      <c r="H1924" t="s">
        <v>8218</v>
      </c>
      <c r="I1924" t="s">
        <v>8223</v>
      </c>
      <c r="J1924" t="s">
        <v>8245</v>
      </c>
      <c r="K1924">
        <v>1386828507</v>
      </c>
      <c r="L1924">
        <v>1384236507</v>
      </c>
      <c r="M1924" t="b">
        <v>0</v>
      </c>
      <c r="N1924">
        <v>64</v>
      </c>
      <c r="O1924" t="b">
        <v>1</v>
      </c>
      <c r="P1924" t="s">
        <v>8277</v>
      </c>
      <c r="Q1924" s="12" t="s">
        <v>8323</v>
      </c>
      <c r="R1924" t="s">
        <v>8327</v>
      </c>
      <c r="S1924" s="21">
        <f>(((Table1[[#This Row],[launched_at]]/60)/60)/24)+DATE(1970,1,1)</f>
        <v>41590.255868055552</v>
      </c>
      <c r="T1924" s="21">
        <f>(((Table1[[#This Row],[deadline]]/60)/60)/24)+DATE(1970,1,1)</f>
        <v>41620.255868055552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s="8">
        <f>E1925/D1925</f>
        <v>2.4079999999999999</v>
      </c>
      <c r="G1925" s="10">
        <f>IFERROR(ROUND(E1925/N1925,2),0)</f>
        <v>23.15</v>
      </c>
      <c r="H1925" t="s">
        <v>8218</v>
      </c>
      <c r="I1925" t="s">
        <v>8223</v>
      </c>
      <c r="J1925" t="s">
        <v>8245</v>
      </c>
      <c r="K1925">
        <v>1317099540</v>
      </c>
      <c r="L1925">
        <v>1313612532</v>
      </c>
      <c r="M1925" t="b">
        <v>0</v>
      </c>
      <c r="N1925">
        <v>13</v>
      </c>
      <c r="O1925" t="b">
        <v>1</v>
      </c>
      <c r="P1925" t="s">
        <v>8277</v>
      </c>
      <c r="Q1925" s="12" t="s">
        <v>8323</v>
      </c>
      <c r="R1925" t="s">
        <v>8327</v>
      </c>
      <c r="S1925" s="21">
        <f>(((Table1[[#This Row],[launched_at]]/60)/60)/24)+DATE(1970,1,1)</f>
        <v>40772.848749999997</v>
      </c>
      <c r="T1925" s="21">
        <f>(((Table1[[#This Row],[deadline]]/60)/60)/24)+DATE(1970,1,1)</f>
        <v>40813.207638888889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s="8">
        <f>E1926/D1926</f>
        <v>1.1439999999999999</v>
      </c>
      <c r="G1926" s="10">
        <f>IFERROR(ROUND(E1926/N1926,2),0)</f>
        <v>104</v>
      </c>
      <c r="H1926" t="s">
        <v>8218</v>
      </c>
      <c r="I1926" t="s">
        <v>8223</v>
      </c>
      <c r="J1926" t="s">
        <v>8245</v>
      </c>
      <c r="K1926">
        <v>1389814380</v>
      </c>
      <c r="L1926">
        <v>1387390555</v>
      </c>
      <c r="M1926" t="b">
        <v>0</v>
      </c>
      <c r="N1926">
        <v>33</v>
      </c>
      <c r="O1926" t="b">
        <v>1</v>
      </c>
      <c r="P1926" t="s">
        <v>8277</v>
      </c>
      <c r="Q1926" s="12" t="s">
        <v>8323</v>
      </c>
      <c r="R1926" t="s">
        <v>8327</v>
      </c>
      <c r="S1926" s="21">
        <f>(((Table1[[#This Row],[launched_at]]/60)/60)/24)+DATE(1970,1,1)</f>
        <v>41626.761053240742</v>
      </c>
      <c r="T1926" s="21">
        <f>(((Table1[[#This Row],[deadline]]/60)/60)/24)+DATE(1970,1,1)</f>
        <v>41654.814583333333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s="8">
        <f>E1927/D1927</f>
        <v>1.1033333333333333</v>
      </c>
      <c r="G1927" s="10">
        <f>IFERROR(ROUND(E1927/N1927,2),0)</f>
        <v>31.83</v>
      </c>
      <c r="H1927" t="s">
        <v>8218</v>
      </c>
      <c r="I1927" t="s">
        <v>8223</v>
      </c>
      <c r="J1927" t="s">
        <v>8245</v>
      </c>
      <c r="K1927">
        <v>1381449600</v>
      </c>
      <c r="L1927">
        <v>1379540288</v>
      </c>
      <c r="M1927" t="b">
        <v>0</v>
      </c>
      <c r="N1927">
        <v>52</v>
      </c>
      <c r="O1927" t="b">
        <v>1</v>
      </c>
      <c r="P1927" t="s">
        <v>8277</v>
      </c>
      <c r="Q1927" s="12" t="s">
        <v>8323</v>
      </c>
      <c r="R1927" t="s">
        <v>8327</v>
      </c>
      <c r="S1927" s="21">
        <f>(((Table1[[#This Row],[launched_at]]/60)/60)/24)+DATE(1970,1,1)</f>
        <v>41535.90148148148</v>
      </c>
      <c r="T1927" s="21">
        <f>(((Table1[[#This Row],[deadline]]/60)/60)/24)+DATE(1970,1,1)</f>
        <v>41558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s="8">
        <f>E1928/D1928</f>
        <v>1.9537933333333333</v>
      </c>
      <c r="G1928" s="10">
        <f>IFERROR(ROUND(E1928/N1928,2),0)</f>
        <v>27.39</v>
      </c>
      <c r="H1928" t="s">
        <v>8218</v>
      </c>
      <c r="I1928" t="s">
        <v>8223</v>
      </c>
      <c r="J1928" t="s">
        <v>8245</v>
      </c>
      <c r="K1928">
        <v>1288657560</v>
      </c>
      <c r="L1928">
        <v>1286319256</v>
      </c>
      <c r="M1928" t="b">
        <v>0</v>
      </c>
      <c r="N1928">
        <v>107</v>
      </c>
      <c r="O1928" t="b">
        <v>1</v>
      </c>
      <c r="P1928" t="s">
        <v>8277</v>
      </c>
      <c r="Q1928" s="12" t="s">
        <v>8323</v>
      </c>
      <c r="R1928" t="s">
        <v>8327</v>
      </c>
      <c r="S1928" s="21">
        <f>(((Table1[[#This Row],[launched_at]]/60)/60)/24)+DATE(1970,1,1)</f>
        <v>40456.954351851848</v>
      </c>
      <c r="T1928" s="21">
        <f>(((Table1[[#This Row],[deadline]]/60)/60)/24)+DATE(1970,1,1)</f>
        <v>40484.018055555556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s="8">
        <f>E1929/D1929</f>
        <v>1.0333333333333334</v>
      </c>
      <c r="G1929" s="10">
        <f>IFERROR(ROUND(E1929/N1929,2),0)</f>
        <v>56.36</v>
      </c>
      <c r="H1929" t="s">
        <v>8218</v>
      </c>
      <c r="I1929" t="s">
        <v>8223</v>
      </c>
      <c r="J1929" t="s">
        <v>8245</v>
      </c>
      <c r="K1929">
        <v>1331182740</v>
      </c>
      <c r="L1929">
        <v>1329856839</v>
      </c>
      <c r="M1929" t="b">
        <v>0</v>
      </c>
      <c r="N1929">
        <v>11</v>
      </c>
      <c r="O1929" t="b">
        <v>1</v>
      </c>
      <c r="P1929" t="s">
        <v>8277</v>
      </c>
      <c r="Q1929" s="12" t="s">
        <v>8323</v>
      </c>
      <c r="R1929" t="s">
        <v>8327</v>
      </c>
      <c r="S1929" s="21">
        <f>(((Table1[[#This Row],[launched_at]]/60)/60)/24)+DATE(1970,1,1)</f>
        <v>40960.861562500002</v>
      </c>
      <c r="T1929" s="21">
        <f>(((Table1[[#This Row],[deadline]]/60)/60)/24)+DATE(1970,1,1)</f>
        <v>40976.207638888889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s="8">
        <f>E1930/D1930</f>
        <v>1.031372549019608</v>
      </c>
      <c r="G1930" s="10">
        <f>IFERROR(ROUND(E1930/N1930,2),0)</f>
        <v>77.349999999999994</v>
      </c>
      <c r="H1930" t="s">
        <v>8218</v>
      </c>
      <c r="I1930" t="s">
        <v>8223</v>
      </c>
      <c r="J1930" t="s">
        <v>8245</v>
      </c>
      <c r="K1930">
        <v>1367940794</v>
      </c>
      <c r="L1930">
        <v>1365348794</v>
      </c>
      <c r="M1930" t="b">
        <v>0</v>
      </c>
      <c r="N1930">
        <v>34</v>
      </c>
      <c r="O1930" t="b">
        <v>1</v>
      </c>
      <c r="P1930" t="s">
        <v>8277</v>
      </c>
      <c r="Q1930" s="12" t="s">
        <v>8323</v>
      </c>
      <c r="R1930" t="s">
        <v>8327</v>
      </c>
      <c r="S1930" s="21">
        <f>(((Table1[[#This Row],[launched_at]]/60)/60)/24)+DATE(1970,1,1)</f>
        <v>41371.648078703707</v>
      </c>
      <c r="T1930" s="21">
        <f>(((Table1[[#This Row],[deadline]]/60)/60)/24)+DATE(1970,1,1)</f>
        <v>41401.648078703707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s="8">
        <f>E1931/D1931</f>
        <v>1.003125</v>
      </c>
      <c r="G1931" s="10">
        <f>IFERROR(ROUND(E1931/N1931,2),0)</f>
        <v>42.8</v>
      </c>
      <c r="H1931" t="s">
        <v>8218</v>
      </c>
      <c r="I1931" t="s">
        <v>8223</v>
      </c>
      <c r="J1931" t="s">
        <v>8245</v>
      </c>
      <c r="K1931">
        <v>1309825866</v>
      </c>
      <c r="L1931">
        <v>1306197066</v>
      </c>
      <c r="M1931" t="b">
        <v>0</v>
      </c>
      <c r="N1931">
        <v>75</v>
      </c>
      <c r="O1931" t="b">
        <v>1</v>
      </c>
      <c r="P1931" t="s">
        <v>8277</v>
      </c>
      <c r="Q1931" s="12" t="s">
        <v>8323</v>
      </c>
      <c r="R1931" t="s">
        <v>8327</v>
      </c>
      <c r="S1931" s="21">
        <f>(((Table1[[#This Row],[launched_at]]/60)/60)/24)+DATE(1970,1,1)</f>
        <v>40687.021597222221</v>
      </c>
      <c r="T1931" s="21">
        <f>(((Table1[[#This Row],[deadline]]/60)/60)/24)+DATE(1970,1,1)</f>
        <v>40729.021597222221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s="8">
        <f>E1932/D1932</f>
        <v>1.27</v>
      </c>
      <c r="G1932" s="10">
        <f>IFERROR(ROUND(E1932/N1932,2),0)</f>
        <v>48.85</v>
      </c>
      <c r="H1932" t="s">
        <v>8218</v>
      </c>
      <c r="I1932" t="s">
        <v>8223</v>
      </c>
      <c r="J1932" t="s">
        <v>8245</v>
      </c>
      <c r="K1932">
        <v>1373203482</v>
      </c>
      <c r="L1932">
        <v>1368019482</v>
      </c>
      <c r="M1932" t="b">
        <v>0</v>
      </c>
      <c r="N1932">
        <v>26</v>
      </c>
      <c r="O1932" t="b">
        <v>1</v>
      </c>
      <c r="P1932" t="s">
        <v>8277</v>
      </c>
      <c r="Q1932" s="12" t="s">
        <v>8323</v>
      </c>
      <c r="R1932" t="s">
        <v>8327</v>
      </c>
      <c r="S1932" s="21">
        <f>(((Table1[[#This Row],[launched_at]]/60)/60)/24)+DATE(1970,1,1)</f>
        <v>41402.558819444443</v>
      </c>
      <c r="T1932" s="21">
        <f>(((Table1[[#This Row],[deadline]]/60)/60)/24)+DATE(1970,1,1)</f>
        <v>41462.558819444443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s="8">
        <f>E1933/D1933</f>
        <v>1.20601</v>
      </c>
      <c r="G1933" s="10">
        <f>IFERROR(ROUND(E1933/N1933,2),0)</f>
        <v>48.24</v>
      </c>
      <c r="H1933" t="s">
        <v>8218</v>
      </c>
      <c r="I1933" t="s">
        <v>8223</v>
      </c>
      <c r="J1933" t="s">
        <v>8245</v>
      </c>
      <c r="K1933">
        <v>1337657400</v>
      </c>
      <c r="L1933">
        <v>1336512309</v>
      </c>
      <c r="M1933" t="b">
        <v>0</v>
      </c>
      <c r="N1933">
        <v>50</v>
      </c>
      <c r="O1933" t="b">
        <v>1</v>
      </c>
      <c r="P1933" t="s">
        <v>8277</v>
      </c>
      <c r="Q1933" s="12" t="s">
        <v>8323</v>
      </c>
      <c r="R1933" t="s">
        <v>8327</v>
      </c>
      <c r="S1933" s="21">
        <f>(((Table1[[#This Row],[launched_at]]/60)/60)/24)+DATE(1970,1,1)</f>
        <v>41037.892465277779</v>
      </c>
      <c r="T1933" s="21">
        <f>(((Table1[[#This Row],[deadline]]/60)/60)/24)+DATE(1970,1,1)</f>
        <v>41051.145833333336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s="8">
        <f>E1934/D1934</f>
        <v>1.0699047619047619</v>
      </c>
      <c r="G1934" s="10">
        <f>IFERROR(ROUND(E1934/N1934,2),0)</f>
        <v>70.209999999999994</v>
      </c>
      <c r="H1934" t="s">
        <v>8218</v>
      </c>
      <c r="I1934" t="s">
        <v>8223</v>
      </c>
      <c r="J1934" t="s">
        <v>8245</v>
      </c>
      <c r="K1934">
        <v>1327433173</v>
      </c>
      <c r="L1934">
        <v>1325618773</v>
      </c>
      <c r="M1934" t="b">
        <v>0</v>
      </c>
      <c r="N1934">
        <v>80</v>
      </c>
      <c r="O1934" t="b">
        <v>1</v>
      </c>
      <c r="P1934" t="s">
        <v>8277</v>
      </c>
      <c r="Q1934" s="12" t="s">
        <v>8323</v>
      </c>
      <c r="R1934" t="s">
        <v>8327</v>
      </c>
      <c r="S1934" s="21">
        <f>(((Table1[[#This Row],[launched_at]]/60)/60)/24)+DATE(1970,1,1)</f>
        <v>40911.809872685182</v>
      </c>
      <c r="T1934" s="21">
        <f>(((Table1[[#This Row],[deadline]]/60)/60)/24)+DATE(1970,1,1)</f>
        <v>40932.809872685182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s="8">
        <f>E1935/D1935</f>
        <v>1.7243333333333333</v>
      </c>
      <c r="G1935" s="10">
        <f>IFERROR(ROUND(E1935/N1935,2),0)</f>
        <v>94.05</v>
      </c>
      <c r="H1935" t="s">
        <v>8218</v>
      </c>
      <c r="I1935" t="s">
        <v>8223</v>
      </c>
      <c r="J1935" t="s">
        <v>8245</v>
      </c>
      <c r="K1935">
        <v>1411787307</v>
      </c>
      <c r="L1935">
        <v>1409195307</v>
      </c>
      <c r="M1935" t="b">
        <v>0</v>
      </c>
      <c r="N1935">
        <v>110</v>
      </c>
      <c r="O1935" t="b">
        <v>1</v>
      </c>
      <c r="P1935" t="s">
        <v>8277</v>
      </c>
      <c r="Q1935" s="12" t="s">
        <v>8323</v>
      </c>
      <c r="R1935" t="s">
        <v>8327</v>
      </c>
      <c r="S1935" s="21">
        <f>(((Table1[[#This Row],[launched_at]]/60)/60)/24)+DATE(1970,1,1)</f>
        <v>41879.130868055552</v>
      </c>
      <c r="T1935" s="21">
        <f>(((Table1[[#This Row],[deadline]]/60)/60)/24)+DATE(1970,1,1)</f>
        <v>41909.130868055552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s="8">
        <f>E1936/D1936</f>
        <v>1.2362</v>
      </c>
      <c r="G1936" s="10">
        <f>IFERROR(ROUND(E1936/N1936,2),0)</f>
        <v>80.27</v>
      </c>
      <c r="H1936" t="s">
        <v>8218</v>
      </c>
      <c r="I1936" t="s">
        <v>8223</v>
      </c>
      <c r="J1936" t="s">
        <v>8245</v>
      </c>
      <c r="K1936">
        <v>1324789200</v>
      </c>
      <c r="L1936">
        <v>1321649321</v>
      </c>
      <c r="M1936" t="b">
        <v>0</v>
      </c>
      <c r="N1936">
        <v>77</v>
      </c>
      <c r="O1936" t="b">
        <v>1</v>
      </c>
      <c r="P1936" t="s">
        <v>8277</v>
      </c>
      <c r="Q1936" s="12" t="s">
        <v>8323</v>
      </c>
      <c r="R1936" t="s">
        <v>8327</v>
      </c>
      <c r="S1936" s="21">
        <f>(((Table1[[#This Row],[launched_at]]/60)/60)/24)+DATE(1970,1,1)</f>
        <v>40865.867141203707</v>
      </c>
      <c r="T1936" s="21">
        <f>(((Table1[[#This Row],[deadline]]/60)/60)/24)+DATE(1970,1,1)</f>
        <v>40902.208333333336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s="8">
        <f>E1937/D1937</f>
        <v>1.0840000000000001</v>
      </c>
      <c r="G1937" s="10">
        <f>IFERROR(ROUND(E1937/N1937,2),0)</f>
        <v>54.2</v>
      </c>
      <c r="H1937" t="s">
        <v>8218</v>
      </c>
      <c r="I1937" t="s">
        <v>8223</v>
      </c>
      <c r="J1937" t="s">
        <v>8245</v>
      </c>
      <c r="K1937">
        <v>1403326740</v>
      </c>
      <c r="L1937">
        <v>1400106171</v>
      </c>
      <c r="M1937" t="b">
        <v>0</v>
      </c>
      <c r="N1937">
        <v>50</v>
      </c>
      <c r="O1937" t="b">
        <v>1</v>
      </c>
      <c r="P1937" t="s">
        <v>8277</v>
      </c>
      <c r="Q1937" s="12" t="s">
        <v>8323</v>
      </c>
      <c r="R1937" t="s">
        <v>8327</v>
      </c>
      <c r="S1937" s="21">
        <f>(((Table1[[#This Row],[launched_at]]/60)/60)/24)+DATE(1970,1,1)</f>
        <v>41773.932534722226</v>
      </c>
      <c r="T1937" s="21">
        <f>(((Table1[[#This Row],[deadline]]/60)/60)/24)+DATE(1970,1,1)</f>
        <v>41811.207638888889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s="8">
        <f>E1938/D1938</f>
        <v>1.1652013333333333</v>
      </c>
      <c r="G1938" s="10">
        <f>IFERROR(ROUND(E1938/N1938,2),0)</f>
        <v>60.27</v>
      </c>
      <c r="H1938" t="s">
        <v>8218</v>
      </c>
      <c r="I1938" t="s">
        <v>8223</v>
      </c>
      <c r="J1938" t="s">
        <v>8245</v>
      </c>
      <c r="K1938">
        <v>1323151140</v>
      </c>
      <c r="L1938">
        <v>1320528070</v>
      </c>
      <c r="M1938" t="b">
        <v>0</v>
      </c>
      <c r="N1938">
        <v>145</v>
      </c>
      <c r="O1938" t="b">
        <v>1</v>
      </c>
      <c r="P1938" t="s">
        <v>8277</v>
      </c>
      <c r="Q1938" s="12" t="s">
        <v>8323</v>
      </c>
      <c r="R1938" t="s">
        <v>8327</v>
      </c>
      <c r="S1938" s="21">
        <f>(((Table1[[#This Row],[launched_at]]/60)/60)/24)+DATE(1970,1,1)</f>
        <v>40852.889699074076</v>
      </c>
      <c r="T1938" s="21">
        <f>(((Table1[[#This Row],[deadline]]/60)/60)/24)+DATE(1970,1,1)</f>
        <v>40883.249305555553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s="8">
        <f>E1939/D1939</f>
        <v>1.8724499999999999</v>
      </c>
      <c r="G1939" s="10">
        <f>IFERROR(ROUND(E1939/N1939,2),0)</f>
        <v>38.74</v>
      </c>
      <c r="H1939" t="s">
        <v>8218</v>
      </c>
      <c r="I1939" t="s">
        <v>8223</v>
      </c>
      <c r="J1939" t="s">
        <v>8245</v>
      </c>
      <c r="K1939">
        <v>1339732740</v>
      </c>
      <c r="L1939">
        <v>1338346281</v>
      </c>
      <c r="M1939" t="b">
        <v>0</v>
      </c>
      <c r="N1939">
        <v>29</v>
      </c>
      <c r="O1939" t="b">
        <v>1</v>
      </c>
      <c r="P1939" t="s">
        <v>8277</v>
      </c>
      <c r="Q1939" s="12" t="s">
        <v>8323</v>
      </c>
      <c r="R1939" t="s">
        <v>8327</v>
      </c>
      <c r="S1939" s="21">
        <f>(((Table1[[#This Row],[launched_at]]/60)/60)/24)+DATE(1970,1,1)</f>
        <v>41059.118993055556</v>
      </c>
      <c r="T1939" s="21">
        <f>(((Table1[[#This Row],[deadline]]/60)/60)/24)+DATE(1970,1,1)</f>
        <v>41075.165972222225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s="8">
        <f>E1940/D1940</f>
        <v>1.1593333333333333</v>
      </c>
      <c r="G1940" s="10">
        <f>IFERROR(ROUND(E1940/N1940,2),0)</f>
        <v>152.54</v>
      </c>
      <c r="H1940" t="s">
        <v>8218</v>
      </c>
      <c r="I1940" t="s">
        <v>8223</v>
      </c>
      <c r="J1940" t="s">
        <v>8245</v>
      </c>
      <c r="K1940">
        <v>1372741200</v>
      </c>
      <c r="L1940">
        <v>1370067231</v>
      </c>
      <c r="M1940" t="b">
        <v>0</v>
      </c>
      <c r="N1940">
        <v>114</v>
      </c>
      <c r="O1940" t="b">
        <v>1</v>
      </c>
      <c r="P1940" t="s">
        <v>8277</v>
      </c>
      <c r="Q1940" s="12" t="s">
        <v>8323</v>
      </c>
      <c r="R1940" t="s">
        <v>8327</v>
      </c>
      <c r="S1940" s="21">
        <f>(((Table1[[#This Row],[launched_at]]/60)/60)/24)+DATE(1970,1,1)</f>
        <v>41426.259618055556</v>
      </c>
      <c r="T1940" s="21">
        <f>(((Table1[[#This Row],[deadline]]/60)/60)/24)+DATE(1970,1,1)</f>
        <v>41457.208333333336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s="8">
        <f>E1941/D1941</f>
        <v>1.107</v>
      </c>
      <c r="G1941" s="10">
        <f>IFERROR(ROUND(E1941/N1941,2),0)</f>
        <v>115.31</v>
      </c>
      <c r="H1941" t="s">
        <v>8218</v>
      </c>
      <c r="I1941" t="s">
        <v>8223</v>
      </c>
      <c r="J1941" t="s">
        <v>8245</v>
      </c>
      <c r="K1941">
        <v>1362955108</v>
      </c>
      <c r="L1941">
        <v>1360366708</v>
      </c>
      <c r="M1941" t="b">
        <v>0</v>
      </c>
      <c r="N1941">
        <v>96</v>
      </c>
      <c r="O1941" t="b">
        <v>1</v>
      </c>
      <c r="P1941" t="s">
        <v>8277</v>
      </c>
      <c r="Q1941" s="12" t="s">
        <v>8323</v>
      </c>
      <c r="R1941" t="s">
        <v>8327</v>
      </c>
      <c r="S1941" s="21">
        <f>(((Table1[[#This Row],[launched_at]]/60)/60)/24)+DATE(1970,1,1)</f>
        <v>41313.985046296293</v>
      </c>
      <c r="T1941" s="21">
        <f>(((Table1[[#This Row],[deadline]]/60)/60)/24)+DATE(1970,1,1)</f>
        <v>41343.943379629629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s="8">
        <f>E1942/D1942</f>
        <v>1.7092307692307693</v>
      </c>
      <c r="G1942" s="10">
        <f>IFERROR(ROUND(E1942/N1942,2),0)</f>
        <v>35.840000000000003</v>
      </c>
      <c r="H1942" t="s">
        <v>8218</v>
      </c>
      <c r="I1942" t="s">
        <v>8223</v>
      </c>
      <c r="J1942" t="s">
        <v>8245</v>
      </c>
      <c r="K1942">
        <v>1308110340</v>
      </c>
      <c r="L1942">
        <v>1304770233</v>
      </c>
      <c r="M1942" t="b">
        <v>0</v>
      </c>
      <c r="N1942">
        <v>31</v>
      </c>
      <c r="O1942" t="b">
        <v>1</v>
      </c>
      <c r="P1942" t="s">
        <v>8277</v>
      </c>
      <c r="Q1942" s="12" t="s">
        <v>8323</v>
      </c>
      <c r="R1942" t="s">
        <v>8327</v>
      </c>
      <c r="S1942" s="21">
        <f>(((Table1[[#This Row],[launched_at]]/60)/60)/24)+DATE(1970,1,1)</f>
        <v>40670.507326388892</v>
      </c>
      <c r="T1942" s="21">
        <f>(((Table1[[#This Row],[deadline]]/60)/60)/24)+DATE(1970,1,1)</f>
        <v>40709.165972222225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s="8">
        <f>E1943/D1943</f>
        <v>1.2611835600000001</v>
      </c>
      <c r="G1943" s="10">
        <f>IFERROR(ROUND(E1943/N1943,2),0)</f>
        <v>64.569999999999993</v>
      </c>
      <c r="H1943" t="s">
        <v>8218</v>
      </c>
      <c r="I1943" t="s">
        <v>8223</v>
      </c>
      <c r="J1943" t="s">
        <v>8245</v>
      </c>
      <c r="K1943">
        <v>1400137131</v>
      </c>
      <c r="L1943">
        <v>1397545131</v>
      </c>
      <c r="M1943" t="b">
        <v>1</v>
      </c>
      <c r="N1943">
        <v>4883</v>
      </c>
      <c r="O1943" t="b">
        <v>1</v>
      </c>
      <c r="P1943" t="s">
        <v>8293</v>
      </c>
      <c r="Q1943" s="12" t="s">
        <v>8317</v>
      </c>
      <c r="R1943" t="s">
        <v>8347</v>
      </c>
      <c r="S1943" s="21">
        <f>(((Table1[[#This Row],[launched_at]]/60)/60)/24)+DATE(1970,1,1)</f>
        <v>41744.290868055556</v>
      </c>
      <c r="T1943" s="21">
        <f>(((Table1[[#This Row],[deadline]]/60)/60)/24)+DATE(1970,1,1)</f>
        <v>41774.290868055556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s="8">
        <f>E1944/D1944</f>
        <v>1.3844033333333334</v>
      </c>
      <c r="G1944" s="10">
        <f>IFERROR(ROUND(E1944/N1944,2),0)</f>
        <v>87.44</v>
      </c>
      <c r="H1944" t="s">
        <v>8218</v>
      </c>
      <c r="I1944" t="s">
        <v>8223</v>
      </c>
      <c r="J1944" t="s">
        <v>8245</v>
      </c>
      <c r="K1944">
        <v>1309809140</v>
      </c>
      <c r="L1944">
        <v>1302033140</v>
      </c>
      <c r="M1944" t="b">
        <v>1</v>
      </c>
      <c r="N1944">
        <v>95</v>
      </c>
      <c r="O1944" t="b">
        <v>1</v>
      </c>
      <c r="P1944" t="s">
        <v>8293</v>
      </c>
      <c r="Q1944" s="12" t="s">
        <v>8317</v>
      </c>
      <c r="R1944" t="s">
        <v>8347</v>
      </c>
      <c r="S1944" s="21">
        <f>(((Table1[[#This Row],[launched_at]]/60)/60)/24)+DATE(1970,1,1)</f>
        <v>40638.828009259261</v>
      </c>
      <c r="T1944" s="21">
        <f>(((Table1[[#This Row],[deadline]]/60)/60)/24)+DATE(1970,1,1)</f>
        <v>40728.828009259261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s="8">
        <f>E1945/D1945</f>
        <v>17.052499999999998</v>
      </c>
      <c r="G1945" s="10">
        <f>IFERROR(ROUND(E1945/N1945,2),0)</f>
        <v>68.819999999999993</v>
      </c>
      <c r="H1945" t="s">
        <v>8218</v>
      </c>
      <c r="I1945" t="s">
        <v>8223</v>
      </c>
      <c r="J1945" t="s">
        <v>8245</v>
      </c>
      <c r="K1945">
        <v>1470896916</v>
      </c>
      <c r="L1945">
        <v>1467008916</v>
      </c>
      <c r="M1945" t="b">
        <v>1</v>
      </c>
      <c r="N1945">
        <v>2478</v>
      </c>
      <c r="O1945" t="b">
        <v>1</v>
      </c>
      <c r="P1945" t="s">
        <v>8293</v>
      </c>
      <c r="Q1945" s="12" t="s">
        <v>8317</v>
      </c>
      <c r="R1945" t="s">
        <v>8347</v>
      </c>
      <c r="S1945" s="21">
        <f>(((Table1[[#This Row],[launched_at]]/60)/60)/24)+DATE(1970,1,1)</f>
        <v>42548.269861111112</v>
      </c>
      <c r="T1945" s="21">
        <f>(((Table1[[#This Row],[deadline]]/60)/60)/24)+DATE(1970,1,1)</f>
        <v>42593.269861111112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s="8">
        <f>E1946/D1946</f>
        <v>7.8805550000000002</v>
      </c>
      <c r="G1946" s="10">
        <f>IFERROR(ROUND(E1946/N1946,2),0)</f>
        <v>176.2</v>
      </c>
      <c r="H1946" t="s">
        <v>8218</v>
      </c>
      <c r="I1946" t="s">
        <v>8223</v>
      </c>
      <c r="J1946" t="s">
        <v>8245</v>
      </c>
      <c r="K1946">
        <v>1398952890</v>
      </c>
      <c r="L1946">
        <v>1396360890</v>
      </c>
      <c r="M1946" t="b">
        <v>1</v>
      </c>
      <c r="N1946">
        <v>1789</v>
      </c>
      <c r="O1946" t="b">
        <v>1</v>
      </c>
      <c r="P1946" t="s">
        <v>8293</v>
      </c>
      <c r="Q1946" s="12" t="s">
        <v>8317</v>
      </c>
      <c r="R1946" t="s">
        <v>8347</v>
      </c>
      <c r="S1946" s="21">
        <f>(((Table1[[#This Row],[launched_at]]/60)/60)/24)+DATE(1970,1,1)</f>
        <v>41730.584374999999</v>
      </c>
      <c r="T1946" s="21">
        <f>(((Table1[[#This Row],[deadline]]/60)/60)/24)+DATE(1970,1,1)</f>
        <v>41760.584374999999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s="8">
        <f>E1947/D1947</f>
        <v>3.4801799999999998</v>
      </c>
      <c r="G1947" s="10">
        <f>IFERROR(ROUND(E1947/N1947,2),0)</f>
        <v>511.79</v>
      </c>
      <c r="H1947" t="s">
        <v>8218</v>
      </c>
      <c r="I1947" t="s">
        <v>8226</v>
      </c>
      <c r="J1947" t="s">
        <v>8248</v>
      </c>
      <c r="K1947">
        <v>1436680958</v>
      </c>
      <c r="L1947">
        <v>1433224958</v>
      </c>
      <c r="M1947" t="b">
        <v>1</v>
      </c>
      <c r="N1947">
        <v>680</v>
      </c>
      <c r="O1947" t="b">
        <v>1</v>
      </c>
      <c r="P1947" t="s">
        <v>8293</v>
      </c>
      <c r="Q1947" s="12" t="s">
        <v>8317</v>
      </c>
      <c r="R1947" t="s">
        <v>8347</v>
      </c>
      <c r="S1947" s="21">
        <f>(((Table1[[#This Row],[launched_at]]/60)/60)/24)+DATE(1970,1,1)</f>
        <v>42157.251828703709</v>
      </c>
      <c r="T1947" s="21">
        <f>(((Table1[[#This Row],[deadline]]/60)/60)/24)+DATE(1970,1,1)</f>
        <v>42197.251828703709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s="8">
        <f>E1948/D1948</f>
        <v>1.4974666666666667</v>
      </c>
      <c r="G1948" s="10">
        <f>IFERROR(ROUND(E1948/N1948,2),0)</f>
        <v>160.44</v>
      </c>
      <c r="H1948" t="s">
        <v>8218</v>
      </c>
      <c r="I1948" t="s">
        <v>8223</v>
      </c>
      <c r="J1948" t="s">
        <v>8245</v>
      </c>
      <c r="K1948">
        <v>1397961361</v>
      </c>
      <c r="L1948">
        <v>1392780961</v>
      </c>
      <c r="M1948" t="b">
        <v>1</v>
      </c>
      <c r="N1948">
        <v>70</v>
      </c>
      <c r="O1948" t="b">
        <v>1</v>
      </c>
      <c r="P1948" t="s">
        <v>8293</v>
      </c>
      <c r="Q1948" s="12" t="s">
        <v>8317</v>
      </c>
      <c r="R1948" t="s">
        <v>8347</v>
      </c>
      <c r="S1948" s="21">
        <f>(((Table1[[#This Row],[launched_at]]/60)/60)/24)+DATE(1970,1,1)</f>
        <v>41689.150011574071</v>
      </c>
      <c r="T1948" s="21">
        <f>(((Table1[[#This Row],[deadline]]/60)/60)/24)+DATE(1970,1,1)</f>
        <v>41749.108344907407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s="8">
        <f>E1949/D1949</f>
        <v>1.0063375000000001</v>
      </c>
      <c r="G1949" s="10">
        <f>IFERROR(ROUND(E1949/N1949,2),0)</f>
        <v>35</v>
      </c>
      <c r="H1949" t="s">
        <v>8218</v>
      </c>
      <c r="I1949" t="s">
        <v>8223</v>
      </c>
      <c r="J1949" t="s">
        <v>8245</v>
      </c>
      <c r="K1949">
        <v>1258955940</v>
      </c>
      <c r="L1949">
        <v>1255730520</v>
      </c>
      <c r="M1949" t="b">
        <v>1</v>
      </c>
      <c r="N1949">
        <v>23</v>
      </c>
      <c r="O1949" t="b">
        <v>1</v>
      </c>
      <c r="P1949" t="s">
        <v>8293</v>
      </c>
      <c r="Q1949" s="12" t="s">
        <v>8317</v>
      </c>
      <c r="R1949" t="s">
        <v>8347</v>
      </c>
      <c r="S1949" s="21">
        <f>(((Table1[[#This Row],[launched_at]]/60)/60)/24)+DATE(1970,1,1)</f>
        <v>40102.918055555558</v>
      </c>
      <c r="T1949" s="21">
        <f>(((Table1[[#This Row],[deadline]]/60)/60)/24)+DATE(1970,1,1)</f>
        <v>40140.249305555553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s="8">
        <f>E1950/D1950</f>
        <v>8.0021100000000001</v>
      </c>
      <c r="G1950" s="10">
        <f>IFERROR(ROUND(E1950/N1950,2),0)</f>
        <v>188.51</v>
      </c>
      <c r="H1950" t="s">
        <v>8218</v>
      </c>
      <c r="I1950" t="s">
        <v>8223</v>
      </c>
      <c r="J1950" t="s">
        <v>8245</v>
      </c>
      <c r="K1950">
        <v>1465232520</v>
      </c>
      <c r="L1950">
        <v>1460557809</v>
      </c>
      <c r="M1950" t="b">
        <v>1</v>
      </c>
      <c r="N1950">
        <v>4245</v>
      </c>
      <c r="O1950" t="b">
        <v>1</v>
      </c>
      <c r="P1950" t="s">
        <v>8293</v>
      </c>
      <c r="Q1950" s="12" t="s">
        <v>8317</v>
      </c>
      <c r="R1950" t="s">
        <v>8347</v>
      </c>
      <c r="S1950" s="21">
        <f>(((Table1[[#This Row],[launched_at]]/60)/60)/24)+DATE(1970,1,1)</f>
        <v>42473.604270833333</v>
      </c>
      <c r="T1950" s="21">
        <f>(((Table1[[#This Row],[deadline]]/60)/60)/24)+DATE(1970,1,1)</f>
        <v>42527.709722222222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s="8">
        <f>E1951/D1951</f>
        <v>1.0600260000000001</v>
      </c>
      <c r="G1951" s="10">
        <f>IFERROR(ROUND(E1951/N1951,2),0)</f>
        <v>56.2</v>
      </c>
      <c r="H1951" t="s">
        <v>8218</v>
      </c>
      <c r="I1951" t="s">
        <v>8224</v>
      </c>
      <c r="J1951" t="s">
        <v>8246</v>
      </c>
      <c r="K1951">
        <v>1404986951</v>
      </c>
      <c r="L1951">
        <v>1402394951</v>
      </c>
      <c r="M1951" t="b">
        <v>1</v>
      </c>
      <c r="N1951">
        <v>943</v>
      </c>
      <c r="O1951" t="b">
        <v>1</v>
      </c>
      <c r="P1951" t="s">
        <v>8293</v>
      </c>
      <c r="Q1951" s="12" t="s">
        <v>8317</v>
      </c>
      <c r="R1951" t="s">
        <v>8347</v>
      </c>
      <c r="S1951" s="21">
        <f>(((Table1[[#This Row],[launched_at]]/60)/60)/24)+DATE(1970,1,1)</f>
        <v>41800.423043981478</v>
      </c>
      <c r="T1951" s="21">
        <f>(((Table1[[#This Row],[deadline]]/60)/60)/24)+DATE(1970,1,1)</f>
        <v>41830.423043981478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s="8">
        <f>E1952/D1952</f>
        <v>2.0051866666666669</v>
      </c>
      <c r="G1952" s="10">
        <f>IFERROR(ROUND(E1952/N1952,2),0)</f>
        <v>51.31</v>
      </c>
      <c r="H1952" t="s">
        <v>8218</v>
      </c>
      <c r="I1952" t="s">
        <v>8223</v>
      </c>
      <c r="J1952" t="s">
        <v>8245</v>
      </c>
      <c r="K1952">
        <v>1303446073</v>
      </c>
      <c r="L1952">
        <v>1300767673</v>
      </c>
      <c r="M1952" t="b">
        <v>1</v>
      </c>
      <c r="N1952">
        <v>1876</v>
      </c>
      <c r="O1952" t="b">
        <v>1</v>
      </c>
      <c r="P1952" t="s">
        <v>8293</v>
      </c>
      <c r="Q1952" s="12" t="s">
        <v>8317</v>
      </c>
      <c r="R1952" t="s">
        <v>8347</v>
      </c>
      <c r="S1952" s="21">
        <f>(((Table1[[#This Row],[launched_at]]/60)/60)/24)+DATE(1970,1,1)</f>
        <v>40624.181400462963</v>
      </c>
      <c r="T1952" s="21">
        <f>(((Table1[[#This Row],[deadline]]/60)/60)/24)+DATE(1970,1,1)</f>
        <v>40655.181400462963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s="8">
        <f>E1953/D1953</f>
        <v>2.1244399999999999</v>
      </c>
      <c r="G1953" s="10">
        <f>IFERROR(ROUND(E1953/N1953,2),0)</f>
        <v>127.36</v>
      </c>
      <c r="H1953" t="s">
        <v>8218</v>
      </c>
      <c r="I1953" t="s">
        <v>8223</v>
      </c>
      <c r="J1953" t="s">
        <v>8245</v>
      </c>
      <c r="K1953">
        <v>1478516737</v>
      </c>
      <c r="L1953">
        <v>1475921137</v>
      </c>
      <c r="M1953" t="b">
        <v>1</v>
      </c>
      <c r="N1953">
        <v>834</v>
      </c>
      <c r="O1953" t="b">
        <v>1</v>
      </c>
      <c r="P1953" t="s">
        <v>8293</v>
      </c>
      <c r="Q1953" s="12" t="s">
        <v>8317</v>
      </c>
      <c r="R1953" t="s">
        <v>8347</v>
      </c>
      <c r="S1953" s="21">
        <f>(((Table1[[#This Row],[launched_at]]/60)/60)/24)+DATE(1970,1,1)</f>
        <v>42651.420567129629</v>
      </c>
      <c r="T1953" s="21">
        <f>(((Table1[[#This Row],[deadline]]/60)/60)/24)+DATE(1970,1,1)</f>
        <v>42681.462233796294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s="8">
        <f>E1954/D1954</f>
        <v>1.9847237142857144</v>
      </c>
      <c r="G1954" s="10">
        <f>IFERROR(ROUND(E1954/N1954,2),0)</f>
        <v>101.86</v>
      </c>
      <c r="H1954" t="s">
        <v>8218</v>
      </c>
      <c r="I1954" t="s">
        <v>8228</v>
      </c>
      <c r="J1954" t="s">
        <v>8250</v>
      </c>
      <c r="K1954">
        <v>1381934015</v>
      </c>
      <c r="L1954">
        <v>1378737215</v>
      </c>
      <c r="M1954" t="b">
        <v>1</v>
      </c>
      <c r="N1954">
        <v>682</v>
      </c>
      <c r="O1954" t="b">
        <v>1</v>
      </c>
      <c r="P1954" t="s">
        <v>8293</v>
      </c>
      <c r="Q1954" s="12" t="s">
        <v>8317</v>
      </c>
      <c r="R1954" t="s">
        <v>8347</v>
      </c>
      <c r="S1954" s="21">
        <f>(((Table1[[#This Row],[launched_at]]/60)/60)/24)+DATE(1970,1,1)</f>
        <v>41526.60665509259</v>
      </c>
      <c r="T1954" s="21">
        <f>(((Table1[[#This Row],[deadline]]/60)/60)/24)+DATE(1970,1,1)</f>
        <v>41563.60665509259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s="8">
        <f>E1955/D1955</f>
        <v>2.2594666666666665</v>
      </c>
      <c r="G1955" s="10">
        <f>IFERROR(ROUND(E1955/N1955,2),0)</f>
        <v>230.56</v>
      </c>
      <c r="H1955" t="s">
        <v>8218</v>
      </c>
      <c r="I1955" t="s">
        <v>8223</v>
      </c>
      <c r="J1955" t="s">
        <v>8245</v>
      </c>
      <c r="K1955">
        <v>1330657200</v>
      </c>
      <c r="L1955">
        <v>1328158065</v>
      </c>
      <c r="M1955" t="b">
        <v>1</v>
      </c>
      <c r="N1955">
        <v>147</v>
      </c>
      <c r="O1955" t="b">
        <v>1</v>
      </c>
      <c r="P1955" t="s">
        <v>8293</v>
      </c>
      <c r="Q1955" s="12" t="s">
        <v>8317</v>
      </c>
      <c r="R1955" t="s">
        <v>8347</v>
      </c>
      <c r="S1955" s="21">
        <f>(((Table1[[#This Row],[launched_at]]/60)/60)/24)+DATE(1970,1,1)</f>
        <v>40941.199826388889</v>
      </c>
      <c r="T1955" s="21">
        <f>(((Table1[[#This Row],[deadline]]/60)/60)/24)+DATE(1970,1,1)</f>
        <v>40970.125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s="8">
        <f>E1956/D1956</f>
        <v>6.9894800000000004</v>
      </c>
      <c r="G1956" s="10">
        <f>IFERROR(ROUND(E1956/N1956,2),0)</f>
        <v>842.11</v>
      </c>
      <c r="H1956" t="s">
        <v>8218</v>
      </c>
      <c r="I1956" t="s">
        <v>8223</v>
      </c>
      <c r="J1956" t="s">
        <v>8245</v>
      </c>
      <c r="K1956">
        <v>1457758800</v>
      </c>
      <c r="L1956">
        <v>1453730176</v>
      </c>
      <c r="M1956" t="b">
        <v>1</v>
      </c>
      <c r="N1956">
        <v>415</v>
      </c>
      <c r="O1956" t="b">
        <v>1</v>
      </c>
      <c r="P1956" t="s">
        <v>8293</v>
      </c>
      <c r="Q1956" s="12" t="s">
        <v>8317</v>
      </c>
      <c r="R1956" t="s">
        <v>8347</v>
      </c>
      <c r="S1956" s="21">
        <f>(((Table1[[#This Row],[launched_at]]/60)/60)/24)+DATE(1970,1,1)</f>
        <v>42394.580740740741</v>
      </c>
      <c r="T1956" s="21">
        <f>(((Table1[[#This Row],[deadline]]/60)/60)/24)+DATE(1970,1,1)</f>
        <v>42441.208333333328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s="8">
        <f>E1957/D1957</f>
        <v>3.9859528571428569</v>
      </c>
      <c r="G1957" s="10">
        <f>IFERROR(ROUND(E1957/N1957,2),0)</f>
        <v>577.28</v>
      </c>
      <c r="H1957" t="s">
        <v>8218</v>
      </c>
      <c r="I1957" t="s">
        <v>8223</v>
      </c>
      <c r="J1957" t="s">
        <v>8245</v>
      </c>
      <c r="K1957">
        <v>1337799600</v>
      </c>
      <c r="L1957">
        <v>1334989881</v>
      </c>
      <c r="M1957" t="b">
        <v>1</v>
      </c>
      <c r="N1957">
        <v>290</v>
      </c>
      <c r="O1957" t="b">
        <v>1</v>
      </c>
      <c r="P1957" t="s">
        <v>8293</v>
      </c>
      <c r="Q1957" s="12" t="s">
        <v>8317</v>
      </c>
      <c r="R1957" t="s">
        <v>8347</v>
      </c>
      <c r="S1957" s="21">
        <f>(((Table1[[#This Row],[launched_at]]/60)/60)/24)+DATE(1970,1,1)</f>
        <v>41020.271770833337</v>
      </c>
      <c r="T1957" s="21">
        <f>(((Table1[[#This Row],[deadline]]/60)/60)/24)+DATE(1970,1,1)</f>
        <v>41052.791666666664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s="8">
        <f>E1958/D1958</f>
        <v>2.9403333333333332</v>
      </c>
      <c r="G1958" s="10">
        <f>IFERROR(ROUND(E1958/N1958,2),0)</f>
        <v>483.34</v>
      </c>
      <c r="H1958" t="s">
        <v>8218</v>
      </c>
      <c r="I1958" t="s">
        <v>8223</v>
      </c>
      <c r="J1958" t="s">
        <v>8245</v>
      </c>
      <c r="K1958">
        <v>1429391405</v>
      </c>
      <c r="L1958">
        <v>1425507005</v>
      </c>
      <c r="M1958" t="b">
        <v>1</v>
      </c>
      <c r="N1958">
        <v>365</v>
      </c>
      <c r="O1958" t="b">
        <v>1</v>
      </c>
      <c r="P1958" t="s">
        <v>8293</v>
      </c>
      <c r="Q1958" s="12" t="s">
        <v>8317</v>
      </c>
      <c r="R1958" t="s">
        <v>8347</v>
      </c>
      <c r="S1958" s="21">
        <f>(((Table1[[#This Row],[launched_at]]/60)/60)/24)+DATE(1970,1,1)</f>
        <v>42067.923668981486</v>
      </c>
      <c r="T1958" s="21">
        <f>(((Table1[[#This Row],[deadline]]/60)/60)/24)+DATE(1970,1,1)</f>
        <v>42112.882002314815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s="8">
        <f>E1959/D1959</f>
        <v>1.6750470000000002</v>
      </c>
      <c r="G1959" s="10">
        <f>IFERROR(ROUND(E1959/N1959,2),0)</f>
        <v>76.14</v>
      </c>
      <c r="H1959" t="s">
        <v>8218</v>
      </c>
      <c r="I1959" t="s">
        <v>8223</v>
      </c>
      <c r="J1959" t="s">
        <v>8245</v>
      </c>
      <c r="K1959">
        <v>1351304513</v>
      </c>
      <c r="L1959">
        <v>1348712513</v>
      </c>
      <c r="M1959" t="b">
        <v>1</v>
      </c>
      <c r="N1959">
        <v>660</v>
      </c>
      <c r="O1959" t="b">
        <v>1</v>
      </c>
      <c r="P1959" t="s">
        <v>8293</v>
      </c>
      <c r="Q1959" s="12" t="s">
        <v>8317</v>
      </c>
      <c r="R1959" t="s">
        <v>8347</v>
      </c>
      <c r="S1959" s="21">
        <f>(((Table1[[#This Row],[launched_at]]/60)/60)/24)+DATE(1970,1,1)</f>
        <v>41179.098530092589</v>
      </c>
      <c r="T1959" s="21">
        <f>(((Table1[[#This Row],[deadline]]/60)/60)/24)+DATE(1970,1,1)</f>
        <v>41209.098530092589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s="8">
        <f>E1960/D1960</f>
        <v>14.355717142857143</v>
      </c>
      <c r="G1960" s="10">
        <f>IFERROR(ROUND(E1960/N1960,2),0)</f>
        <v>74.11</v>
      </c>
      <c r="H1960" t="s">
        <v>8218</v>
      </c>
      <c r="I1960" t="s">
        <v>8223</v>
      </c>
      <c r="J1960" t="s">
        <v>8245</v>
      </c>
      <c r="K1960">
        <v>1364078561</v>
      </c>
      <c r="L1960">
        <v>1361490161</v>
      </c>
      <c r="M1960" t="b">
        <v>1</v>
      </c>
      <c r="N1960">
        <v>1356</v>
      </c>
      <c r="O1960" t="b">
        <v>1</v>
      </c>
      <c r="P1960" t="s">
        <v>8293</v>
      </c>
      <c r="Q1960" s="12" t="s">
        <v>8317</v>
      </c>
      <c r="R1960" t="s">
        <v>8347</v>
      </c>
      <c r="S1960" s="21">
        <f>(((Table1[[#This Row],[launched_at]]/60)/60)/24)+DATE(1970,1,1)</f>
        <v>41326.987974537034</v>
      </c>
      <c r="T1960" s="21">
        <f>(((Table1[[#This Row],[deadline]]/60)/60)/24)+DATE(1970,1,1)</f>
        <v>41356.94630787037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s="8">
        <f>E1961/D1961</f>
        <v>1.5673440000000001</v>
      </c>
      <c r="G1961" s="10">
        <f>IFERROR(ROUND(E1961/N1961,2),0)</f>
        <v>36.97</v>
      </c>
      <c r="H1961" t="s">
        <v>8218</v>
      </c>
      <c r="I1961" t="s">
        <v>8223</v>
      </c>
      <c r="J1961" t="s">
        <v>8245</v>
      </c>
      <c r="K1961">
        <v>1412121600</v>
      </c>
      <c r="L1961">
        <v>1408565860</v>
      </c>
      <c r="M1961" t="b">
        <v>1</v>
      </c>
      <c r="N1961">
        <v>424</v>
      </c>
      <c r="O1961" t="b">
        <v>1</v>
      </c>
      <c r="P1961" t="s">
        <v>8293</v>
      </c>
      <c r="Q1961" s="12" t="s">
        <v>8317</v>
      </c>
      <c r="R1961" t="s">
        <v>8347</v>
      </c>
      <c r="S1961" s="21">
        <f>(((Table1[[#This Row],[launched_at]]/60)/60)/24)+DATE(1970,1,1)</f>
        <v>41871.845601851855</v>
      </c>
      <c r="T1961" s="21">
        <f>(((Table1[[#This Row],[deadline]]/60)/60)/24)+DATE(1970,1,1)</f>
        <v>41913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s="8">
        <f>E1962/D1962</f>
        <v>1.1790285714285715</v>
      </c>
      <c r="G1962" s="10">
        <f>IFERROR(ROUND(E1962/N1962,2),0)</f>
        <v>2500.9699999999998</v>
      </c>
      <c r="H1962" t="s">
        <v>8218</v>
      </c>
      <c r="I1962" t="s">
        <v>8234</v>
      </c>
      <c r="J1962" t="s">
        <v>8254</v>
      </c>
      <c r="K1962">
        <v>1419151341</v>
      </c>
      <c r="L1962">
        <v>1416559341</v>
      </c>
      <c r="M1962" t="b">
        <v>1</v>
      </c>
      <c r="N1962">
        <v>33</v>
      </c>
      <c r="O1962" t="b">
        <v>1</v>
      </c>
      <c r="P1962" t="s">
        <v>8293</v>
      </c>
      <c r="Q1962" s="12" t="s">
        <v>8317</v>
      </c>
      <c r="R1962" t="s">
        <v>8347</v>
      </c>
      <c r="S1962" s="21">
        <f>(((Table1[[#This Row],[launched_at]]/60)/60)/24)+DATE(1970,1,1)</f>
        <v>41964.362743055557</v>
      </c>
      <c r="T1962" s="21">
        <f>(((Table1[[#This Row],[deadline]]/60)/60)/24)+DATE(1970,1,1)</f>
        <v>41994.362743055557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s="8">
        <f>E1963/D1963</f>
        <v>11.053811999999999</v>
      </c>
      <c r="G1963" s="10">
        <f>IFERROR(ROUND(E1963/N1963,2),0)</f>
        <v>67.69</v>
      </c>
      <c r="H1963" t="s">
        <v>8218</v>
      </c>
      <c r="I1963" t="s">
        <v>8223</v>
      </c>
      <c r="J1963" t="s">
        <v>8245</v>
      </c>
      <c r="K1963">
        <v>1349495940</v>
      </c>
      <c r="L1963">
        <v>1346042417</v>
      </c>
      <c r="M1963" t="b">
        <v>1</v>
      </c>
      <c r="N1963">
        <v>1633</v>
      </c>
      <c r="O1963" t="b">
        <v>1</v>
      </c>
      <c r="P1963" t="s">
        <v>8293</v>
      </c>
      <c r="Q1963" s="12" t="s">
        <v>8317</v>
      </c>
      <c r="R1963" t="s">
        <v>8347</v>
      </c>
      <c r="S1963" s="21">
        <f>(((Table1[[#This Row],[launched_at]]/60)/60)/24)+DATE(1970,1,1)</f>
        <v>41148.194641203707</v>
      </c>
      <c r="T1963" s="21">
        <f>(((Table1[[#This Row],[deadline]]/60)/60)/24)+DATE(1970,1,1)</f>
        <v>41188.165972222225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s="8">
        <f>E1964/D1964</f>
        <v>1.9292499999999999</v>
      </c>
      <c r="G1964" s="10">
        <f>IFERROR(ROUND(E1964/N1964,2),0)</f>
        <v>63.05</v>
      </c>
      <c r="H1964" t="s">
        <v>8218</v>
      </c>
      <c r="I1964" t="s">
        <v>8223</v>
      </c>
      <c r="J1964" t="s">
        <v>8245</v>
      </c>
      <c r="K1964">
        <v>1400006636</v>
      </c>
      <c r="L1964">
        <v>1397414636</v>
      </c>
      <c r="M1964" t="b">
        <v>1</v>
      </c>
      <c r="N1964">
        <v>306</v>
      </c>
      <c r="O1964" t="b">
        <v>1</v>
      </c>
      <c r="P1964" t="s">
        <v>8293</v>
      </c>
      <c r="Q1964" s="12" t="s">
        <v>8317</v>
      </c>
      <c r="R1964" t="s">
        <v>8347</v>
      </c>
      <c r="S1964" s="21">
        <f>(((Table1[[#This Row],[launched_at]]/60)/60)/24)+DATE(1970,1,1)</f>
        <v>41742.780509259261</v>
      </c>
      <c r="T1964" s="21">
        <f>(((Table1[[#This Row],[deadline]]/60)/60)/24)+DATE(1970,1,1)</f>
        <v>41772.780509259261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s="8">
        <f>E1965/D1965</f>
        <v>1.268842105263158</v>
      </c>
      <c r="G1965" s="10">
        <f>IFERROR(ROUND(E1965/N1965,2),0)</f>
        <v>117.6</v>
      </c>
      <c r="H1965" t="s">
        <v>8218</v>
      </c>
      <c r="I1965" t="s">
        <v>8224</v>
      </c>
      <c r="J1965" t="s">
        <v>8246</v>
      </c>
      <c r="K1965">
        <v>1410862734</v>
      </c>
      <c r="L1965">
        <v>1407838734</v>
      </c>
      <c r="M1965" t="b">
        <v>1</v>
      </c>
      <c r="N1965">
        <v>205</v>
      </c>
      <c r="O1965" t="b">
        <v>1</v>
      </c>
      <c r="P1965" t="s">
        <v>8293</v>
      </c>
      <c r="Q1965" s="12" t="s">
        <v>8317</v>
      </c>
      <c r="R1965" t="s">
        <v>8347</v>
      </c>
      <c r="S1965" s="21">
        <f>(((Table1[[#This Row],[launched_at]]/60)/60)/24)+DATE(1970,1,1)</f>
        <v>41863.429791666669</v>
      </c>
      <c r="T1965" s="21">
        <f>(((Table1[[#This Row],[deadline]]/60)/60)/24)+DATE(1970,1,1)</f>
        <v>41898.429791666669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s="8">
        <f>E1966/D1966</f>
        <v>2.5957748878923765</v>
      </c>
      <c r="G1966" s="10">
        <f>IFERROR(ROUND(E1966/N1966,2),0)</f>
        <v>180.75</v>
      </c>
      <c r="H1966" t="s">
        <v>8218</v>
      </c>
      <c r="I1966" t="s">
        <v>8236</v>
      </c>
      <c r="J1966" t="s">
        <v>8248</v>
      </c>
      <c r="K1966">
        <v>1461306772</v>
      </c>
      <c r="L1966">
        <v>1458714772</v>
      </c>
      <c r="M1966" t="b">
        <v>1</v>
      </c>
      <c r="N1966">
        <v>1281</v>
      </c>
      <c r="O1966" t="b">
        <v>1</v>
      </c>
      <c r="P1966" t="s">
        <v>8293</v>
      </c>
      <c r="Q1966" s="12" t="s">
        <v>8317</v>
      </c>
      <c r="R1966" t="s">
        <v>8347</v>
      </c>
      <c r="S1966" s="21">
        <f>(((Table1[[#This Row],[launched_at]]/60)/60)/24)+DATE(1970,1,1)</f>
        <v>42452.272824074069</v>
      </c>
      <c r="T1966" s="21">
        <f>(((Table1[[#This Row],[deadline]]/60)/60)/24)+DATE(1970,1,1)</f>
        <v>42482.272824074069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s="8">
        <f>E1967/D1967</f>
        <v>2.6227999999999998</v>
      </c>
      <c r="G1967" s="10">
        <f>IFERROR(ROUND(E1967/N1967,2),0)</f>
        <v>127.32</v>
      </c>
      <c r="H1967" t="s">
        <v>8218</v>
      </c>
      <c r="I1967" t="s">
        <v>8223</v>
      </c>
      <c r="J1967" t="s">
        <v>8245</v>
      </c>
      <c r="K1967">
        <v>1326330000</v>
      </c>
      <c r="L1967">
        <v>1324433310</v>
      </c>
      <c r="M1967" t="b">
        <v>1</v>
      </c>
      <c r="N1967">
        <v>103</v>
      </c>
      <c r="O1967" t="b">
        <v>1</v>
      </c>
      <c r="P1967" t="s">
        <v>8293</v>
      </c>
      <c r="Q1967" s="12" t="s">
        <v>8317</v>
      </c>
      <c r="R1967" t="s">
        <v>8347</v>
      </c>
      <c r="S1967" s="21">
        <f>(((Table1[[#This Row],[launched_at]]/60)/60)/24)+DATE(1970,1,1)</f>
        <v>40898.089236111111</v>
      </c>
      <c r="T1967" s="21">
        <f>(((Table1[[#This Row],[deadline]]/60)/60)/24)+DATE(1970,1,1)</f>
        <v>40920.041666666664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s="8">
        <f>E1968/D1968</f>
        <v>2.0674309000000002</v>
      </c>
      <c r="G1968" s="10">
        <f>IFERROR(ROUND(E1968/N1968,2),0)</f>
        <v>136.63999999999999</v>
      </c>
      <c r="H1968" t="s">
        <v>8218</v>
      </c>
      <c r="I1968" t="s">
        <v>8223</v>
      </c>
      <c r="J1968" t="s">
        <v>8245</v>
      </c>
      <c r="K1968">
        <v>1408021098</v>
      </c>
      <c r="L1968">
        <v>1405429098</v>
      </c>
      <c r="M1968" t="b">
        <v>1</v>
      </c>
      <c r="N1968">
        <v>1513</v>
      </c>
      <c r="O1968" t="b">
        <v>1</v>
      </c>
      <c r="P1968" t="s">
        <v>8293</v>
      </c>
      <c r="Q1968" s="12" t="s">
        <v>8317</v>
      </c>
      <c r="R1968" t="s">
        <v>8347</v>
      </c>
      <c r="S1968" s="21">
        <f>(((Table1[[#This Row],[launched_at]]/60)/60)/24)+DATE(1970,1,1)</f>
        <v>41835.540486111109</v>
      </c>
      <c r="T1968" s="21">
        <f>(((Table1[[#This Row],[deadline]]/60)/60)/24)+DATE(1970,1,1)</f>
        <v>41865.540486111109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s="8">
        <f>E1969/D1969</f>
        <v>3.7012999999999998</v>
      </c>
      <c r="G1969" s="10">
        <f>IFERROR(ROUND(E1969/N1969,2),0)</f>
        <v>182.78</v>
      </c>
      <c r="H1969" t="s">
        <v>8218</v>
      </c>
      <c r="I1969" t="s">
        <v>8223</v>
      </c>
      <c r="J1969" t="s">
        <v>8245</v>
      </c>
      <c r="K1969">
        <v>1398959729</v>
      </c>
      <c r="L1969">
        <v>1396367729</v>
      </c>
      <c r="M1969" t="b">
        <v>1</v>
      </c>
      <c r="N1969">
        <v>405</v>
      </c>
      <c r="O1969" t="b">
        <v>1</v>
      </c>
      <c r="P1969" t="s">
        <v>8293</v>
      </c>
      <c r="Q1969" s="12" t="s">
        <v>8317</v>
      </c>
      <c r="R1969" t="s">
        <v>8347</v>
      </c>
      <c r="S1969" s="21">
        <f>(((Table1[[#This Row],[launched_at]]/60)/60)/24)+DATE(1970,1,1)</f>
        <v>41730.663530092592</v>
      </c>
      <c r="T1969" s="21">
        <f>(((Table1[[#This Row],[deadline]]/60)/60)/24)+DATE(1970,1,1)</f>
        <v>41760.663530092592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s="8">
        <f>E1970/D1970</f>
        <v>2.8496600000000001</v>
      </c>
      <c r="G1970" s="10">
        <f>IFERROR(ROUND(E1970/N1970,2),0)</f>
        <v>279.38</v>
      </c>
      <c r="H1970" t="s">
        <v>8218</v>
      </c>
      <c r="I1970" t="s">
        <v>8223</v>
      </c>
      <c r="J1970" t="s">
        <v>8245</v>
      </c>
      <c r="K1970">
        <v>1480777515</v>
      </c>
      <c r="L1970">
        <v>1478095515</v>
      </c>
      <c r="M1970" t="b">
        <v>1</v>
      </c>
      <c r="N1970">
        <v>510</v>
      </c>
      <c r="O1970" t="b">
        <v>1</v>
      </c>
      <c r="P1970" t="s">
        <v>8293</v>
      </c>
      <c r="Q1970" s="12" t="s">
        <v>8317</v>
      </c>
      <c r="R1970" t="s">
        <v>8347</v>
      </c>
      <c r="S1970" s="21">
        <f>(((Table1[[#This Row],[launched_at]]/60)/60)/24)+DATE(1970,1,1)</f>
        <v>42676.586979166663</v>
      </c>
      <c r="T1970" s="21">
        <f>(((Table1[[#This Row],[deadline]]/60)/60)/24)+DATE(1970,1,1)</f>
        <v>42707.628645833334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s="8">
        <f>E1971/D1971</f>
        <v>5.7907999999999999</v>
      </c>
      <c r="G1971" s="10">
        <f>IFERROR(ROUND(E1971/N1971,2),0)</f>
        <v>61.38</v>
      </c>
      <c r="H1971" t="s">
        <v>8218</v>
      </c>
      <c r="I1971" t="s">
        <v>8224</v>
      </c>
      <c r="J1971" t="s">
        <v>8246</v>
      </c>
      <c r="K1971">
        <v>1470423668</v>
      </c>
      <c r="L1971">
        <v>1467831668</v>
      </c>
      <c r="M1971" t="b">
        <v>1</v>
      </c>
      <c r="N1971">
        <v>1887</v>
      </c>
      <c r="O1971" t="b">
        <v>1</v>
      </c>
      <c r="P1971" t="s">
        <v>8293</v>
      </c>
      <c r="Q1971" s="12" t="s">
        <v>8317</v>
      </c>
      <c r="R1971" t="s">
        <v>8347</v>
      </c>
      <c r="S1971" s="21">
        <f>(((Table1[[#This Row],[launched_at]]/60)/60)/24)+DATE(1970,1,1)</f>
        <v>42557.792453703703</v>
      </c>
      <c r="T1971" s="21">
        <f>(((Table1[[#This Row],[deadline]]/60)/60)/24)+DATE(1970,1,1)</f>
        <v>42587.792453703703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s="8">
        <f>E1972/D1972</f>
        <v>11.318</v>
      </c>
      <c r="G1972" s="10">
        <f>IFERROR(ROUND(E1972/N1972,2),0)</f>
        <v>80.73</v>
      </c>
      <c r="H1972" t="s">
        <v>8218</v>
      </c>
      <c r="I1972" t="s">
        <v>8223</v>
      </c>
      <c r="J1972" t="s">
        <v>8245</v>
      </c>
      <c r="K1972">
        <v>1366429101</v>
      </c>
      <c r="L1972">
        <v>1361248701</v>
      </c>
      <c r="M1972" t="b">
        <v>1</v>
      </c>
      <c r="N1972">
        <v>701</v>
      </c>
      <c r="O1972" t="b">
        <v>1</v>
      </c>
      <c r="P1972" t="s">
        <v>8293</v>
      </c>
      <c r="Q1972" s="12" t="s">
        <v>8317</v>
      </c>
      <c r="R1972" t="s">
        <v>8347</v>
      </c>
      <c r="S1972" s="21">
        <f>(((Table1[[#This Row],[launched_at]]/60)/60)/24)+DATE(1970,1,1)</f>
        <v>41324.193298611113</v>
      </c>
      <c r="T1972" s="21">
        <f>(((Table1[[#This Row],[deadline]]/60)/60)/24)+DATE(1970,1,1)</f>
        <v>41384.151631944449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s="8">
        <f>E1973/D1973</f>
        <v>2.6302771750000002</v>
      </c>
      <c r="G1973" s="10">
        <f>IFERROR(ROUND(E1973/N1973,2),0)</f>
        <v>272.36</v>
      </c>
      <c r="H1973" t="s">
        <v>8218</v>
      </c>
      <c r="I1973" t="s">
        <v>8223</v>
      </c>
      <c r="J1973" t="s">
        <v>8245</v>
      </c>
      <c r="K1973">
        <v>1384488000</v>
      </c>
      <c r="L1973">
        <v>1381752061</v>
      </c>
      <c r="M1973" t="b">
        <v>1</v>
      </c>
      <c r="N1973">
        <v>3863</v>
      </c>
      <c r="O1973" t="b">
        <v>1</v>
      </c>
      <c r="P1973" t="s">
        <v>8293</v>
      </c>
      <c r="Q1973" s="12" t="s">
        <v>8317</v>
      </c>
      <c r="R1973" t="s">
        <v>8347</v>
      </c>
      <c r="S1973" s="21">
        <f>(((Table1[[#This Row],[launched_at]]/60)/60)/24)+DATE(1970,1,1)</f>
        <v>41561.500706018516</v>
      </c>
      <c r="T1973" s="21">
        <f>(((Table1[[#This Row],[deadline]]/60)/60)/24)+DATE(1970,1,1)</f>
        <v>41593.166666666664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s="8">
        <f>E1974/D1974</f>
        <v>6.7447999999999997</v>
      </c>
      <c r="G1974" s="10">
        <f>IFERROR(ROUND(E1974/N1974,2),0)</f>
        <v>70.849999999999994</v>
      </c>
      <c r="H1974" t="s">
        <v>8218</v>
      </c>
      <c r="I1974" t="s">
        <v>8223</v>
      </c>
      <c r="J1974" t="s">
        <v>8245</v>
      </c>
      <c r="K1974">
        <v>1353201444</v>
      </c>
      <c r="L1974">
        <v>1350605844</v>
      </c>
      <c r="M1974" t="b">
        <v>1</v>
      </c>
      <c r="N1974">
        <v>238</v>
      </c>
      <c r="O1974" t="b">
        <v>1</v>
      </c>
      <c r="P1974" t="s">
        <v>8293</v>
      </c>
      <c r="Q1974" s="12" t="s">
        <v>8317</v>
      </c>
      <c r="R1974" t="s">
        <v>8347</v>
      </c>
      <c r="S1974" s="21">
        <f>(((Table1[[#This Row],[launched_at]]/60)/60)/24)+DATE(1970,1,1)</f>
        <v>41201.012083333335</v>
      </c>
      <c r="T1974" s="21">
        <f>(((Table1[[#This Row],[deadline]]/60)/60)/24)+DATE(1970,1,1)</f>
        <v>41231.053749999999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s="8">
        <f>E1975/D1975</f>
        <v>2.5683081313131315</v>
      </c>
      <c r="G1975" s="10">
        <f>IFERROR(ROUND(E1975/N1975,2),0)</f>
        <v>247.94</v>
      </c>
      <c r="H1975" t="s">
        <v>8218</v>
      </c>
      <c r="I1975" t="s">
        <v>8223</v>
      </c>
      <c r="J1975" t="s">
        <v>8245</v>
      </c>
      <c r="K1975">
        <v>1470466800</v>
      </c>
      <c r="L1975">
        <v>1467134464</v>
      </c>
      <c r="M1975" t="b">
        <v>1</v>
      </c>
      <c r="N1975">
        <v>2051</v>
      </c>
      <c r="O1975" t="b">
        <v>1</v>
      </c>
      <c r="P1975" t="s">
        <v>8293</v>
      </c>
      <c r="Q1975" s="12" t="s">
        <v>8317</v>
      </c>
      <c r="R1975" t="s">
        <v>8347</v>
      </c>
      <c r="S1975" s="21">
        <f>(((Table1[[#This Row],[launched_at]]/60)/60)/24)+DATE(1970,1,1)</f>
        <v>42549.722962962958</v>
      </c>
      <c r="T1975" s="21">
        <f>(((Table1[[#This Row],[deadline]]/60)/60)/24)+DATE(1970,1,1)</f>
        <v>42588.291666666672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s="8">
        <f>E1976/D1976</f>
        <v>3.7549600000000001</v>
      </c>
      <c r="G1976" s="10">
        <f>IFERROR(ROUND(E1976/N1976,2),0)</f>
        <v>186.81</v>
      </c>
      <c r="H1976" t="s">
        <v>8218</v>
      </c>
      <c r="I1976" t="s">
        <v>8224</v>
      </c>
      <c r="J1976" t="s">
        <v>8246</v>
      </c>
      <c r="K1976">
        <v>1376899269</v>
      </c>
      <c r="L1976">
        <v>1371715269</v>
      </c>
      <c r="M1976" t="b">
        <v>1</v>
      </c>
      <c r="N1976">
        <v>402</v>
      </c>
      <c r="O1976" t="b">
        <v>1</v>
      </c>
      <c r="P1976" t="s">
        <v>8293</v>
      </c>
      <c r="Q1976" s="12" t="s">
        <v>8317</v>
      </c>
      <c r="R1976" t="s">
        <v>8347</v>
      </c>
      <c r="S1976" s="21">
        <f>(((Table1[[#This Row],[launched_at]]/60)/60)/24)+DATE(1970,1,1)</f>
        <v>41445.334131944444</v>
      </c>
      <c r="T1976" s="21">
        <f>(((Table1[[#This Row],[deadline]]/60)/60)/24)+DATE(1970,1,1)</f>
        <v>41505.334131944444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s="8">
        <f>E1977/D1977</f>
        <v>2.0870837499999997</v>
      </c>
      <c r="G1977" s="10">
        <f>IFERROR(ROUND(E1977/N1977,2),0)</f>
        <v>131.99</v>
      </c>
      <c r="H1977" t="s">
        <v>8218</v>
      </c>
      <c r="I1977" t="s">
        <v>8223</v>
      </c>
      <c r="J1977" t="s">
        <v>8245</v>
      </c>
      <c r="K1977">
        <v>1362938851</v>
      </c>
      <c r="L1977">
        <v>1360346851</v>
      </c>
      <c r="M1977" t="b">
        <v>1</v>
      </c>
      <c r="N1977">
        <v>253</v>
      </c>
      <c r="O1977" t="b">
        <v>1</v>
      </c>
      <c r="P1977" t="s">
        <v>8293</v>
      </c>
      <c r="Q1977" s="12" t="s">
        <v>8317</v>
      </c>
      <c r="R1977" t="s">
        <v>8347</v>
      </c>
      <c r="S1977" s="21">
        <f>(((Table1[[#This Row],[launched_at]]/60)/60)/24)+DATE(1970,1,1)</f>
        <v>41313.755219907405</v>
      </c>
      <c r="T1977" s="21">
        <f>(((Table1[[#This Row],[deadline]]/60)/60)/24)+DATE(1970,1,1)</f>
        <v>41343.755219907405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s="8">
        <f>E1978/D1978</f>
        <v>3.4660000000000002</v>
      </c>
      <c r="G1978" s="10">
        <f>IFERROR(ROUND(E1978/N1978,2),0)</f>
        <v>29.31</v>
      </c>
      <c r="H1978" t="s">
        <v>8218</v>
      </c>
      <c r="I1978" t="s">
        <v>8224</v>
      </c>
      <c r="J1978" t="s">
        <v>8246</v>
      </c>
      <c r="K1978">
        <v>1373751325</v>
      </c>
      <c r="L1978">
        <v>1371159325</v>
      </c>
      <c r="M1978" t="b">
        <v>1</v>
      </c>
      <c r="N1978">
        <v>473</v>
      </c>
      <c r="O1978" t="b">
        <v>1</v>
      </c>
      <c r="P1978" t="s">
        <v>8293</v>
      </c>
      <c r="Q1978" s="12" t="s">
        <v>8317</v>
      </c>
      <c r="R1978" t="s">
        <v>8347</v>
      </c>
      <c r="S1978" s="21">
        <f>(((Table1[[#This Row],[launched_at]]/60)/60)/24)+DATE(1970,1,1)</f>
        <v>41438.899594907409</v>
      </c>
      <c r="T1978" s="21">
        <f>(((Table1[[#This Row],[deadline]]/60)/60)/24)+DATE(1970,1,1)</f>
        <v>41468.899594907409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s="8">
        <f>E1979/D1979</f>
        <v>4.0232999999999999</v>
      </c>
      <c r="G1979" s="10">
        <f>IFERROR(ROUND(E1979/N1979,2),0)</f>
        <v>245.02</v>
      </c>
      <c r="H1979" t="s">
        <v>8218</v>
      </c>
      <c r="I1979" t="s">
        <v>8223</v>
      </c>
      <c r="J1979" t="s">
        <v>8245</v>
      </c>
      <c r="K1979">
        <v>1450511940</v>
      </c>
      <c r="L1979">
        <v>1446527540</v>
      </c>
      <c r="M1979" t="b">
        <v>1</v>
      </c>
      <c r="N1979">
        <v>821</v>
      </c>
      <c r="O1979" t="b">
        <v>1</v>
      </c>
      <c r="P1979" t="s">
        <v>8293</v>
      </c>
      <c r="Q1979" s="12" t="s">
        <v>8317</v>
      </c>
      <c r="R1979" t="s">
        <v>8347</v>
      </c>
      <c r="S1979" s="21">
        <f>(((Table1[[#This Row],[launched_at]]/60)/60)/24)+DATE(1970,1,1)</f>
        <v>42311.216898148152</v>
      </c>
      <c r="T1979" s="21">
        <f>(((Table1[[#This Row],[deadline]]/60)/60)/24)+DATE(1970,1,1)</f>
        <v>42357.332638888889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s="8">
        <f>E1980/D1980</f>
        <v>10.2684514</v>
      </c>
      <c r="G1980" s="10">
        <f>IFERROR(ROUND(E1980/N1980,2),0)</f>
        <v>1323.25</v>
      </c>
      <c r="H1980" t="s">
        <v>8218</v>
      </c>
      <c r="I1980" t="s">
        <v>8223</v>
      </c>
      <c r="J1980" t="s">
        <v>8245</v>
      </c>
      <c r="K1980">
        <v>1339484400</v>
      </c>
      <c r="L1980">
        <v>1336627492</v>
      </c>
      <c r="M1980" t="b">
        <v>1</v>
      </c>
      <c r="N1980">
        <v>388</v>
      </c>
      <c r="O1980" t="b">
        <v>1</v>
      </c>
      <c r="P1980" t="s">
        <v>8293</v>
      </c>
      <c r="Q1980" s="12" t="s">
        <v>8317</v>
      </c>
      <c r="R1980" t="s">
        <v>8347</v>
      </c>
      <c r="S1980" s="21">
        <f>(((Table1[[#This Row],[launched_at]]/60)/60)/24)+DATE(1970,1,1)</f>
        <v>41039.225601851853</v>
      </c>
      <c r="T1980" s="21">
        <f>(((Table1[[#This Row],[deadline]]/60)/60)/24)+DATE(1970,1,1)</f>
        <v>41072.291666666664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s="8">
        <f>E1981/D1981</f>
        <v>1.14901155</v>
      </c>
      <c r="G1981" s="10">
        <f>IFERROR(ROUND(E1981/N1981,2),0)</f>
        <v>282.66000000000003</v>
      </c>
      <c r="H1981" t="s">
        <v>8218</v>
      </c>
      <c r="I1981" t="s">
        <v>8223</v>
      </c>
      <c r="J1981" t="s">
        <v>8245</v>
      </c>
      <c r="K1981">
        <v>1447909140</v>
      </c>
      <c r="L1981">
        <v>1444734146</v>
      </c>
      <c r="M1981" t="b">
        <v>1</v>
      </c>
      <c r="N1981">
        <v>813</v>
      </c>
      <c r="O1981" t="b">
        <v>1</v>
      </c>
      <c r="P1981" t="s">
        <v>8293</v>
      </c>
      <c r="Q1981" s="12" t="s">
        <v>8317</v>
      </c>
      <c r="R1981" t="s">
        <v>8347</v>
      </c>
      <c r="S1981" s="21">
        <f>(((Table1[[#This Row],[launched_at]]/60)/60)/24)+DATE(1970,1,1)</f>
        <v>42290.460023148145</v>
      </c>
      <c r="T1981" s="21">
        <f>(((Table1[[#This Row],[deadline]]/60)/60)/24)+DATE(1970,1,1)</f>
        <v>42327.207638888889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s="8">
        <f>E1982/D1982</f>
        <v>3.5482402000000004</v>
      </c>
      <c r="G1982" s="10">
        <f>IFERROR(ROUND(E1982/N1982,2),0)</f>
        <v>91.21</v>
      </c>
      <c r="H1982" t="s">
        <v>8218</v>
      </c>
      <c r="I1982" t="s">
        <v>8235</v>
      </c>
      <c r="J1982" t="s">
        <v>8248</v>
      </c>
      <c r="K1982">
        <v>1459684862</v>
      </c>
      <c r="L1982">
        <v>1456232462</v>
      </c>
      <c r="M1982" t="b">
        <v>1</v>
      </c>
      <c r="N1982">
        <v>1945</v>
      </c>
      <c r="O1982" t="b">
        <v>1</v>
      </c>
      <c r="P1982" t="s">
        <v>8293</v>
      </c>
      <c r="Q1982" s="12" t="s">
        <v>8317</v>
      </c>
      <c r="R1982" t="s">
        <v>8347</v>
      </c>
      <c r="S1982" s="21">
        <f>(((Table1[[#This Row],[launched_at]]/60)/60)/24)+DATE(1970,1,1)</f>
        <v>42423.542384259257</v>
      </c>
      <c r="T1982" s="21">
        <f>(((Table1[[#This Row],[deadline]]/60)/60)/24)+DATE(1970,1,1)</f>
        <v>42463.500717592593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s="8">
        <f>E1983/D1983</f>
        <v>5.0799999999999998E-2</v>
      </c>
      <c r="G1983" s="10">
        <f>IFERROR(ROUND(E1983/N1983,2),0)</f>
        <v>31.75</v>
      </c>
      <c r="H1983" t="s">
        <v>8220</v>
      </c>
      <c r="I1983" t="s">
        <v>8228</v>
      </c>
      <c r="J1983" t="s">
        <v>8250</v>
      </c>
      <c r="K1983">
        <v>1404926665</v>
      </c>
      <c r="L1983">
        <v>1402334665</v>
      </c>
      <c r="M1983" t="b">
        <v>0</v>
      </c>
      <c r="N1983">
        <v>12</v>
      </c>
      <c r="O1983" t="b">
        <v>0</v>
      </c>
      <c r="P1983" t="s">
        <v>8294</v>
      </c>
      <c r="Q1983" s="12" t="s">
        <v>8336</v>
      </c>
      <c r="R1983" t="s">
        <v>8348</v>
      </c>
      <c r="S1983" s="21">
        <f>(((Table1[[#This Row],[launched_at]]/60)/60)/24)+DATE(1970,1,1)</f>
        <v>41799.725289351853</v>
      </c>
      <c r="T1983" s="21">
        <f>(((Table1[[#This Row],[deadline]]/60)/60)/24)+DATE(1970,1,1)</f>
        <v>41829.725289351853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s="8">
        <f>E1984/D1984</f>
        <v>0</v>
      </c>
      <c r="G1984" s="10" t="str">
        <f>IFERROR(ROUND(E1984/N1984,2),"N/A")</f>
        <v>N/A</v>
      </c>
      <c r="H1984" t="s">
        <v>8220</v>
      </c>
      <c r="I1984" t="s">
        <v>8230</v>
      </c>
      <c r="J1984" t="s">
        <v>8251</v>
      </c>
      <c r="K1984">
        <v>1480863887</v>
      </c>
      <c r="L1984">
        <v>1478268287</v>
      </c>
      <c r="M1984" t="b">
        <v>0</v>
      </c>
      <c r="N1984">
        <v>0</v>
      </c>
      <c r="O1984" t="b">
        <v>0</v>
      </c>
      <c r="P1984" t="s">
        <v>8294</v>
      </c>
      <c r="Q1984" s="12" t="s">
        <v>8336</v>
      </c>
      <c r="R1984" t="s">
        <v>8348</v>
      </c>
      <c r="S1984" s="21">
        <f>(((Table1[[#This Row],[launched_at]]/60)/60)/24)+DATE(1970,1,1)</f>
        <v>42678.586655092593</v>
      </c>
      <c r="T1984" s="21">
        <f>(((Table1[[#This Row],[deadline]]/60)/60)/24)+DATE(1970,1,1)</f>
        <v>42708.628321759257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s="8">
        <f>E1985/D1985</f>
        <v>4.2999999999999997E-2</v>
      </c>
      <c r="G1985" s="10">
        <f>IFERROR(ROUND(E1985/N1985,2),0)</f>
        <v>88.69</v>
      </c>
      <c r="H1985" t="s">
        <v>8220</v>
      </c>
      <c r="I1985" t="s">
        <v>8223</v>
      </c>
      <c r="J1985" t="s">
        <v>8245</v>
      </c>
      <c r="K1985">
        <v>1472799600</v>
      </c>
      <c r="L1985">
        <v>1470874618</v>
      </c>
      <c r="M1985" t="b">
        <v>0</v>
      </c>
      <c r="N1985">
        <v>16</v>
      </c>
      <c r="O1985" t="b">
        <v>0</v>
      </c>
      <c r="P1985" t="s">
        <v>8294</v>
      </c>
      <c r="Q1985" s="12" t="s">
        <v>8336</v>
      </c>
      <c r="R1985" t="s">
        <v>8348</v>
      </c>
      <c r="S1985" s="21">
        <f>(((Table1[[#This Row],[launched_at]]/60)/60)/24)+DATE(1970,1,1)</f>
        <v>42593.011782407411</v>
      </c>
      <c r="T1985" s="21">
        <f>(((Table1[[#This Row],[deadline]]/60)/60)/24)+DATE(1970,1,1)</f>
        <v>42615.291666666672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s="8">
        <f>E1986/D1986</f>
        <v>0.21146666666666666</v>
      </c>
      <c r="G1986" s="10">
        <f>IFERROR(ROUND(E1986/N1986,2),0)</f>
        <v>453.14</v>
      </c>
      <c r="H1986" t="s">
        <v>8220</v>
      </c>
      <c r="I1986" t="s">
        <v>8223</v>
      </c>
      <c r="J1986" t="s">
        <v>8245</v>
      </c>
      <c r="K1986">
        <v>1417377481</v>
      </c>
      <c r="L1986">
        <v>1412189881</v>
      </c>
      <c r="M1986" t="b">
        <v>0</v>
      </c>
      <c r="N1986">
        <v>7</v>
      </c>
      <c r="O1986" t="b">
        <v>0</v>
      </c>
      <c r="P1986" t="s">
        <v>8294</v>
      </c>
      <c r="Q1986" s="12" t="s">
        <v>8336</v>
      </c>
      <c r="R1986" t="s">
        <v>8348</v>
      </c>
      <c r="S1986" s="21">
        <f>(((Table1[[#This Row],[launched_at]]/60)/60)/24)+DATE(1970,1,1)</f>
        <v>41913.790289351848</v>
      </c>
      <c r="T1986" s="21">
        <f>(((Table1[[#This Row],[deadline]]/60)/60)/24)+DATE(1970,1,1)</f>
        <v>41973.831956018519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s="8">
        <f>E1987/D1987</f>
        <v>3.1875000000000001E-2</v>
      </c>
      <c r="G1987" s="10">
        <f>IFERROR(ROUND(E1987/N1987,2),0)</f>
        <v>12.75</v>
      </c>
      <c r="H1987" t="s">
        <v>8220</v>
      </c>
      <c r="I1987" t="s">
        <v>8224</v>
      </c>
      <c r="J1987" t="s">
        <v>8246</v>
      </c>
      <c r="K1987">
        <v>1470178800</v>
      </c>
      <c r="L1987">
        <v>1467650771</v>
      </c>
      <c r="M1987" t="b">
        <v>0</v>
      </c>
      <c r="N1987">
        <v>4</v>
      </c>
      <c r="O1987" t="b">
        <v>0</v>
      </c>
      <c r="P1987" t="s">
        <v>8294</v>
      </c>
      <c r="Q1987" s="12" t="s">
        <v>8336</v>
      </c>
      <c r="R1987" t="s">
        <v>8348</v>
      </c>
      <c r="S1987" s="21">
        <f>(((Table1[[#This Row],[launched_at]]/60)/60)/24)+DATE(1970,1,1)</f>
        <v>42555.698738425926</v>
      </c>
      <c r="T1987" s="21">
        <f>(((Table1[[#This Row],[deadline]]/60)/60)/24)+DATE(1970,1,1)</f>
        <v>42584.958333333328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s="8">
        <f>E1988/D1988</f>
        <v>5.0000000000000001E-4</v>
      </c>
      <c r="G1988" s="10">
        <f>IFERROR(ROUND(E1988/N1988,2),0)</f>
        <v>1</v>
      </c>
      <c r="H1988" t="s">
        <v>8220</v>
      </c>
      <c r="I1988" t="s">
        <v>8224</v>
      </c>
      <c r="J1988" t="s">
        <v>8246</v>
      </c>
      <c r="K1988">
        <v>1457947483</v>
      </c>
      <c r="L1988">
        <v>1455359083</v>
      </c>
      <c r="M1988" t="b">
        <v>0</v>
      </c>
      <c r="N1988">
        <v>1</v>
      </c>
      <c r="O1988" t="b">
        <v>0</v>
      </c>
      <c r="P1988" t="s">
        <v>8294</v>
      </c>
      <c r="Q1988" s="12" t="s">
        <v>8336</v>
      </c>
      <c r="R1988" t="s">
        <v>8348</v>
      </c>
      <c r="S1988" s="21">
        <f>(((Table1[[#This Row],[launched_at]]/60)/60)/24)+DATE(1970,1,1)</f>
        <v>42413.433831018512</v>
      </c>
      <c r="T1988" s="21">
        <f>(((Table1[[#This Row],[deadline]]/60)/60)/24)+DATE(1970,1,1)</f>
        <v>42443.392164351855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s="8">
        <f>E1989/D1989</f>
        <v>0.42472727272727273</v>
      </c>
      <c r="G1989" s="10">
        <f>IFERROR(ROUND(E1989/N1989,2),0)</f>
        <v>83.43</v>
      </c>
      <c r="H1989" t="s">
        <v>8220</v>
      </c>
      <c r="I1989" t="s">
        <v>8224</v>
      </c>
      <c r="J1989" t="s">
        <v>8246</v>
      </c>
      <c r="K1989">
        <v>1425223276</v>
      </c>
      <c r="L1989">
        <v>1422631276</v>
      </c>
      <c r="M1989" t="b">
        <v>0</v>
      </c>
      <c r="N1989">
        <v>28</v>
      </c>
      <c r="O1989" t="b">
        <v>0</v>
      </c>
      <c r="P1989" t="s">
        <v>8294</v>
      </c>
      <c r="Q1989" s="12" t="s">
        <v>8336</v>
      </c>
      <c r="R1989" t="s">
        <v>8348</v>
      </c>
      <c r="S1989" s="21">
        <f>(((Table1[[#This Row],[launched_at]]/60)/60)/24)+DATE(1970,1,1)</f>
        <v>42034.639768518522</v>
      </c>
      <c r="T1989" s="21">
        <f>(((Table1[[#This Row],[deadline]]/60)/60)/24)+DATE(1970,1,1)</f>
        <v>42064.639768518522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s="8">
        <f>E1990/D1990</f>
        <v>4.1666666666666666E-3</v>
      </c>
      <c r="G1990" s="10">
        <f>IFERROR(ROUND(E1990/N1990,2),0)</f>
        <v>25</v>
      </c>
      <c r="H1990" t="s">
        <v>8220</v>
      </c>
      <c r="I1990" t="s">
        <v>8223</v>
      </c>
      <c r="J1990" t="s">
        <v>8245</v>
      </c>
      <c r="K1990">
        <v>1440094742</v>
      </c>
      <c r="L1990">
        <v>1437502742</v>
      </c>
      <c r="M1990" t="b">
        <v>0</v>
      </c>
      <c r="N1990">
        <v>1</v>
      </c>
      <c r="O1990" t="b">
        <v>0</v>
      </c>
      <c r="P1990" t="s">
        <v>8294</v>
      </c>
      <c r="Q1990" s="12" t="s">
        <v>8336</v>
      </c>
      <c r="R1990" t="s">
        <v>8348</v>
      </c>
      <c r="S1990" s="21">
        <f>(((Table1[[#This Row],[launched_at]]/60)/60)/24)+DATE(1970,1,1)</f>
        <v>42206.763217592597</v>
      </c>
      <c r="T1990" s="21">
        <f>(((Table1[[#This Row],[deadline]]/60)/60)/24)+DATE(1970,1,1)</f>
        <v>42236.763217592597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s="8">
        <f>E1991/D1991</f>
        <v>0.01</v>
      </c>
      <c r="G1991" s="10">
        <f>IFERROR(ROUND(E1991/N1991,2),0)</f>
        <v>50</v>
      </c>
      <c r="H1991" t="s">
        <v>8220</v>
      </c>
      <c r="I1991" t="s">
        <v>8223</v>
      </c>
      <c r="J1991" t="s">
        <v>8245</v>
      </c>
      <c r="K1991">
        <v>1481473208</v>
      </c>
      <c r="L1991">
        <v>1478881208</v>
      </c>
      <c r="M1991" t="b">
        <v>0</v>
      </c>
      <c r="N1991">
        <v>1</v>
      </c>
      <c r="O1991" t="b">
        <v>0</v>
      </c>
      <c r="P1991" t="s">
        <v>8294</v>
      </c>
      <c r="Q1991" s="12" t="s">
        <v>8336</v>
      </c>
      <c r="R1991" t="s">
        <v>8348</v>
      </c>
      <c r="S1991" s="21">
        <f>(((Table1[[#This Row],[launched_at]]/60)/60)/24)+DATE(1970,1,1)</f>
        <v>42685.680648148147</v>
      </c>
      <c r="T1991" s="21">
        <f>(((Table1[[#This Row],[deadline]]/60)/60)/24)+DATE(1970,1,1)</f>
        <v>42715.680648148147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s="8">
        <f>E1992/D1992</f>
        <v>0.16966666666666666</v>
      </c>
      <c r="G1992" s="10">
        <f>IFERROR(ROUND(E1992/N1992,2),0)</f>
        <v>101.8</v>
      </c>
      <c r="H1992" t="s">
        <v>8220</v>
      </c>
      <c r="I1992" t="s">
        <v>8223</v>
      </c>
      <c r="J1992" t="s">
        <v>8245</v>
      </c>
      <c r="K1992">
        <v>1455338532</v>
      </c>
      <c r="L1992">
        <v>1454042532</v>
      </c>
      <c r="M1992" t="b">
        <v>0</v>
      </c>
      <c r="N1992">
        <v>5</v>
      </c>
      <c r="O1992" t="b">
        <v>0</v>
      </c>
      <c r="P1992" t="s">
        <v>8294</v>
      </c>
      <c r="Q1992" s="12" t="s">
        <v>8336</v>
      </c>
      <c r="R1992" t="s">
        <v>8348</v>
      </c>
      <c r="S1992" s="21">
        <f>(((Table1[[#This Row],[launched_at]]/60)/60)/24)+DATE(1970,1,1)</f>
        <v>42398.195972222224</v>
      </c>
      <c r="T1992" s="21">
        <f>(((Table1[[#This Row],[deadline]]/60)/60)/24)+DATE(1970,1,1)</f>
        <v>42413.195972222224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s="8">
        <f>E1993/D1993</f>
        <v>7.0000000000000007E-2</v>
      </c>
      <c r="G1993" s="10">
        <f>IFERROR(ROUND(E1993/N1993,2),0)</f>
        <v>46.67</v>
      </c>
      <c r="H1993" t="s">
        <v>8220</v>
      </c>
      <c r="I1993" t="s">
        <v>8223</v>
      </c>
      <c r="J1993" t="s">
        <v>8245</v>
      </c>
      <c r="K1993">
        <v>1435958786</v>
      </c>
      <c r="L1993">
        <v>1434144386</v>
      </c>
      <c r="M1993" t="b">
        <v>0</v>
      </c>
      <c r="N1993">
        <v>3</v>
      </c>
      <c r="O1993" t="b">
        <v>0</v>
      </c>
      <c r="P1993" t="s">
        <v>8294</v>
      </c>
      <c r="Q1993" s="12" t="s">
        <v>8336</v>
      </c>
      <c r="R1993" t="s">
        <v>8348</v>
      </c>
      <c r="S1993" s="21">
        <f>(((Table1[[#This Row],[launched_at]]/60)/60)/24)+DATE(1970,1,1)</f>
        <v>42167.89335648148</v>
      </c>
      <c r="T1993" s="21">
        <f>(((Table1[[#This Row],[deadline]]/60)/60)/24)+DATE(1970,1,1)</f>
        <v>42188.89335648148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s="8">
        <f>E1994/D1994</f>
        <v>1.3333333333333333E-3</v>
      </c>
      <c r="G1994" s="10">
        <f>IFERROR(ROUND(E1994/N1994,2),0)</f>
        <v>1</v>
      </c>
      <c r="H1994" t="s">
        <v>8220</v>
      </c>
      <c r="I1994" t="s">
        <v>8223</v>
      </c>
      <c r="J1994" t="s">
        <v>8245</v>
      </c>
      <c r="K1994">
        <v>1424229991</v>
      </c>
      <c r="L1994">
        <v>1421637991</v>
      </c>
      <c r="M1994" t="b">
        <v>0</v>
      </c>
      <c r="N1994">
        <v>2</v>
      </c>
      <c r="O1994" t="b">
        <v>0</v>
      </c>
      <c r="P1994" t="s">
        <v>8294</v>
      </c>
      <c r="Q1994" s="12" t="s">
        <v>8336</v>
      </c>
      <c r="R1994" t="s">
        <v>8348</v>
      </c>
      <c r="S1994" s="21">
        <f>(((Table1[[#This Row],[launched_at]]/60)/60)/24)+DATE(1970,1,1)</f>
        <v>42023.143414351856</v>
      </c>
      <c r="T1994" s="21">
        <f>(((Table1[[#This Row],[deadline]]/60)/60)/24)+DATE(1970,1,1)</f>
        <v>42053.143414351856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s="8">
        <f>E1995/D1995</f>
        <v>0</v>
      </c>
      <c r="G1995" s="10" t="str">
        <f>IFERROR(ROUND(E1995/N1995,2),"N/A")</f>
        <v>N/A</v>
      </c>
      <c r="H1995" t="s">
        <v>8220</v>
      </c>
      <c r="I1995" t="s">
        <v>8224</v>
      </c>
      <c r="J1995" t="s">
        <v>8246</v>
      </c>
      <c r="K1995">
        <v>1450706837</v>
      </c>
      <c r="L1995">
        <v>1448114837</v>
      </c>
      <c r="M1995" t="b">
        <v>0</v>
      </c>
      <c r="N1995">
        <v>0</v>
      </c>
      <c r="O1995" t="b">
        <v>0</v>
      </c>
      <c r="P1995" t="s">
        <v>8294</v>
      </c>
      <c r="Q1995" s="12" t="s">
        <v>8336</v>
      </c>
      <c r="R1995" t="s">
        <v>8348</v>
      </c>
      <c r="S1995" s="21">
        <f>(((Table1[[#This Row],[launched_at]]/60)/60)/24)+DATE(1970,1,1)</f>
        <v>42329.58839120371</v>
      </c>
      <c r="T1995" s="21">
        <f>(((Table1[[#This Row],[deadline]]/60)/60)/24)+DATE(1970,1,1)</f>
        <v>42359.58839120371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s="8">
        <f>E1996/D1996</f>
        <v>0</v>
      </c>
      <c r="G1996" s="10" t="str">
        <f>IFERROR(ROUND(E1996/N1996,2),"N/A")</f>
        <v>N/A</v>
      </c>
      <c r="H1996" t="s">
        <v>8220</v>
      </c>
      <c r="I1996" t="s">
        <v>8223</v>
      </c>
      <c r="J1996" t="s">
        <v>8245</v>
      </c>
      <c r="K1996">
        <v>1481072942</v>
      </c>
      <c r="L1996">
        <v>1475885342</v>
      </c>
      <c r="M1996" t="b">
        <v>0</v>
      </c>
      <c r="N1996">
        <v>0</v>
      </c>
      <c r="O1996" t="b">
        <v>0</v>
      </c>
      <c r="P1996" t="s">
        <v>8294</v>
      </c>
      <c r="Q1996" s="12" t="s">
        <v>8336</v>
      </c>
      <c r="R1996" t="s">
        <v>8348</v>
      </c>
      <c r="S1996" s="21">
        <f>(((Table1[[#This Row],[launched_at]]/60)/60)/24)+DATE(1970,1,1)</f>
        <v>42651.006273148145</v>
      </c>
      <c r="T1996" s="21">
        <f>(((Table1[[#This Row],[deadline]]/60)/60)/24)+DATE(1970,1,1)</f>
        <v>42711.047939814816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s="8">
        <f>E1997/D1997</f>
        <v>7.8E-2</v>
      </c>
      <c r="G1997" s="10">
        <f>IFERROR(ROUND(E1997/N1997,2),0)</f>
        <v>26</v>
      </c>
      <c r="H1997" t="s">
        <v>8220</v>
      </c>
      <c r="I1997" t="s">
        <v>8228</v>
      </c>
      <c r="J1997" t="s">
        <v>8250</v>
      </c>
      <c r="K1997">
        <v>1437082736</v>
      </c>
      <c r="L1997">
        <v>1435354736</v>
      </c>
      <c r="M1997" t="b">
        <v>0</v>
      </c>
      <c r="N1997">
        <v>3</v>
      </c>
      <c r="O1997" t="b">
        <v>0</v>
      </c>
      <c r="P1997" t="s">
        <v>8294</v>
      </c>
      <c r="Q1997" s="12" t="s">
        <v>8336</v>
      </c>
      <c r="R1997" t="s">
        <v>8348</v>
      </c>
      <c r="S1997" s="21">
        <f>(((Table1[[#This Row],[launched_at]]/60)/60)/24)+DATE(1970,1,1)</f>
        <v>42181.902037037042</v>
      </c>
      <c r="T1997" s="21">
        <f>(((Table1[[#This Row],[deadline]]/60)/60)/24)+DATE(1970,1,1)</f>
        <v>42201.902037037042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s="8">
        <f>E1998/D1998</f>
        <v>0</v>
      </c>
      <c r="G1998" s="10" t="str">
        <f>IFERROR(ROUND(E1998/N1998,2),"N/A")</f>
        <v>N/A</v>
      </c>
      <c r="H1998" t="s">
        <v>8220</v>
      </c>
      <c r="I1998" t="s">
        <v>8223</v>
      </c>
      <c r="J1998" t="s">
        <v>8245</v>
      </c>
      <c r="K1998">
        <v>1405021211</v>
      </c>
      <c r="L1998">
        <v>1402429211</v>
      </c>
      <c r="M1998" t="b">
        <v>0</v>
      </c>
      <c r="N1998">
        <v>0</v>
      </c>
      <c r="O1998" t="b">
        <v>0</v>
      </c>
      <c r="P1998" t="s">
        <v>8294</v>
      </c>
      <c r="Q1998" s="12" t="s">
        <v>8336</v>
      </c>
      <c r="R1998" t="s">
        <v>8348</v>
      </c>
      <c r="S1998" s="21">
        <f>(((Table1[[#This Row],[launched_at]]/60)/60)/24)+DATE(1970,1,1)</f>
        <v>41800.819571759261</v>
      </c>
      <c r="T1998" s="21">
        <f>(((Table1[[#This Row],[deadline]]/60)/60)/24)+DATE(1970,1,1)</f>
        <v>41830.819571759261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s="8">
        <f>E1999/D1999</f>
        <v>0</v>
      </c>
      <c r="G1999" s="10" t="str">
        <f>IFERROR(ROUND(E1999/N1999,2),"N/A")</f>
        <v>N/A</v>
      </c>
      <c r="H1999" t="s">
        <v>8220</v>
      </c>
      <c r="I1999" t="s">
        <v>8223</v>
      </c>
      <c r="J1999" t="s">
        <v>8245</v>
      </c>
      <c r="K1999">
        <v>1409091612</v>
      </c>
      <c r="L1999">
        <v>1406499612</v>
      </c>
      <c r="M1999" t="b">
        <v>0</v>
      </c>
      <c r="N1999">
        <v>0</v>
      </c>
      <c r="O1999" t="b">
        <v>0</v>
      </c>
      <c r="P1999" t="s">
        <v>8294</v>
      </c>
      <c r="Q1999" s="12" t="s">
        <v>8336</v>
      </c>
      <c r="R1999" t="s">
        <v>8348</v>
      </c>
      <c r="S1999" s="21">
        <f>(((Table1[[#This Row],[launched_at]]/60)/60)/24)+DATE(1970,1,1)</f>
        <v>41847.930694444447</v>
      </c>
      <c r="T1999" s="21">
        <f>(((Table1[[#This Row],[deadline]]/60)/60)/24)+DATE(1970,1,1)</f>
        <v>41877.930694444447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s="8">
        <f>E2000/D2000</f>
        <v>0.26200000000000001</v>
      </c>
      <c r="G2000" s="10">
        <f>IFERROR(ROUND(E2000/N2000,2),0)</f>
        <v>218.33</v>
      </c>
      <c r="H2000" t="s">
        <v>8220</v>
      </c>
      <c r="I2000" t="s">
        <v>8223</v>
      </c>
      <c r="J2000" t="s">
        <v>8245</v>
      </c>
      <c r="K2000">
        <v>1406861438</v>
      </c>
      <c r="L2000">
        <v>1402973438</v>
      </c>
      <c r="M2000" t="b">
        <v>0</v>
      </c>
      <c r="N2000">
        <v>3</v>
      </c>
      <c r="O2000" t="b">
        <v>0</v>
      </c>
      <c r="P2000" t="s">
        <v>8294</v>
      </c>
      <c r="Q2000" s="12" t="s">
        <v>8336</v>
      </c>
      <c r="R2000" t="s">
        <v>8348</v>
      </c>
      <c r="S2000" s="21">
        <f>(((Table1[[#This Row],[launched_at]]/60)/60)/24)+DATE(1970,1,1)</f>
        <v>41807.118495370371</v>
      </c>
      <c r="T2000" s="21">
        <f>(((Table1[[#This Row],[deadline]]/60)/60)/24)+DATE(1970,1,1)</f>
        <v>41852.118495370371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s="8">
        <f>E2001/D2001</f>
        <v>7.6129032258064515E-3</v>
      </c>
      <c r="G2001" s="10">
        <f>IFERROR(ROUND(E2001/N2001,2),0)</f>
        <v>33.71</v>
      </c>
      <c r="H2001" t="s">
        <v>8220</v>
      </c>
      <c r="I2001" t="s">
        <v>8224</v>
      </c>
      <c r="J2001" t="s">
        <v>8246</v>
      </c>
      <c r="K2001">
        <v>1415882108</v>
      </c>
      <c r="L2001">
        <v>1413286508</v>
      </c>
      <c r="M2001" t="b">
        <v>0</v>
      </c>
      <c r="N2001">
        <v>7</v>
      </c>
      <c r="O2001" t="b">
        <v>0</v>
      </c>
      <c r="P2001" t="s">
        <v>8294</v>
      </c>
      <c r="Q2001" s="12" t="s">
        <v>8336</v>
      </c>
      <c r="R2001" t="s">
        <v>8348</v>
      </c>
      <c r="S2001" s="21">
        <f>(((Table1[[#This Row],[launched_at]]/60)/60)/24)+DATE(1970,1,1)</f>
        <v>41926.482731481483</v>
      </c>
      <c r="T2001" s="21">
        <f>(((Table1[[#This Row],[deadline]]/60)/60)/24)+DATE(1970,1,1)</f>
        <v>41956.524398148147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s="8">
        <f>E2002/D2002</f>
        <v>0.125</v>
      </c>
      <c r="G2002" s="10">
        <f>IFERROR(ROUND(E2002/N2002,2),0)</f>
        <v>25</v>
      </c>
      <c r="H2002" t="s">
        <v>8220</v>
      </c>
      <c r="I2002" t="s">
        <v>8228</v>
      </c>
      <c r="J2002" t="s">
        <v>8250</v>
      </c>
      <c r="K2002">
        <v>1452120613</v>
      </c>
      <c r="L2002">
        <v>1449528613</v>
      </c>
      <c r="M2002" t="b">
        <v>0</v>
      </c>
      <c r="N2002">
        <v>25</v>
      </c>
      <c r="O2002" t="b">
        <v>0</v>
      </c>
      <c r="P2002" t="s">
        <v>8294</v>
      </c>
      <c r="Q2002" s="12" t="s">
        <v>8336</v>
      </c>
      <c r="R2002" t="s">
        <v>8348</v>
      </c>
      <c r="S2002" s="21">
        <f>(((Table1[[#This Row],[launched_at]]/60)/60)/24)+DATE(1970,1,1)</f>
        <v>42345.951539351852</v>
      </c>
      <c r="T2002" s="21">
        <f>(((Table1[[#This Row],[deadline]]/60)/60)/24)+DATE(1970,1,1)</f>
        <v>42375.951539351852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s="8">
        <f>E2003/D2003</f>
        <v>3.8212909090909091</v>
      </c>
      <c r="G2003" s="10">
        <f>IFERROR(ROUND(E2003/N2003,2),0)</f>
        <v>128.38999999999999</v>
      </c>
      <c r="H2003" t="s">
        <v>8218</v>
      </c>
      <c r="I2003" t="s">
        <v>8235</v>
      </c>
      <c r="J2003" t="s">
        <v>8248</v>
      </c>
      <c r="K2003">
        <v>1434139200</v>
      </c>
      <c r="L2003">
        <v>1431406916</v>
      </c>
      <c r="M2003" t="b">
        <v>1</v>
      </c>
      <c r="N2003">
        <v>1637</v>
      </c>
      <c r="O2003" t="b">
        <v>1</v>
      </c>
      <c r="P2003" t="s">
        <v>8293</v>
      </c>
      <c r="Q2003" s="12" t="s">
        <v>8317</v>
      </c>
      <c r="R2003" t="s">
        <v>8347</v>
      </c>
      <c r="S2003" s="21">
        <f>(((Table1[[#This Row],[launched_at]]/60)/60)/24)+DATE(1970,1,1)</f>
        <v>42136.209675925929</v>
      </c>
      <c r="T2003" s="21">
        <f>(((Table1[[#This Row],[deadline]]/60)/60)/24)+DATE(1970,1,1)</f>
        <v>42167.833333333328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s="8">
        <f>E2004/D2004</f>
        <v>2.1679422000000002</v>
      </c>
      <c r="G2004" s="10">
        <f>IFERROR(ROUND(E2004/N2004,2),0)</f>
        <v>78.83</v>
      </c>
      <c r="H2004" t="s">
        <v>8218</v>
      </c>
      <c r="I2004" t="s">
        <v>8223</v>
      </c>
      <c r="J2004" t="s">
        <v>8245</v>
      </c>
      <c r="K2004">
        <v>1485191143</v>
      </c>
      <c r="L2004">
        <v>1482599143</v>
      </c>
      <c r="M2004" t="b">
        <v>1</v>
      </c>
      <c r="N2004">
        <v>1375</v>
      </c>
      <c r="O2004" t="b">
        <v>1</v>
      </c>
      <c r="P2004" t="s">
        <v>8293</v>
      </c>
      <c r="Q2004" s="12" t="s">
        <v>8317</v>
      </c>
      <c r="R2004" t="s">
        <v>8347</v>
      </c>
      <c r="S2004" s="21">
        <f>(((Table1[[#This Row],[launched_at]]/60)/60)/24)+DATE(1970,1,1)</f>
        <v>42728.71230324074</v>
      </c>
      <c r="T2004" s="21">
        <f>(((Table1[[#This Row],[deadline]]/60)/60)/24)+DATE(1970,1,1)</f>
        <v>42758.71230324074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s="8">
        <f>E2005/D2005</f>
        <v>3.12</v>
      </c>
      <c r="G2005" s="10">
        <f>IFERROR(ROUND(E2005/N2005,2),0)</f>
        <v>91.76</v>
      </c>
      <c r="H2005" t="s">
        <v>8218</v>
      </c>
      <c r="I2005" t="s">
        <v>8223</v>
      </c>
      <c r="J2005" t="s">
        <v>8245</v>
      </c>
      <c r="K2005">
        <v>1278111600</v>
      </c>
      <c r="L2005">
        <v>1276830052</v>
      </c>
      <c r="M2005" t="b">
        <v>1</v>
      </c>
      <c r="N2005">
        <v>17</v>
      </c>
      <c r="O2005" t="b">
        <v>1</v>
      </c>
      <c r="P2005" t="s">
        <v>8293</v>
      </c>
      <c r="Q2005" s="12" t="s">
        <v>8317</v>
      </c>
      <c r="R2005" t="s">
        <v>8347</v>
      </c>
      <c r="S2005" s="21">
        <f>(((Table1[[#This Row],[launched_at]]/60)/60)/24)+DATE(1970,1,1)</f>
        <v>40347.125601851854</v>
      </c>
      <c r="T2005" s="21">
        <f>(((Table1[[#This Row],[deadline]]/60)/60)/24)+DATE(1970,1,1)</f>
        <v>40361.958333333336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s="8">
        <f>E2006/D2006</f>
        <v>2.3442048</v>
      </c>
      <c r="G2006" s="10">
        <f>IFERROR(ROUND(E2006/N2006,2),0)</f>
        <v>331.1</v>
      </c>
      <c r="H2006" t="s">
        <v>8218</v>
      </c>
      <c r="I2006" t="s">
        <v>8223</v>
      </c>
      <c r="J2006" t="s">
        <v>8245</v>
      </c>
      <c r="K2006">
        <v>1405002663</v>
      </c>
      <c r="L2006">
        <v>1402410663</v>
      </c>
      <c r="M2006" t="b">
        <v>1</v>
      </c>
      <c r="N2006">
        <v>354</v>
      </c>
      <c r="O2006" t="b">
        <v>1</v>
      </c>
      <c r="P2006" t="s">
        <v>8293</v>
      </c>
      <c r="Q2006" s="12" t="s">
        <v>8317</v>
      </c>
      <c r="R2006" t="s">
        <v>8347</v>
      </c>
      <c r="S2006" s="21">
        <f>(((Table1[[#This Row],[launched_at]]/60)/60)/24)+DATE(1970,1,1)</f>
        <v>41800.604895833334</v>
      </c>
      <c r="T2006" s="21">
        <f>(((Table1[[#This Row],[deadline]]/60)/60)/24)+DATE(1970,1,1)</f>
        <v>41830.604895833334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s="8">
        <f>E2007/D2007</f>
        <v>1.236801</v>
      </c>
      <c r="G2007" s="10">
        <f>IFERROR(ROUND(E2007/N2007,2),0)</f>
        <v>194.26</v>
      </c>
      <c r="H2007" t="s">
        <v>8218</v>
      </c>
      <c r="I2007" t="s">
        <v>8223</v>
      </c>
      <c r="J2007" t="s">
        <v>8245</v>
      </c>
      <c r="K2007">
        <v>1381895940</v>
      </c>
      <c r="L2007">
        <v>1379532618</v>
      </c>
      <c r="M2007" t="b">
        <v>1</v>
      </c>
      <c r="N2007">
        <v>191</v>
      </c>
      <c r="O2007" t="b">
        <v>1</v>
      </c>
      <c r="P2007" t="s">
        <v>8293</v>
      </c>
      <c r="Q2007" s="12" t="s">
        <v>8317</v>
      </c>
      <c r="R2007" t="s">
        <v>8347</v>
      </c>
      <c r="S2007" s="21">
        <f>(((Table1[[#This Row],[launched_at]]/60)/60)/24)+DATE(1970,1,1)</f>
        <v>41535.812708333331</v>
      </c>
      <c r="T2007" s="21">
        <f>(((Table1[[#This Row],[deadline]]/60)/60)/24)+DATE(1970,1,1)</f>
        <v>41563.165972222225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s="8">
        <f>E2008/D2008</f>
        <v>2.4784000000000002</v>
      </c>
      <c r="G2008" s="10">
        <f>IFERROR(ROUND(E2008/N2008,2),0)</f>
        <v>408.98</v>
      </c>
      <c r="H2008" t="s">
        <v>8218</v>
      </c>
      <c r="I2008" t="s">
        <v>8223</v>
      </c>
      <c r="J2008" t="s">
        <v>8245</v>
      </c>
      <c r="K2008">
        <v>1417611645</v>
      </c>
      <c r="L2008">
        <v>1414584045</v>
      </c>
      <c r="M2008" t="b">
        <v>1</v>
      </c>
      <c r="N2008">
        <v>303</v>
      </c>
      <c r="O2008" t="b">
        <v>1</v>
      </c>
      <c r="P2008" t="s">
        <v>8293</v>
      </c>
      <c r="Q2008" s="12" t="s">
        <v>8317</v>
      </c>
      <c r="R2008" t="s">
        <v>8347</v>
      </c>
      <c r="S2008" s="21">
        <f>(((Table1[[#This Row],[launched_at]]/60)/60)/24)+DATE(1970,1,1)</f>
        <v>41941.500520833331</v>
      </c>
      <c r="T2008" s="21">
        <f>(((Table1[[#This Row],[deadline]]/60)/60)/24)+DATE(1970,1,1)</f>
        <v>41976.542187500003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s="8">
        <f>E2009/D2009</f>
        <v>1.157092</v>
      </c>
      <c r="G2009" s="10">
        <f>IFERROR(ROUND(E2009/N2009,2),0)</f>
        <v>84.46</v>
      </c>
      <c r="H2009" t="s">
        <v>8218</v>
      </c>
      <c r="I2009" t="s">
        <v>8223</v>
      </c>
      <c r="J2009" t="s">
        <v>8245</v>
      </c>
      <c r="K2009">
        <v>1282622400</v>
      </c>
      <c r="L2009">
        <v>1276891586</v>
      </c>
      <c r="M2009" t="b">
        <v>1</v>
      </c>
      <c r="N2009">
        <v>137</v>
      </c>
      <c r="O2009" t="b">
        <v>1</v>
      </c>
      <c r="P2009" t="s">
        <v>8293</v>
      </c>
      <c r="Q2009" s="12" t="s">
        <v>8317</v>
      </c>
      <c r="R2009" t="s">
        <v>8347</v>
      </c>
      <c r="S2009" s="21">
        <f>(((Table1[[#This Row],[launched_at]]/60)/60)/24)+DATE(1970,1,1)</f>
        <v>40347.837800925925</v>
      </c>
      <c r="T2009" s="21">
        <f>(((Table1[[#This Row],[deadline]]/60)/60)/24)+DATE(1970,1,1)</f>
        <v>40414.166666666664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s="8">
        <f>E2010/D2010</f>
        <v>1.1707484768810599</v>
      </c>
      <c r="G2010" s="10">
        <f>IFERROR(ROUND(E2010/N2010,2),0)</f>
        <v>44.85</v>
      </c>
      <c r="H2010" t="s">
        <v>8218</v>
      </c>
      <c r="I2010" t="s">
        <v>8223</v>
      </c>
      <c r="J2010" t="s">
        <v>8245</v>
      </c>
      <c r="K2010">
        <v>1316442622</v>
      </c>
      <c r="L2010">
        <v>1312641022</v>
      </c>
      <c r="M2010" t="b">
        <v>1</v>
      </c>
      <c r="N2010">
        <v>41</v>
      </c>
      <c r="O2010" t="b">
        <v>1</v>
      </c>
      <c r="P2010" t="s">
        <v>8293</v>
      </c>
      <c r="Q2010" s="12" t="s">
        <v>8317</v>
      </c>
      <c r="R2010" t="s">
        <v>8347</v>
      </c>
      <c r="S2010" s="21">
        <f>(((Table1[[#This Row],[launched_at]]/60)/60)/24)+DATE(1970,1,1)</f>
        <v>40761.604421296295</v>
      </c>
      <c r="T2010" s="21">
        <f>(((Table1[[#This Row],[deadline]]/60)/60)/24)+DATE(1970,1,1)</f>
        <v>40805.604421296295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s="8">
        <f>E2011/D2011</f>
        <v>3.05158</v>
      </c>
      <c r="G2011" s="10">
        <f>IFERROR(ROUND(E2011/N2011,2),0)</f>
        <v>383.36</v>
      </c>
      <c r="H2011" t="s">
        <v>8218</v>
      </c>
      <c r="I2011" t="s">
        <v>8235</v>
      </c>
      <c r="J2011" t="s">
        <v>8248</v>
      </c>
      <c r="K2011">
        <v>1479890743</v>
      </c>
      <c r="L2011">
        <v>1476776743</v>
      </c>
      <c r="M2011" t="b">
        <v>1</v>
      </c>
      <c r="N2011">
        <v>398</v>
      </c>
      <c r="O2011" t="b">
        <v>1</v>
      </c>
      <c r="P2011" t="s">
        <v>8293</v>
      </c>
      <c r="Q2011" s="12" t="s">
        <v>8317</v>
      </c>
      <c r="R2011" t="s">
        <v>8347</v>
      </c>
      <c r="S2011" s="21">
        <f>(((Table1[[#This Row],[launched_at]]/60)/60)/24)+DATE(1970,1,1)</f>
        <v>42661.323414351849</v>
      </c>
      <c r="T2011" s="21">
        <f>(((Table1[[#This Row],[deadline]]/60)/60)/24)+DATE(1970,1,1)</f>
        <v>42697.365081018521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s="8">
        <f>E2012/D2012</f>
        <v>3.2005299999999997</v>
      </c>
      <c r="G2012" s="10">
        <f>IFERROR(ROUND(E2012/N2012,2),0)</f>
        <v>55.28</v>
      </c>
      <c r="H2012" t="s">
        <v>8218</v>
      </c>
      <c r="I2012" t="s">
        <v>8223</v>
      </c>
      <c r="J2012" t="s">
        <v>8245</v>
      </c>
      <c r="K2012">
        <v>1471564491</v>
      </c>
      <c r="L2012">
        <v>1468972491</v>
      </c>
      <c r="M2012" t="b">
        <v>1</v>
      </c>
      <c r="N2012">
        <v>1737</v>
      </c>
      <c r="O2012" t="b">
        <v>1</v>
      </c>
      <c r="P2012" t="s">
        <v>8293</v>
      </c>
      <c r="Q2012" s="12" t="s">
        <v>8317</v>
      </c>
      <c r="R2012" t="s">
        <v>8347</v>
      </c>
      <c r="S2012" s="21">
        <f>(((Table1[[#This Row],[launched_at]]/60)/60)/24)+DATE(1970,1,1)</f>
        <v>42570.996423611112</v>
      </c>
      <c r="T2012" s="21">
        <f>(((Table1[[#This Row],[deadline]]/60)/60)/24)+DATE(1970,1,1)</f>
        <v>42600.996423611112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s="8">
        <f>E2013/D2013</f>
        <v>8.1956399999999991</v>
      </c>
      <c r="G2013" s="10">
        <f>IFERROR(ROUND(E2013/N2013,2),0)</f>
        <v>422.02</v>
      </c>
      <c r="H2013" t="s">
        <v>8218</v>
      </c>
      <c r="I2013" t="s">
        <v>8238</v>
      </c>
      <c r="J2013" t="s">
        <v>8248</v>
      </c>
      <c r="K2013">
        <v>1452553200</v>
      </c>
      <c r="L2013">
        <v>1449650173</v>
      </c>
      <c r="M2013" t="b">
        <v>1</v>
      </c>
      <c r="N2013">
        <v>971</v>
      </c>
      <c r="O2013" t="b">
        <v>1</v>
      </c>
      <c r="P2013" t="s">
        <v>8293</v>
      </c>
      <c r="Q2013" s="12" t="s">
        <v>8317</v>
      </c>
      <c r="R2013" t="s">
        <v>8347</v>
      </c>
      <c r="S2013" s="21">
        <f>(((Table1[[#This Row],[launched_at]]/60)/60)/24)+DATE(1970,1,1)</f>
        <v>42347.358483796299</v>
      </c>
      <c r="T2013" s="21">
        <f>(((Table1[[#This Row],[deadline]]/60)/60)/24)+DATE(1970,1,1)</f>
        <v>42380.958333333328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s="8">
        <f>E2014/D2014</f>
        <v>2.3490000000000002</v>
      </c>
      <c r="G2014" s="10">
        <f>IFERROR(ROUND(E2014/N2014,2),0)</f>
        <v>64.180000000000007</v>
      </c>
      <c r="H2014" t="s">
        <v>8218</v>
      </c>
      <c r="I2014" t="s">
        <v>8223</v>
      </c>
      <c r="J2014" t="s">
        <v>8245</v>
      </c>
      <c r="K2014">
        <v>1423165441</v>
      </c>
      <c r="L2014">
        <v>1420573441</v>
      </c>
      <c r="M2014" t="b">
        <v>1</v>
      </c>
      <c r="N2014">
        <v>183</v>
      </c>
      <c r="O2014" t="b">
        <v>1</v>
      </c>
      <c r="P2014" t="s">
        <v>8293</v>
      </c>
      <c r="Q2014" s="12" t="s">
        <v>8317</v>
      </c>
      <c r="R2014" t="s">
        <v>8347</v>
      </c>
      <c r="S2014" s="21">
        <f>(((Table1[[#This Row],[launched_at]]/60)/60)/24)+DATE(1970,1,1)</f>
        <v>42010.822233796294</v>
      </c>
      <c r="T2014" s="21">
        <f>(((Table1[[#This Row],[deadline]]/60)/60)/24)+DATE(1970,1,1)</f>
        <v>42040.822233796294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s="8">
        <f>E2015/D2015</f>
        <v>4.9491375</v>
      </c>
      <c r="G2015" s="10">
        <f>IFERROR(ROUND(E2015/N2015,2),0)</f>
        <v>173.58</v>
      </c>
      <c r="H2015" t="s">
        <v>8218</v>
      </c>
      <c r="I2015" t="s">
        <v>8223</v>
      </c>
      <c r="J2015" t="s">
        <v>8245</v>
      </c>
      <c r="K2015">
        <v>1468019014</v>
      </c>
      <c r="L2015">
        <v>1462835014</v>
      </c>
      <c r="M2015" t="b">
        <v>1</v>
      </c>
      <c r="N2015">
        <v>4562</v>
      </c>
      <c r="O2015" t="b">
        <v>1</v>
      </c>
      <c r="P2015" t="s">
        <v>8293</v>
      </c>
      <c r="Q2015" s="12" t="s">
        <v>8317</v>
      </c>
      <c r="R2015" t="s">
        <v>8347</v>
      </c>
      <c r="S2015" s="21">
        <f>(((Table1[[#This Row],[launched_at]]/60)/60)/24)+DATE(1970,1,1)</f>
        <v>42499.960810185185</v>
      </c>
      <c r="T2015" s="21">
        <f>(((Table1[[#This Row],[deadline]]/60)/60)/24)+DATE(1970,1,1)</f>
        <v>42559.960810185185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s="8">
        <f>E2016/D2016</f>
        <v>78.137822333333332</v>
      </c>
      <c r="G2016" s="10">
        <f>IFERROR(ROUND(E2016/N2016,2),0)</f>
        <v>88.6</v>
      </c>
      <c r="H2016" t="s">
        <v>8218</v>
      </c>
      <c r="I2016" t="s">
        <v>8223</v>
      </c>
      <c r="J2016" t="s">
        <v>8245</v>
      </c>
      <c r="K2016">
        <v>1364184539</v>
      </c>
      <c r="L2016">
        <v>1361250539</v>
      </c>
      <c r="M2016" t="b">
        <v>1</v>
      </c>
      <c r="N2016">
        <v>26457</v>
      </c>
      <c r="O2016" t="b">
        <v>1</v>
      </c>
      <c r="P2016" t="s">
        <v>8293</v>
      </c>
      <c r="Q2016" s="12" t="s">
        <v>8317</v>
      </c>
      <c r="R2016" t="s">
        <v>8347</v>
      </c>
      <c r="S2016" s="21">
        <f>(((Table1[[#This Row],[launched_at]]/60)/60)/24)+DATE(1970,1,1)</f>
        <v>41324.214571759258</v>
      </c>
      <c r="T2016" s="21">
        <f>(((Table1[[#This Row],[deadline]]/60)/60)/24)+DATE(1970,1,1)</f>
        <v>41358.172905092593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s="8">
        <f>E2017/D2017</f>
        <v>1.1300013888888889</v>
      </c>
      <c r="G2017" s="10">
        <f>IFERROR(ROUND(E2017/N2017,2),0)</f>
        <v>50.22</v>
      </c>
      <c r="H2017" t="s">
        <v>8218</v>
      </c>
      <c r="I2017" t="s">
        <v>8223</v>
      </c>
      <c r="J2017" t="s">
        <v>8245</v>
      </c>
      <c r="K2017">
        <v>1315602163</v>
      </c>
      <c r="L2017">
        <v>1313010163</v>
      </c>
      <c r="M2017" t="b">
        <v>1</v>
      </c>
      <c r="N2017">
        <v>162</v>
      </c>
      <c r="O2017" t="b">
        <v>1</v>
      </c>
      <c r="P2017" t="s">
        <v>8293</v>
      </c>
      <c r="Q2017" s="12" t="s">
        <v>8317</v>
      </c>
      <c r="R2017" t="s">
        <v>8347</v>
      </c>
      <c r="S2017" s="21">
        <f>(((Table1[[#This Row],[launched_at]]/60)/60)/24)+DATE(1970,1,1)</f>
        <v>40765.876886574071</v>
      </c>
      <c r="T2017" s="21">
        <f>(((Table1[[#This Row],[deadline]]/60)/60)/24)+DATE(1970,1,1)</f>
        <v>40795.876886574071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s="8">
        <f>E2018/D2018</f>
        <v>9.2154220000000002</v>
      </c>
      <c r="G2018" s="10">
        <f>IFERROR(ROUND(E2018/N2018,2),0)</f>
        <v>192.39</v>
      </c>
      <c r="H2018" t="s">
        <v>8218</v>
      </c>
      <c r="I2018" t="s">
        <v>8223</v>
      </c>
      <c r="J2018" t="s">
        <v>8245</v>
      </c>
      <c r="K2018">
        <v>1362863299</v>
      </c>
      <c r="L2018">
        <v>1360271299</v>
      </c>
      <c r="M2018" t="b">
        <v>1</v>
      </c>
      <c r="N2018">
        <v>479</v>
      </c>
      <c r="O2018" t="b">
        <v>1</v>
      </c>
      <c r="P2018" t="s">
        <v>8293</v>
      </c>
      <c r="Q2018" s="12" t="s">
        <v>8317</v>
      </c>
      <c r="R2018" t="s">
        <v>8347</v>
      </c>
      <c r="S2018" s="21">
        <f>(((Table1[[#This Row],[launched_at]]/60)/60)/24)+DATE(1970,1,1)</f>
        <v>41312.88077546296</v>
      </c>
      <c r="T2018" s="21">
        <f>(((Table1[[#This Row],[deadline]]/60)/60)/24)+DATE(1970,1,1)</f>
        <v>41342.88077546296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s="8">
        <f>E2019/D2019</f>
        <v>1.2510239999999999</v>
      </c>
      <c r="G2019" s="10">
        <f>IFERROR(ROUND(E2019/N2019,2),0)</f>
        <v>73.42</v>
      </c>
      <c r="H2019" t="s">
        <v>8218</v>
      </c>
      <c r="I2019" t="s">
        <v>8223</v>
      </c>
      <c r="J2019" t="s">
        <v>8245</v>
      </c>
      <c r="K2019">
        <v>1332561600</v>
      </c>
      <c r="L2019">
        <v>1329873755</v>
      </c>
      <c r="M2019" t="b">
        <v>1</v>
      </c>
      <c r="N2019">
        <v>426</v>
      </c>
      <c r="O2019" t="b">
        <v>1</v>
      </c>
      <c r="P2019" t="s">
        <v>8293</v>
      </c>
      <c r="Q2019" s="12" t="s">
        <v>8317</v>
      </c>
      <c r="R2019" t="s">
        <v>8347</v>
      </c>
      <c r="S2019" s="21">
        <f>(((Table1[[#This Row],[launched_at]]/60)/60)/24)+DATE(1970,1,1)</f>
        <v>40961.057349537034</v>
      </c>
      <c r="T2019" s="21">
        <f>(((Table1[[#This Row],[deadline]]/60)/60)/24)+DATE(1970,1,1)</f>
        <v>40992.166666666664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s="8">
        <f>E2020/D2020</f>
        <v>1.0224343076923077</v>
      </c>
      <c r="G2020" s="10">
        <f>IFERROR(ROUND(E2020/N2020,2),0)</f>
        <v>147.68</v>
      </c>
      <c r="H2020" t="s">
        <v>8218</v>
      </c>
      <c r="I2020" t="s">
        <v>8240</v>
      </c>
      <c r="J2020" t="s">
        <v>8248</v>
      </c>
      <c r="K2020">
        <v>1439455609</v>
      </c>
      <c r="L2020">
        <v>1436863609</v>
      </c>
      <c r="M2020" t="b">
        <v>1</v>
      </c>
      <c r="N2020">
        <v>450</v>
      </c>
      <c r="O2020" t="b">
        <v>1</v>
      </c>
      <c r="P2020" t="s">
        <v>8293</v>
      </c>
      <c r="Q2020" s="12" t="s">
        <v>8317</v>
      </c>
      <c r="R2020" t="s">
        <v>8347</v>
      </c>
      <c r="S2020" s="21">
        <f>(((Table1[[#This Row],[launched_at]]/60)/60)/24)+DATE(1970,1,1)</f>
        <v>42199.365844907406</v>
      </c>
      <c r="T2020" s="21">
        <f>(((Table1[[#This Row],[deadline]]/60)/60)/24)+DATE(1970,1,1)</f>
        <v>42229.365844907406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s="8">
        <f>E2021/D2021</f>
        <v>4.8490975000000001</v>
      </c>
      <c r="G2021" s="10">
        <f>IFERROR(ROUND(E2021/N2021,2),0)</f>
        <v>108.97</v>
      </c>
      <c r="H2021" t="s">
        <v>8218</v>
      </c>
      <c r="I2021" t="s">
        <v>8223</v>
      </c>
      <c r="J2021" t="s">
        <v>8245</v>
      </c>
      <c r="K2021">
        <v>1474563621</v>
      </c>
      <c r="L2021">
        <v>1471971621</v>
      </c>
      <c r="M2021" t="b">
        <v>1</v>
      </c>
      <c r="N2021">
        <v>1780</v>
      </c>
      <c r="O2021" t="b">
        <v>1</v>
      </c>
      <c r="P2021" t="s">
        <v>8293</v>
      </c>
      <c r="Q2021" s="12" t="s">
        <v>8317</v>
      </c>
      <c r="R2021" t="s">
        <v>8347</v>
      </c>
      <c r="S2021" s="21">
        <f>(((Table1[[#This Row],[launched_at]]/60)/60)/24)+DATE(1970,1,1)</f>
        <v>42605.70857638889</v>
      </c>
      <c r="T2021" s="21">
        <f>(((Table1[[#This Row],[deadline]]/60)/60)/24)+DATE(1970,1,1)</f>
        <v>42635.70857638889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s="8">
        <f>E2022/D2022</f>
        <v>1.9233333333333333</v>
      </c>
      <c r="G2022" s="10">
        <f>IFERROR(ROUND(E2022/N2022,2),0)</f>
        <v>23.65</v>
      </c>
      <c r="H2022" t="s">
        <v>8218</v>
      </c>
      <c r="I2022" t="s">
        <v>8223</v>
      </c>
      <c r="J2022" t="s">
        <v>8245</v>
      </c>
      <c r="K2022">
        <v>1400108640</v>
      </c>
      <c r="L2022">
        <v>1396923624</v>
      </c>
      <c r="M2022" t="b">
        <v>1</v>
      </c>
      <c r="N2022">
        <v>122</v>
      </c>
      <c r="O2022" t="b">
        <v>1</v>
      </c>
      <c r="P2022" t="s">
        <v>8293</v>
      </c>
      <c r="Q2022" s="12" t="s">
        <v>8317</v>
      </c>
      <c r="R2022" t="s">
        <v>8347</v>
      </c>
      <c r="S2022" s="21">
        <f>(((Table1[[#This Row],[launched_at]]/60)/60)/24)+DATE(1970,1,1)</f>
        <v>41737.097499999996</v>
      </c>
      <c r="T2022" s="21">
        <f>(((Table1[[#This Row],[deadline]]/60)/60)/24)+DATE(1970,1,1)</f>
        <v>41773.961111111108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s="8">
        <f>E2023/D2023</f>
        <v>2.8109999999999999</v>
      </c>
      <c r="G2023" s="10">
        <f>IFERROR(ROUND(E2023/N2023,2),0)</f>
        <v>147.94999999999999</v>
      </c>
      <c r="H2023" t="s">
        <v>8218</v>
      </c>
      <c r="I2023" t="s">
        <v>8223</v>
      </c>
      <c r="J2023" t="s">
        <v>8245</v>
      </c>
      <c r="K2023">
        <v>1411522897</v>
      </c>
      <c r="L2023">
        <v>1407634897</v>
      </c>
      <c r="M2023" t="b">
        <v>1</v>
      </c>
      <c r="N2023">
        <v>95</v>
      </c>
      <c r="O2023" t="b">
        <v>1</v>
      </c>
      <c r="P2023" t="s">
        <v>8293</v>
      </c>
      <c r="Q2023" s="12" t="s">
        <v>8317</v>
      </c>
      <c r="R2023" t="s">
        <v>8347</v>
      </c>
      <c r="S2023" s="21">
        <f>(((Table1[[#This Row],[launched_at]]/60)/60)/24)+DATE(1970,1,1)</f>
        <v>41861.070567129631</v>
      </c>
      <c r="T2023" s="21">
        <f>(((Table1[[#This Row],[deadline]]/60)/60)/24)+DATE(1970,1,1)</f>
        <v>41906.070567129631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s="8">
        <f>E2024/D2024</f>
        <v>1.2513700000000001</v>
      </c>
      <c r="G2024" s="10">
        <f>IFERROR(ROUND(E2024/N2024,2),0)</f>
        <v>385.04</v>
      </c>
      <c r="H2024" t="s">
        <v>8218</v>
      </c>
      <c r="I2024" t="s">
        <v>8223</v>
      </c>
      <c r="J2024" t="s">
        <v>8245</v>
      </c>
      <c r="K2024">
        <v>1465652372</v>
      </c>
      <c r="L2024">
        <v>1463060372</v>
      </c>
      <c r="M2024" t="b">
        <v>1</v>
      </c>
      <c r="N2024">
        <v>325</v>
      </c>
      <c r="O2024" t="b">
        <v>1</v>
      </c>
      <c r="P2024" t="s">
        <v>8293</v>
      </c>
      <c r="Q2024" s="12" t="s">
        <v>8317</v>
      </c>
      <c r="R2024" t="s">
        <v>8347</v>
      </c>
      <c r="S2024" s="21">
        <f>(((Table1[[#This Row],[launched_at]]/60)/60)/24)+DATE(1970,1,1)</f>
        <v>42502.569120370375</v>
      </c>
      <c r="T2024" s="21">
        <f>(((Table1[[#This Row],[deadline]]/60)/60)/24)+DATE(1970,1,1)</f>
        <v>42532.569120370375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s="8">
        <f>E2025/D2025</f>
        <v>1.61459</v>
      </c>
      <c r="G2025" s="10">
        <f>IFERROR(ROUND(E2025/N2025,2),0)</f>
        <v>457.39</v>
      </c>
      <c r="H2025" t="s">
        <v>8218</v>
      </c>
      <c r="I2025" t="s">
        <v>8223</v>
      </c>
      <c r="J2025" t="s">
        <v>8245</v>
      </c>
      <c r="K2025">
        <v>1434017153</v>
      </c>
      <c r="L2025">
        <v>1431425153</v>
      </c>
      <c r="M2025" t="b">
        <v>1</v>
      </c>
      <c r="N2025">
        <v>353</v>
      </c>
      <c r="O2025" t="b">
        <v>1</v>
      </c>
      <c r="P2025" t="s">
        <v>8293</v>
      </c>
      <c r="Q2025" s="12" t="s">
        <v>8317</v>
      </c>
      <c r="R2025" t="s">
        <v>8347</v>
      </c>
      <c r="S2025" s="21">
        <f>(((Table1[[#This Row],[launched_at]]/60)/60)/24)+DATE(1970,1,1)</f>
        <v>42136.420752314814</v>
      </c>
      <c r="T2025" s="21">
        <f>(((Table1[[#This Row],[deadline]]/60)/60)/24)+DATE(1970,1,1)</f>
        <v>42166.420752314814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s="8">
        <f>E2026/D2026</f>
        <v>5.8535000000000004</v>
      </c>
      <c r="G2026" s="10">
        <f>IFERROR(ROUND(E2026/N2026,2),0)</f>
        <v>222.99</v>
      </c>
      <c r="H2026" t="s">
        <v>8218</v>
      </c>
      <c r="I2026" t="s">
        <v>8223</v>
      </c>
      <c r="J2026" t="s">
        <v>8245</v>
      </c>
      <c r="K2026">
        <v>1344826800</v>
      </c>
      <c r="L2026">
        <v>1341875544</v>
      </c>
      <c r="M2026" t="b">
        <v>1</v>
      </c>
      <c r="N2026">
        <v>105</v>
      </c>
      <c r="O2026" t="b">
        <v>1</v>
      </c>
      <c r="P2026" t="s">
        <v>8293</v>
      </c>
      <c r="Q2026" s="12" t="s">
        <v>8317</v>
      </c>
      <c r="R2026" t="s">
        <v>8347</v>
      </c>
      <c r="S2026" s="21">
        <f>(((Table1[[#This Row],[launched_at]]/60)/60)/24)+DATE(1970,1,1)</f>
        <v>41099.966944444444</v>
      </c>
      <c r="T2026" s="21">
        <f>(((Table1[[#This Row],[deadline]]/60)/60)/24)+DATE(1970,1,1)</f>
        <v>41134.125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s="8">
        <f>E2027/D2027</f>
        <v>2.0114999999999998</v>
      </c>
      <c r="G2027" s="10">
        <f>IFERROR(ROUND(E2027/N2027,2),0)</f>
        <v>220.74</v>
      </c>
      <c r="H2027" t="s">
        <v>8218</v>
      </c>
      <c r="I2027" t="s">
        <v>8235</v>
      </c>
      <c r="J2027" t="s">
        <v>8248</v>
      </c>
      <c r="K2027">
        <v>1433996746</v>
      </c>
      <c r="L2027">
        <v>1431404746</v>
      </c>
      <c r="M2027" t="b">
        <v>1</v>
      </c>
      <c r="N2027">
        <v>729</v>
      </c>
      <c r="O2027" t="b">
        <v>1</v>
      </c>
      <c r="P2027" t="s">
        <v>8293</v>
      </c>
      <c r="Q2027" s="12" t="s">
        <v>8317</v>
      </c>
      <c r="R2027" t="s">
        <v>8347</v>
      </c>
      <c r="S2027" s="21">
        <f>(((Table1[[#This Row],[launched_at]]/60)/60)/24)+DATE(1970,1,1)</f>
        <v>42136.184560185182</v>
      </c>
      <c r="T2027" s="21">
        <f>(((Table1[[#This Row],[deadline]]/60)/60)/24)+DATE(1970,1,1)</f>
        <v>42166.184560185182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s="8">
        <f>E2028/D2028</f>
        <v>1.3348307999999998</v>
      </c>
      <c r="G2028" s="10">
        <f>IFERROR(ROUND(E2028/N2028,2),0)</f>
        <v>73.5</v>
      </c>
      <c r="H2028" t="s">
        <v>8218</v>
      </c>
      <c r="I2028" t="s">
        <v>8223</v>
      </c>
      <c r="J2028" t="s">
        <v>8245</v>
      </c>
      <c r="K2028">
        <v>1398052740</v>
      </c>
      <c r="L2028">
        <v>1394127585</v>
      </c>
      <c r="M2028" t="b">
        <v>1</v>
      </c>
      <c r="N2028">
        <v>454</v>
      </c>
      <c r="O2028" t="b">
        <v>1</v>
      </c>
      <c r="P2028" t="s">
        <v>8293</v>
      </c>
      <c r="Q2028" s="12" t="s">
        <v>8317</v>
      </c>
      <c r="R2028" t="s">
        <v>8347</v>
      </c>
      <c r="S2028" s="21">
        <f>(((Table1[[#This Row],[launched_at]]/60)/60)/24)+DATE(1970,1,1)</f>
        <v>41704.735937500001</v>
      </c>
      <c r="T2028" s="21">
        <f>(((Table1[[#This Row],[deadline]]/60)/60)/24)+DATE(1970,1,1)</f>
        <v>41750.165972222225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s="8">
        <f>E2029/D2029</f>
        <v>1.2024900000000001</v>
      </c>
      <c r="G2029" s="10">
        <f>IFERROR(ROUND(E2029/N2029,2),0)</f>
        <v>223.1</v>
      </c>
      <c r="H2029" t="s">
        <v>8218</v>
      </c>
      <c r="I2029" t="s">
        <v>8223</v>
      </c>
      <c r="J2029" t="s">
        <v>8245</v>
      </c>
      <c r="K2029">
        <v>1427740319</v>
      </c>
      <c r="L2029">
        <v>1423855919</v>
      </c>
      <c r="M2029" t="b">
        <v>1</v>
      </c>
      <c r="N2029">
        <v>539</v>
      </c>
      <c r="O2029" t="b">
        <v>1</v>
      </c>
      <c r="P2029" t="s">
        <v>8293</v>
      </c>
      <c r="Q2029" s="12" t="s">
        <v>8317</v>
      </c>
      <c r="R2029" t="s">
        <v>8347</v>
      </c>
      <c r="S2029" s="21">
        <f>(((Table1[[#This Row],[launched_at]]/60)/60)/24)+DATE(1970,1,1)</f>
        <v>42048.813877314817</v>
      </c>
      <c r="T2029" s="21">
        <f>(((Table1[[#This Row],[deadline]]/60)/60)/24)+DATE(1970,1,1)</f>
        <v>42093.772210648152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s="8">
        <f>E2030/D2030</f>
        <v>1.2616666666666667</v>
      </c>
      <c r="G2030" s="10">
        <f>IFERROR(ROUND(E2030/N2030,2),0)</f>
        <v>47.91</v>
      </c>
      <c r="H2030" t="s">
        <v>8218</v>
      </c>
      <c r="I2030" t="s">
        <v>8223</v>
      </c>
      <c r="J2030" t="s">
        <v>8245</v>
      </c>
      <c r="K2030">
        <v>1268690100</v>
      </c>
      <c r="L2030">
        <v>1265493806</v>
      </c>
      <c r="M2030" t="b">
        <v>1</v>
      </c>
      <c r="N2030">
        <v>79</v>
      </c>
      <c r="O2030" t="b">
        <v>1</v>
      </c>
      <c r="P2030" t="s">
        <v>8293</v>
      </c>
      <c r="Q2030" s="12" t="s">
        <v>8317</v>
      </c>
      <c r="R2030" t="s">
        <v>8347</v>
      </c>
      <c r="S2030" s="21">
        <f>(((Table1[[#This Row],[launched_at]]/60)/60)/24)+DATE(1970,1,1)</f>
        <v>40215.919050925928</v>
      </c>
      <c r="T2030" s="21">
        <f>(((Table1[[#This Row],[deadline]]/60)/60)/24)+DATE(1970,1,1)</f>
        <v>40252.913194444445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s="8">
        <f>E2031/D2031</f>
        <v>3.6120000000000001</v>
      </c>
      <c r="G2031" s="10">
        <f>IFERROR(ROUND(E2031/N2031,2),0)</f>
        <v>96.06</v>
      </c>
      <c r="H2031" t="s">
        <v>8218</v>
      </c>
      <c r="I2031" t="s">
        <v>8223</v>
      </c>
      <c r="J2031" t="s">
        <v>8245</v>
      </c>
      <c r="K2031">
        <v>1409099481</v>
      </c>
      <c r="L2031">
        <v>1406507481</v>
      </c>
      <c r="M2031" t="b">
        <v>1</v>
      </c>
      <c r="N2031">
        <v>94</v>
      </c>
      <c r="O2031" t="b">
        <v>1</v>
      </c>
      <c r="P2031" t="s">
        <v>8293</v>
      </c>
      <c r="Q2031" s="12" t="s">
        <v>8317</v>
      </c>
      <c r="R2031" t="s">
        <v>8347</v>
      </c>
      <c r="S2031" s="21">
        <f>(((Table1[[#This Row],[launched_at]]/60)/60)/24)+DATE(1970,1,1)</f>
        <v>41848.021770833337</v>
      </c>
      <c r="T2031" s="21">
        <f>(((Table1[[#This Row],[deadline]]/60)/60)/24)+DATE(1970,1,1)</f>
        <v>41878.021770833337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s="8">
        <f>E2032/D2032</f>
        <v>2.26239013671875</v>
      </c>
      <c r="G2032" s="10">
        <f>IFERROR(ROUND(E2032/N2032,2),0)</f>
        <v>118.61</v>
      </c>
      <c r="H2032" t="s">
        <v>8218</v>
      </c>
      <c r="I2032" t="s">
        <v>8224</v>
      </c>
      <c r="J2032" t="s">
        <v>8246</v>
      </c>
      <c r="K2032">
        <v>1354233296</v>
      </c>
      <c r="L2032">
        <v>1351641296</v>
      </c>
      <c r="M2032" t="b">
        <v>1</v>
      </c>
      <c r="N2032">
        <v>625</v>
      </c>
      <c r="O2032" t="b">
        <v>1</v>
      </c>
      <c r="P2032" t="s">
        <v>8293</v>
      </c>
      <c r="Q2032" s="12" t="s">
        <v>8317</v>
      </c>
      <c r="R2032" t="s">
        <v>8347</v>
      </c>
      <c r="S2032" s="21">
        <f>(((Table1[[#This Row],[launched_at]]/60)/60)/24)+DATE(1970,1,1)</f>
        <v>41212.996481481481</v>
      </c>
      <c r="T2032" s="21">
        <f>(((Table1[[#This Row],[deadline]]/60)/60)/24)+DATE(1970,1,1)</f>
        <v>41242.996481481481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s="8">
        <f>E2033/D2033</f>
        <v>1.2035</v>
      </c>
      <c r="G2033" s="10">
        <f>IFERROR(ROUND(E2033/N2033,2),0)</f>
        <v>118.45</v>
      </c>
      <c r="H2033" t="s">
        <v>8218</v>
      </c>
      <c r="I2033" t="s">
        <v>8232</v>
      </c>
      <c r="J2033" t="s">
        <v>8248</v>
      </c>
      <c r="K2033">
        <v>1420765200</v>
      </c>
      <c r="L2033">
        <v>1417506853</v>
      </c>
      <c r="M2033" t="b">
        <v>1</v>
      </c>
      <c r="N2033">
        <v>508</v>
      </c>
      <c r="O2033" t="b">
        <v>1</v>
      </c>
      <c r="P2033" t="s">
        <v>8293</v>
      </c>
      <c r="Q2033" s="12" t="s">
        <v>8317</v>
      </c>
      <c r="R2033" t="s">
        <v>8347</v>
      </c>
      <c r="S2033" s="21">
        <f>(((Table1[[#This Row],[launched_at]]/60)/60)/24)+DATE(1970,1,1)</f>
        <v>41975.329317129625</v>
      </c>
      <c r="T2033" s="21">
        <f>(((Table1[[#This Row],[deadline]]/60)/60)/24)+DATE(1970,1,1)</f>
        <v>42013.041666666672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s="8">
        <f>E2034/D2034</f>
        <v>3.0418799999999999</v>
      </c>
      <c r="G2034" s="10">
        <f>IFERROR(ROUND(E2034/N2034,2),0)</f>
        <v>143.21</v>
      </c>
      <c r="H2034" t="s">
        <v>8218</v>
      </c>
      <c r="I2034" t="s">
        <v>8223</v>
      </c>
      <c r="J2034" t="s">
        <v>8245</v>
      </c>
      <c r="K2034">
        <v>1481778000</v>
      </c>
      <c r="L2034">
        <v>1479216874</v>
      </c>
      <c r="M2034" t="b">
        <v>1</v>
      </c>
      <c r="N2034">
        <v>531</v>
      </c>
      <c r="O2034" t="b">
        <v>1</v>
      </c>
      <c r="P2034" t="s">
        <v>8293</v>
      </c>
      <c r="Q2034" s="12" t="s">
        <v>8317</v>
      </c>
      <c r="R2034" t="s">
        <v>8347</v>
      </c>
      <c r="S2034" s="21">
        <f>(((Table1[[#This Row],[launched_at]]/60)/60)/24)+DATE(1970,1,1)</f>
        <v>42689.565671296295</v>
      </c>
      <c r="T2034" s="21">
        <f>(((Table1[[#This Row],[deadline]]/60)/60)/24)+DATE(1970,1,1)</f>
        <v>42719.208333333328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s="8">
        <f>E2035/D2035</f>
        <v>1.7867599999999999</v>
      </c>
      <c r="G2035" s="10">
        <f>IFERROR(ROUND(E2035/N2035,2),0)</f>
        <v>282.72000000000003</v>
      </c>
      <c r="H2035" t="s">
        <v>8218</v>
      </c>
      <c r="I2035" t="s">
        <v>8223</v>
      </c>
      <c r="J2035" t="s">
        <v>8245</v>
      </c>
      <c r="K2035">
        <v>1398477518</v>
      </c>
      <c r="L2035">
        <v>1395885518</v>
      </c>
      <c r="M2035" t="b">
        <v>1</v>
      </c>
      <c r="N2035">
        <v>158</v>
      </c>
      <c r="O2035" t="b">
        <v>1</v>
      </c>
      <c r="P2035" t="s">
        <v>8293</v>
      </c>
      <c r="Q2035" s="12" t="s">
        <v>8317</v>
      </c>
      <c r="R2035" t="s">
        <v>8347</v>
      </c>
      <c r="S2035" s="21">
        <f>(((Table1[[#This Row],[launched_at]]/60)/60)/24)+DATE(1970,1,1)</f>
        <v>41725.082384259258</v>
      </c>
      <c r="T2035" s="21">
        <f>(((Table1[[#This Row],[deadline]]/60)/60)/24)+DATE(1970,1,1)</f>
        <v>41755.082384259258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s="8">
        <f>E2036/D2036</f>
        <v>3.868199871794872</v>
      </c>
      <c r="G2036" s="10">
        <f>IFERROR(ROUND(E2036/N2036,2),0)</f>
        <v>593.94000000000005</v>
      </c>
      <c r="H2036" t="s">
        <v>8218</v>
      </c>
      <c r="I2036" t="s">
        <v>8223</v>
      </c>
      <c r="J2036" t="s">
        <v>8245</v>
      </c>
      <c r="K2036">
        <v>1430981880</v>
      </c>
      <c r="L2036">
        <v>1426216033</v>
      </c>
      <c r="M2036" t="b">
        <v>1</v>
      </c>
      <c r="N2036">
        <v>508</v>
      </c>
      <c r="O2036" t="b">
        <v>1</v>
      </c>
      <c r="P2036" t="s">
        <v>8293</v>
      </c>
      <c r="Q2036" s="12" t="s">
        <v>8317</v>
      </c>
      <c r="R2036" t="s">
        <v>8347</v>
      </c>
      <c r="S2036" s="21">
        <f>(((Table1[[#This Row],[launched_at]]/60)/60)/24)+DATE(1970,1,1)</f>
        <v>42076.130011574074</v>
      </c>
      <c r="T2036" s="21">
        <f>(((Table1[[#This Row],[deadline]]/60)/60)/24)+DATE(1970,1,1)</f>
        <v>42131.290277777778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s="8">
        <f>E2037/D2037</f>
        <v>2.1103642500000004</v>
      </c>
      <c r="G2037" s="10">
        <f>IFERROR(ROUND(E2037/N2037,2),0)</f>
        <v>262.16000000000003</v>
      </c>
      <c r="H2037" t="s">
        <v>8218</v>
      </c>
      <c r="I2037" t="s">
        <v>8223</v>
      </c>
      <c r="J2037" t="s">
        <v>8245</v>
      </c>
      <c r="K2037">
        <v>1450486800</v>
      </c>
      <c r="L2037">
        <v>1446562807</v>
      </c>
      <c r="M2037" t="b">
        <v>1</v>
      </c>
      <c r="N2037">
        <v>644</v>
      </c>
      <c r="O2037" t="b">
        <v>1</v>
      </c>
      <c r="P2037" t="s">
        <v>8293</v>
      </c>
      <c r="Q2037" s="12" t="s">
        <v>8317</v>
      </c>
      <c r="R2037" t="s">
        <v>8347</v>
      </c>
      <c r="S2037" s="21">
        <f>(((Table1[[#This Row],[launched_at]]/60)/60)/24)+DATE(1970,1,1)</f>
        <v>42311.625081018516</v>
      </c>
      <c r="T2037" s="21">
        <f>(((Table1[[#This Row],[deadline]]/60)/60)/24)+DATE(1970,1,1)</f>
        <v>42357.041666666672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s="8">
        <f>E2038/D2038</f>
        <v>1.3166833333333334</v>
      </c>
      <c r="G2038" s="10">
        <f>IFERROR(ROUND(E2038/N2038,2),0)</f>
        <v>46.58</v>
      </c>
      <c r="H2038" t="s">
        <v>8218</v>
      </c>
      <c r="I2038" t="s">
        <v>8223</v>
      </c>
      <c r="J2038" t="s">
        <v>8245</v>
      </c>
      <c r="K2038">
        <v>1399668319</v>
      </c>
      <c r="L2038">
        <v>1397076319</v>
      </c>
      <c r="M2038" t="b">
        <v>1</v>
      </c>
      <c r="N2038">
        <v>848</v>
      </c>
      <c r="O2038" t="b">
        <v>1</v>
      </c>
      <c r="P2038" t="s">
        <v>8293</v>
      </c>
      <c r="Q2038" s="12" t="s">
        <v>8317</v>
      </c>
      <c r="R2038" t="s">
        <v>8347</v>
      </c>
      <c r="S2038" s="21">
        <f>(((Table1[[#This Row],[launched_at]]/60)/60)/24)+DATE(1970,1,1)</f>
        <v>41738.864803240744</v>
      </c>
      <c r="T2038" s="21">
        <f>(((Table1[[#This Row],[deadline]]/60)/60)/24)+DATE(1970,1,1)</f>
        <v>41768.864803240744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s="8">
        <f>E2039/D2039</f>
        <v>3.0047639999999998</v>
      </c>
      <c r="G2039" s="10">
        <f>IFERROR(ROUND(E2039/N2039,2),0)</f>
        <v>70.040000000000006</v>
      </c>
      <c r="H2039" t="s">
        <v>8218</v>
      </c>
      <c r="I2039" t="s">
        <v>8223</v>
      </c>
      <c r="J2039" t="s">
        <v>8245</v>
      </c>
      <c r="K2039">
        <v>1388383353</v>
      </c>
      <c r="L2039">
        <v>1383195753</v>
      </c>
      <c r="M2039" t="b">
        <v>1</v>
      </c>
      <c r="N2039">
        <v>429</v>
      </c>
      <c r="O2039" t="b">
        <v>1</v>
      </c>
      <c r="P2039" t="s">
        <v>8293</v>
      </c>
      <c r="Q2039" s="12" t="s">
        <v>8317</v>
      </c>
      <c r="R2039" t="s">
        <v>8347</v>
      </c>
      <c r="S2039" s="21">
        <f>(((Table1[[#This Row],[launched_at]]/60)/60)/24)+DATE(1970,1,1)</f>
        <v>41578.210104166668</v>
      </c>
      <c r="T2039" s="21">
        <f>(((Table1[[#This Row],[deadline]]/60)/60)/24)+DATE(1970,1,1)</f>
        <v>41638.251770833333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s="8">
        <f>E2040/D2040</f>
        <v>4.2051249999999998</v>
      </c>
      <c r="G2040" s="10">
        <f>IFERROR(ROUND(E2040/N2040,2),0)</f>
        <v>164.91</v>
      </c>
      <c r="H2040" t="s">
        <v>8218</v>
      </c>
      <c r="I2040" t="s">
        <v>8224</v>
      </c>
      <c r="J2040" t="s">
        <v>8246</v>
      </c>
      <c r="K2040">
        <v>1372701600</v>
      </c>
      <c r="L2040">
        <v>1369895421</v>
      </c>
      <c r="M2040" t="b">
        <v>1</v>
      </c>
      <c r="N2040">
        <v>204</v>
      </c>
      <c r="O2040" t="b">
        <v>1</v>
      </c>
      <c r="P2040" t="s">
        <v>8293</v>
      </c>
      <c r="Q2040" s="12" t="s">
        <v>8317</v>
      </c>
      <c r="R2040" t="s">
        <v>8347</v>
      </c>
      <c r="S2040" s="21">
        <f>(((Table1[[#This Row],[launched_at]]/60)/60)/24)+DATE(1970,1,1)</f>
        <v>41424.27107638889</v>
      </c>
      <c r="T2040" s="21">
        <f>(((Table1[[#This Row],[deadline]]/60)/60)/24)+DATE(1970,1,1)</f>
        <v>41456.75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s="8">
        <f>E2041/D2041</f>
        <v>1.362168</v>
      </c>
      <c r="G2041" s="10">
        <f>IFERROR(ROUND(E2041/N2041,2),0)</f>
        <v>449.26</v>
      </c>
      <c r="H2041" t="s">
        <v>8218</v>
      </c>
      <c r="I2041" t="s">
        <v>8223</v>
      </c>
      <c r="J2041" t="s">
        <v>8245</v>
      </c>
      <c r="K2041">
        <v>1480568340</v>
      </c>
      <c r="L2041">
        <v>1477996325</v>
      </c>
      <c r="M2041" t="b">
        <v>1</v>
      </c>
      <c r="N2041">
        <v>379</v>
      </c>
      <c r="O2041" t="b">
        <v>1</v>
      </c>
      <c r="P2041" t="s">
        <v>8293</v>
      </c>
      <c r="Q2041" s="12" t="s">
        <v>8317</v>
      </c>
      <c r="R2041" t="s">
        <v>8347</v>
      </c>
      <c r="S2041" s="21">
        <f>(((Table1[[#This Row],[launched_at]]/60)/60)/24)+DATE(1970,1,1)</f>
        <v>42675.438946759255</v>
      </c>
      <c r="T2041" s="21">
        <f>(((Table1[[#This Row],[deadline]]/60)/60)/24)+DATE(1970,1,1)</f>
        <v>42705.207638888889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s="8">
        <f>E2042/D2042</f>
        <v>2.4817133333333334</v>
      </c>
      <c r="G2042" s="10">
        <f>IFERROR(ROUND(E2042/N2042,2),0)</f>
        <v>27.47</v>
      </c>
      <c r="H2042" t="s">
        <v>8218</v>
      </c>
      <c r="I2042" t="s">
        <v>8223</v>
      </c>
      <c r="J2042" t="s">
        <v>8245</v>
      </c>
      <c r="K2042">
        <v>1384557303</v>
      </c>
      <c r="L2042">
        <v>1383257703</v>
      </c>
      <c r="M2042" t="b">
        <v>1</v>
      </c>
      <c r="N2042">
        <v>271</v>
      </c>
      <c r="O2042" t="b">
        <v>1</v>
      </c>
      <c r="P2042" t="s">
        <v>8293</v>
      </c>
      <c r="Q2042" s="12" t="s">
        <v>8317</v>
      </c>
      <c r="R2042" t="s">
        <v>8347</v>
      </c>
      <c r="S2042" s="21">
        <f>(((Table1[[#This Row],[launched_at]]/60)/60)/24)+DATE(1970,1,1)</f>
        <v>41578.927118055559</v>
      </c>
      <c r="T2042" s="21">
        <f>(((Table1[[#This Row],[deadline]]/60)/60)/24)+DATE(1970,1,1)</f>
        <v>41593.968784722223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s="8">
        <f>E2043/D2043</f>
        <v>1.8186315789473684</v>
      </c>
      <c r="G2043" s="10">
        <f>IFERROR(ROUND(E2043/N2043,2),0)</f>
        <v>143.97999999999999</v>
      </c>
      <c r="H2043" t="s">
        <v>8218</v>
      </c>
      <c r="I2043" t="s">
        <v>8223</v>
      </c>
      <c r="J2043" t="s">
        <v>8245</v>
      </c>
      <c r="K2043">
        <v>1478785027</v>
      </c>
      <c r="L2043">
        <v>1476189427</v>
      </c>
      <c r="M2043" t="b">
        <v>0</v>
      </c>
      <c r="N2043">
        <v>120</v>
      </c>
      <c r="O2043" t="b">
        <v>1</v>
      </c>
      <c r="P2043" t="s">
        <v>8293</v>
      </c>
      <c r="Q2043" s="12" t="s">
        <v>8317</v>
      </c>
      <c r="R2043" t="s">
        <v>8347</v>
      </c>
      <c r="S2043" s="21">
        <f>(((Table1[[#This Row],[launched_at]]/60)/60)/24)+DATE(1970,1,1)</f>
        <v>42654.525775462964</v>
      </c>
      <c r="T2043" s="21">
        <f>(((Table1[[#This Row],[deadline]]/60)/60)/24)+DATE(1970,1,1)</f>
        <v>42684.567442129628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s="8">
        <f>E2044/D2044</f>
        <v>1.2353000000000001</v>
      </c>
      <c r="G2044" s="10">
        <f>IFERROR(ROUND(E2044/N2044,2),0)</f>
        <v>88.24</v>
      </c>
      <c r="H2044" t="s">
        <v>8218</v>
      </c>
      <c r="I2044" t="s">
        <v>8223</v>
      </c>
      <c r="J2044" t="s">
        <v>8245</v>
      </c>
      <c r="K2044">
        <v>1453481974</v>
      </c>
      <c r="L2044">
        <v>1448297974</v>
      </c>
      <c r="M2044" t="b">
        <v>0</v>
      </c>
      <c r="N2044">
        <v>140</v>
      </c>
      <c r="O2044" t="b">
        <v>1</v>
      </c>
      <c r="P2044" t="s">
        <v>8293</v>
      </c>
      <c r="Q2044" s="12" t="s">
        <v>8317</v>
      </c>
      <c r="R2044" t="s">
        <v>8347</v>
      </c>
      <c r="S2044" s="21">
        <f>(((Table1[[#This Row],[launched_at]]/60)/60)/24)+DATE(1970,1,1)</f>
        <v>42331.708032407405</v>
      </c>
      <c r="T2044" s="21">
        <f>(((Table1[[#This Row],[deadline]]/60)/60)/24)+DATE(1970,1,1)</f>
        <v>42391.708032407405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s="8">
        <f>E2045/D2045</f>
        <v>5.0620938628158845</v>
      </c>
      <c r="G2045" s="10">
        <f>IFERROR(ROUND(E2045/N2045,2),0)</f>
        <v>36.33</v>
      </c>
      <c r="H2045" t="s">
        <v>8218</v>
      </c>
      <c r="I2045" t="s">
        <v>8223</v>
      </c>
      <c r="J2045" t="s">
        <v>8245</v>
      </c>
      <c r="K2045">
        <v>1481432340</v>
      </c>
      <c r="L2045">
        <v>1476764077</v>
      </c>
      <c r="M2045" t="b">
        <v>0</v>
      </c>
      <c r="N2045">
        <v>193</v>
      </c>
      <c r="O2045" t="b">
        <v>1</v>
      </c>
      <c r="P2045" t="s">
        <v>8293</v>
      </c>
      <c r="Q2045" s="12" t="s">
        <v>8317</v>
      </c>
      <c r="R2045" t="s">
        <v>8347</v>
      </c>
      <c r="S2045" s="21">
        <f>(((Table1[[#This Row],[launched_at]]/60)/60)/24)+DATE(1970,1,1)</f>
        <v>42661.176817129628</v>
      </c>
      <c r="T2045" s="21">
        <f>(((Table1[[#This Row],[deadline]]/60)/60)/24)+DATE(1970,1,1)</f>
        <v>42715.207638888889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s="8">
        <f>E2046/D2046</f>
        <v>1.0821333333333334</v>
      </c>
      <c r="G2046" s="10">
        <f>IFERROR(ROUND(E2046/N2046,2),0)</f>
        <v>90.18</v>
      </c>
      <c r="H2046" t="s">
        <v>8218</v>
      </c>
      <c r="I2046" t="s">
        <v>8223</v>
      </c>
      <c r="J2046" t="s">
        <v>8245</v>
      </c>
      <c r="K2046">
        <v>1434212714</v>
      </c>
      <c r="L2046">
        <v>1431620714</v>
      </c>
      <c r="M2046" t="b">
        <v>0</v>
      </c>
      <c r="N2046">
        <v>180</v>
      </c>
      <c r="O2046" t="b">
        <v>1</v>
      </c>
      <c r="P2046" t="s">
        <v>8293</v>
      </c>
      <c r="Q2046" s="12" t="s">
        <v>8317</v>
      </c>
      <c r="R2046" t="s">
        <v>8347</v>
      </c>
      <c r="S2046" s="21">
        <f>(((Table1[[#This Row],[launched_at]]/60)/60)/24)+DATE(1970,1,1)</f>
        <v>42138.684189814812</v>
      </c>
      <c r="T2046" s="21">
        <f>(((Table1[[#This Row],[deadline]]/60)/60)/24)+DATE(1970,1,1)</f>
        <v>42168.684189814812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s="8">
        <f>E2047/D2047</f>
        <v>8.1918387755102042</v>
      </c>
      <c r="G2047" s="10">
        <f>IFERROR(ROUND(E2047/N2047,2),0)</f>
        <v>152.62</v>
      </c>
      <c r="H2047" t="s">
        <v>8218</v>
      </c>
      <c r="I2047" t="s">
        <v>8223</v>
      </c>
      <c r="J2047" t="s">
        <v>8245</v>
      </c>
      <c r="K2047">
        <v>1341799647</v>
      </c>
      <c r="L2047">
        <v>1339207647</v>
      </c>
      <c r="M2047" t="b">
        <v>0</v>
      </c>
      <c r="N2047">
        <v>263</v>
      </c>
      <c r="O2047" t="b">
        <v>1</v>
      </c>
      <c r="P2047" t="s">
        <v>8293</v>
      </c>
      <c r="Q2047" s="12" t="s">
        <v>8317</v>
      </c>
      <c r="R2047" t="s">
        <v>8347</v>
      </c>
      <c r="S2047" s="21">
        <f>(((Table1[[#This Row],[launched_at]]/60)/60)/24)+DATE(1970,1,1)</f>
        <v>41069.088506944441</v>
      </c>
      <c r="T2047" s="21">
        <f>(((Table1[[#This Row],[deadline]]/60)/60)/24)+DATE(1970,1,1)</f>
        <v>41099.088506944441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s="8">
        <f>E2048/D2048</f>
        <v>1.2110000000000001</v>
      </c>
      <c r="G2048" s="10">
        <f>IFERROR(ROUND(E2048/N2048,2),0)</f>
        <v>55.81</v>
      </c>
      <c r="H2048" t="s">
        <v>8218</v>
      </c>
      <c r="I2048" t="s">
        <v>8223</v>
      </c>
      <c r="J2048" t="s">
        <v>8245</v>
      </c>
      <c r="K2048">
        <v>1369282044</v>
      </c>
      <c r="L2048">
        <v>1366690044</v>
      </c>
      <c r="M2048" t="b">
        <v>0</v>
      </c>
      <c r="N2048">
        <v>217</v>
      </c>
      <c r="O2048" t="b">
        <v>1</v>
      </c>
      <c r="P2048" t="s">
        <v>8293</v>
      </c>
      <c r="Q2048" s="12" t="s">
        <v>8317</v>
      </c>
      <c r="R2048" t="s">
        <v>8347</v>
      </c>
      <c r="S2048" s="21">
        <f>(((Table1[[#This Row],[launched_at]]/60)/60)/24)+DATE(1970,1,1)</f>
        <v>41387.171805555554</v>
      </c>
      <c r="T2048" s="21">
        <f>(((Table1[[#This Row],[deadline]]/60)/60)/24)+DATE(1970,1,1)</f>
        <v>41417.171805555554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s="8">
        <f>E2049/D2049</f>
        <v>1.0299897959183673</v>
      </c>
      <c r="G2049" s="10">
        <f>IFERROR(ROUND(E2049/N2049,2),0)</f>
        <v>227.85</v>
      </c>
      <c r="H2049" t="s">
        <v>8218</v>
      </c>
      <c r="I2049" t="s">
        <v>8225</v>
      </c>
      <c r="J2049" t="s">
        <v>8247</v>
      </c>
      <c r="K2049">
        <v>1429228800</v>
      </c>
      <c r="L2049">
        <v>1426714870</v>
      </c>
      <c r="M2049" t="b">
        <v>0</v>
      </c>
      <c r="N2049">
        <v>443</v>
      </c>
      <c r="O2049" t="b">
        <v>1</v>
      </c>
      <c r="P2049" t="s">
        <v>8293</v>
      </c>
      <c r="Q2049" s="12" t="s">
        <v>8317</v>
      </c>
      <c r="R2049" t="s">
        <v>8347</v>
      </c>
      <c r="S2049" s="21">
        <f>(((Table1[[#This Row],[launched_at]]/60)/60)/24)+DATE(1970,1,1)</f>
        <v>42081.903587962966</v>
      </c>
      <c r="T2049" s="21">
        <f>(((Table1[[#This Row],[deadline]]/60)/60)/24)+DATE(1970,1,1)</f>
        <v>42111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s="8">
        <f>E2050/D2050</f>
        <v>1.4833229411764706</v>
      </c>
      <c r="G2050" s="10">
        <f>IFERROR(ROUND(E2050/N2050,2),0)</f>
        <v>91.83</v>
      </c>
      <c r="H2050" t="s">
        <v>8218</v>
      </c>
      <c r="I2050" t="s">
        <v>8223</v>
      </c>
      <c r="J2050" t="s">
        <v>8245</v>
      </c>
      <c r="K2050">
        <v>1369323491</v>
      </c>
      <c r="L2050">
        <v>1366731491</v>
      </c>
      <c r="M2050" t="b">
        <v>0</v>
      </c>
      <c r="N2050">
        <v>1373</v>
      </c>
      <c r="O2050" t="b">
        <v>1</v>
      </c>
      <c r="P2050" t="s">
        <v>8293</v>
      </c>
      <c r="Q2050" s="12" t="s">
        <v>8317</v>
      </c>
      <c r="R2050" t="s">
        <v>8347</v>
      </c>
      <c r="S2050" s="21">
        <f>(((Table1[[#This Row],[launched_at]]/60)/60)/24)+DATE(1970,1,1)</f>
        <v>41387.651516203703</v>
      </c>
      <c r="T2050" s="21">
        <f>(((Table1[[#This Row],[deadline]]/60)/60)/24)+DATE(1970,1,1)</f>
        <v>41417.651516203703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s="8">
        <f>E2051/D2051</f>
        <v>1.2019070000000001</v>
      </c>
      <c r="G2051" s="10">
        <f>IFERROR(ROUND(E2051/N2051,2),0)</f>
        <v>80.989999999999995</v>
      </c>
      <c r="H2051" t="s">
        <v>8218</v>
      </c>
      <c r="I2051" t="s">
        <v>8224</v>
      </c>
      <c r="J2051" t="s">
        <v>8246</v>
      </c>
      <c r="K2051">
        <v>1386025140</v>
      </c>
      <c r="L2051">
        <v>1382963963</v>
      </c>
      <c r="M2051" t="b">
        <v>0</v>
      </c>
      <c r="N2051">
        <v>742</v>
      </c>
      <c r="O2051" t="b">
        <v>1</v>
      </c>
      <c r="P2051" t="s">
        <v>8293</v>
      </c>
      <c r="Q2051" s="12" t="s">
        <v>8317</v>
      </c>
      <c r="R2051" t="s">
        <v>8347</v>
      </c>
      <c r="S2051" s="21">
        <f>(((Table1[[#This Row],[launched_at]]/60)/60)/24)+DATE(1970,1,1)</f>
        <v>41575.527349537035</v>
      </c>
      <c r="T2051" s="21">
        <f>(((Table1[[#This Row],[deadline]]/60)/60)/24)+DATE(1970,1,1)</f>
        <v>41610.957638888889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s="8">
        <f>E2052/D2052</f>
        <v>4.7327000000000004</v>
      </c>
      <c r="G2052" s="10">
        <f>IFERROR(ROUND(E2052/N2052,2),0)</f>
        <v>278.39</v>
      </c>
      <c r="H2052" t="s">
        <v>8218</v>
      </c>
      <c r="I2052" t="s">
        <v>8223</v>
      </c>
      <c r="J2052" t="s">
        <v>8245</v>
      </c>
      <c r="K2052">
        <v>1433036578</v>
      </c>
      <c r="L2052">
        <v>1429580578</v>
      </c>
      <c r="M2052" t="b">
        <v>0</v>
      </c>
      <c r="N2052">
        <v>170</v>
      </c>
      <c r="O2052" t="b">
        <v>1</v>
      </c>
      <c r="P2052" t="s">
        <v>8293</v>
      </c>
      <c r="Q2052" s="12" t="s">
        <v>8317</v>
      </c>
      <c r="R2052" t="s">
        <v>8347</v>
      </c>
      <c r="S2052" s="21">
        <f>(((Table1[[#This Row],[launched_at]]/60)/60)/24)+DATE(1970,1,1)</f>
        <v>42115.071504629625</v>
      </c>
      <c r="T2052" s="21">
        <f>(((Table1[[#This Row],[deadline]]/60)/60)/24)+DATE(1970,1,1)</f>
        <v>42155.071504629625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s="8">
        <f>E2053/D2053</f>
        <v>1.303625</v>
      </c>
      <c r="G2053" s="10">
        <f>IFERROR(ROUND(E2053/N2053,2),0)</f>
        <v>43.1</v>
      </c>
      <c r="H2053" t="s">
        <v>8218</v>
      </c>
      <c r="I2053" t="s">
        <v>8223</v>
      </c>
      <c r="J2053" t="s">
        <v>8245</v>
      </c>
      <c r="K2053">
        <v>1388017937</v>
      </c>
      <c r="L2053">
        <v>1385425937</v>
      </c>
      <c r="M2053" t="b">
        <v>0</v>
      </c>
      <c r="N2053">
        <v>242</v>
      </c>
      <c r="O2053" t="b">
        <v>1</v>
      </c>
      <c r="P2053" t="s">
        <v>8293</v>
      </c>
      <c r="Q2053" s="12" t="s">
        <v>8317</v>
      </c>
      <c r="R2053" t="s">
        <v>8347</v>
      </c>
      <c r="S2053" s="21">
        <f>(((Table1[[#This Row],[launched_at]]/60)/60)/24)+DATE(1970,1,1)</f>
        <v>41604.022418981483</v>
      </c>
      <c r="T2053" s="21">
        <f>(((Table1[[#This Row],[deadline]]/60)/60)/24)+DATE(1970,1,1)</f>
        <v>41634.022418981483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s="8">
        <f>E2054/D2054</f>
        <v>3.5304799999999998</v>
      </c>
      <c r="G2054" s="10">
        <f>IFERROR(ROUND(E2054/N2054,2),0)</f>
        <v>326.29000000000002</v>
      </c>
      <c r="H2054" t="s">
        <v>8218</v>
      </c>
      <c r="I2054" t="s">
        <v>8223</v>
      </c>
      <c r="J2054" t="s">
        <v>8245</v>
      </c>
      <c r="K2054">
        <v>1455933653</v>
      </c>
      <c r="L2054">
        <v>1452045653</v>
      </c>
      <c r="M2054" t="b">
        <v>0</v>
      </c>
      <c r="N2054">
        <v>541</v>
      </c>
      <c r="O2054" t="b">
        <v>1</v>
      </c>
      <c r="P2054" t="s">
        <v>8293</v>
      </c>
      <c r="Q2054" s="12" t="s">
        <v>8317</v>
      </c>
      <c r="R2054" t="s">
        <v>8347</v>
      </c>
      <c r="S2054" s="21">
        <f>(((Table1[[#This Row],[launched_at]]/60)/60)/24)+DATE(1970,1,1)</f>
        <v>42375.08394675926</v>
      </c>
      <c r="T2054" s="21">
        <f>(((Table1[[#This Row],[deadline]]/60)/60)/24)+DATE(1970,1,1)</f>
        <v>42420.08394675926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s="8">
        <f>E2055/D2055</f>
        <v>1.0102</v>
      </c>
      <c r="G2055" s="10">
        <f>IFERROR(ROUND(E2055/N2055,2),0)</f>
        <v>41.74</v>
      </c>
      <c r="H2055" t="s">
        <v>8218</v>
      </c>
      <c r="I2055" t="s">
        <v>8223</v>
      </c>
      <c r="J2055" t="s">
        <v>8245</v>
      </c>
      <c r="K2055">
        <v>1448466551</v>
      </c>
      <c r="L2055">
        <v>1445870951</v>
      </c>
      <c r="M2055" t="b">
        <v>0</v>
      </c>
      <c r="N2055">
        <v>121</v>
      </c>
      <c r="O2055" t="b">
        <v>1</v>
      </c>
      <c r="P2055" t="s">
        <v>8293</v>
      </c>
      <c r="Q2055" s="12" t="s">
        <v>8317</v>
      </c>
      <c r="R2055" t="s">
        <v>8347</v>
      </c>
      <c r="S2055" s="21">
        <f>(((Table1[[#This Row],[launched_at]]/60)/60)/24)+DATE(1970,1,1)</f>
        <v>42303.617488425924</v>
      </c>
      <c r="T2055" s="21">
        <f>(((Table1[[#This Row],[deadline]]/60)/60)/24)+DATE(1970,1,1)</f>
        <v>42333.659155092595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s="8">
        <f>E2056/D2056</f>
        <v>1.1359142857142857</v>
      </c>
      <c r="G2056" s="10">
        <f>IFERROR(ROUND(E2056/N2056,2),0)</f>
        <v>64.02</v>
      </c>
      <c r="H2056" t="s">
        <v>8218</v>
      </c>
      <c r="I2056" t="s">
        <v>8224</v>
      </c>
      <c r="J2056" t="s">
        <v>8246</v>
      </c>
      <c r="K2056">
        <v>1399033810</v>
      </c>
      <c r="L2056">
        <v>1396441810</v>
      </c>
      <c r="M2056" t="b">
        <v>0</v>
      </c>
      <c r="N2056">
        <v>621</v>
      </c>
      <c r="O2056" t="b">
        <v>1</v>
      </c>
      <c r="P2056" t="s">
        <v>8293</v>
      </c>
      <c r="Q2056" s="12" t="s">
        <v>8317</v>
      </c>
      <c r="R2056" t="s">
        <v>8347</v>
      </c>
      <c r="S2056" s="21">
        <f>(((Table1[[#This Row],[launched_at]]/60)/60)/24)+DATE(1970,1,1)</f>
        <v>41731.520949074074</v>
      </c>
      <c r="T2056" s="21">
        <f>(((Table1[[#This Row],[deadline]]/60)/60)/24)+DATE(1970,1,1)</f>
        <v>41761.520949074074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s="8">
        <f>E2057/D2057</f>
        <v>1.6741666666666666</v>
      </c>
      <c r="G2057" s="10">
        <f>IFERROR(ROUND(E2057/N2057,2),0)</f>
        <v>99.46</v>
      </c>
      <c r="H2057" t="s">
        <v>8218</v>
      </c>
      <c r="I2057" t="s">
        <v>8223</v>
      </c>
      <c r="J2057" t="s">
        <v>8245</v>
      </c>
      <c r="K2057">
        <v>1417579200</v>
      </c>
      <c r="L2057">
        <v>1415031043</v>
      </c>
      <c r="M2057" t="b">
        <v>0</v>
      </c>
      <c r="N2057">
        <v>101</v>
      </c>
      <c r="O2057" t="b">
        <v>1</v>
      </c>
      <c r="P2057" t="s">
        <v>8293</v>
      </c>
      <c r="Q2057" s="12" t="s">
        <v>8317</v>
      </c>
      <c r="R2057" t="s">
        <v>8347</v>
      </c>
      <c r="S2057" s="21">
        <f>(((Table1[[#This Row],[launched_at]]/60)/60)/24)+DATE(1970,1,1)</f>
        <v>41946.674108796295</v>
      </c>
      <c r="T2057" s="21">
        <f>(((Table1[[#This Row],[deadline]]/60)/60)/24)+DATE(1970,1,1)</f>
        <v>41976.166666666672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s="8">
        <f>E2058/D2058</f>
        <v>1.5345200000000001</v>
      </c>
      <c r="G2058" s="10">
        <f>IFERROR(ROUND(E2058/N2058,2),0)</f>
        <v>138.49</v>
      </c>
      <c r="H2058" t="s">
        <v>8218</v>
      </c>
      <c r="I2058" t="s">
        <v>8223</v>
      </c>
      <c r="J2058" t="s">
        <v>8245</v>
      </c>
      <c r="K2058">
        <v>1366222542</v>
      </c>
      <c r="L2058">
        <v>1363630542</v>
      </c>
      <c r="M2058" t="b">
        <v>0</v>
      </c>
      <c r="N2058">
        <v>554</v>
      </c>
      <c r="O2058" t="b">
        <v>1</v>
      </c>
      <c r="P2058" t="s">
        <v>8293</v>
      </c>
      <c r="Q2058" s="12" t="s">
        <v>8317</v>
      </c>
      <c r="R2058" t="s">
        <v>8347</v>
      </c>
      <c r="S2058" s="21">
        <f>(((Table1[[#This Row],[launched_at]]/60)/60)/24)+DATE(1970,1,1)</f>
        <v>41351.76090277778</v>
      </c>
      <c r="T2058" s="21">
        <f>(((Table1[[#This Row],[deadline]]/60)/60)/24)+DATE(1970,1,1)</f>
        <v>41381.76090277778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s="8">
        <f>E2059/D2059</f>
        <v>2.022322</v>
      </c>
      <c r="G2059" s="10">
        <f>IFERROR(ROUND(E2059/N2059,2),0)</f>
        <v>45.55</v>
      </c>
      <c r="H2059" t="s">
        <v>8218</v>
      </c>
      <c r="I2059" t="s">
        <v>8224</v>
      </c>
      <c r="J2059" t="s">
        <v>8246</v>
      </c>
      <c r="K2059">
        <v>1456487532</v>
      </c>
      <c r="L2059">
        <v>1453895532</v>
      </c>
      <c r="M2059" t="b">
        <v>0</v>
      </c>
      <c r="N2059">
        <v>666</v>
      </c>
      <c r="O2059" t="b">
        <v>1</v>
      </c>
      <c r="P2059" t="s">
        <v>8293</v>
      </c>
      <c r="Q2059" s="12" t="s">
        <v>8317</v>
      </c>
      <c r="R2059" t="s">
        <v>8347</v>
      </c>
      <c r="S2059" s="21">
        <f>(((Table1[[#This Row],[launched_at]]/60)/60)/24)+DATE(1970,1,1)</f>
        <v>42396.494583333333</v>
      </c>
      <c r="T2059" s="21">
        <f>(((Table1[[#This Row],[deadline]]/60)/60)/24)+DATE(1970,1,1)</f>
        <v>42426.494583333333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s="8">
        <f>E2060/D2060</f>
        <v>1.6828125</v>
      </c>
      <c r="G2060" s="10">
        <f>IFERROR(ROUND(E2060/N2060,2),0)</f>
        <v>10.51</v>
      </c>
      <c r="H2060" t="s">
        <v>8218</v>
      </c>
      <c r="I2060" t="s">
        <v>8224</v>
      </c>
      <c r="J2060" t="s">
        <v>8246</v>
      </c>
      <c r="K2060">
        <v>1425326400</v>
      </c>
      <c r="L2060">
        <v>1421916830</v>
      </c>
      <c r="M2060" t="b">
        <v>0</v>
      </c>
      <c r="N2060">
        <v>410</v>
      </c>
      <c r="O2060" t="b">
        <v>1</v>
      </c>
      <c r="P2060" t="s">
        <v>8293</v>
      </c>
      <c r="Q2060" s="12" t="s">
        <v>8317</v>
      </c>
      <c r="R2060" t="s">
        <v>8347</v>
      </c>
      <c r="S2060" s="21">
        <f>(((Table1[[#This Row],[launched_at]]/60)/60)/24)+DATE(1970,1,1)</f>
        <v>42026.370717592596</v>
      </c>
      <c r="T2060" s="21">
        <f>(((Table1[[#This Row],[deadline]]/60)/60)/24)+DATE(1970,1,1)</f>
        <v>42065.833333333328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s="8">
        <f>E2061/D2061</f>
        <v>1.4345666666666668</v>
      </c>
      <c r="G2061" s="10">
        <f>IFERROR(ROUND(E2061/N2061,2),0)</f>
        <v>114.77</v>
      </c>
      <c r="H2061" t="s">
        <v>8218</v>
      </c>
      <c r="I2061" t="s">
        <v>8223</v>
      </c>
      <c r="J2061" t="s">
        <v>8245</v>
      </c>
      <c r="K2061">
        <v>1454277540</v>
      </c>
      <c r="L2061">
        <v>1450880854</v>
      </c>
      <c r="M2061" t="b">
        <v>0</v>
      </c>
      <c r="N2061">
        <v>375</v>
      </c>
      <c r="O2061" t="b">
        <v>1</v>
      </c>
      <c r="P2061" t="s">
        <v>8293</v>
      </c>
      <c r="Q2061" s="12" t="s">
        <v>8317</v>
      </c>
      <c r="R2061" t="s">
        <v>8347</v>
      </c>
      <c r="S2061" s="21">
        <f>(((Table1[[#This Row],[launched_at]]/60)/60)/24)+DATE(1970,1,1)</f>
        <v>42361.602476851855</v>
      </c>
      <c r="T2061" s="21">
        <f>(((Table1[[#This Row],[deadline]]/60)/60)/24)+DATE(1970,1,1)</f>
        <v>42400.915972222225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s="8">
        <f>E2062/D2062</f>
        <v>1.964</v>
      </c>
      <c r="G2062" s="10">
        <f>IFERROR(ROUND(E2062/N2062,2),0)</f>
        <v>36</v>
      </c>
      <c r="H2062" t="s">
        <v>8218</v>
      </c>
      <c r="I2062" t="s">
        <v>8223</v>
      </c>
      <c r="J2062" t="s">
        <v>8245</v>
      </c>
      <c r="K2062">
        <v>1406129150</v>
      </c>
      <c r="L2062">
        <v>1400945150</v>
      </c>
      <c r="M2062" t="b">
        <v>0</v>
      </c>
      <c r="N2062">
        <v>1364</v>
      </c>
      <c r="O2062" t="b">
        <v>1</v>
      </c>
      <c r="P2062" t="s">
        <v>8293</v>
      </c>
      <c r="Q2062" s="12" t="s">
        <v>8317</v>
      </c>
      <c r="R2062" t="s">
        <v>8347</v>
      </c>
      <c r="S2062" s="21">
        <f>(((Table1[[#This Row],[launched_at]]/60)/60)/24)+DATE(1970,1,1)</f>
        <v>41783.642939814818</v>
      </c>
      <c r="T2062" s="21">
        <f>(((Table1[[#This Row],[deadline]]/60)/60)/24)+DATE(1970,1,1)</f>
        <v>41843.642939814818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s="8">
        <f>E2063/D2063</f>
        <v>1.0791999999999999</v>
      </c>
      <c r="G2063" s="10">
        <f>IFERROR(ROUND(E2063/N2063,2),0)</f>
        <v>154.16999999999999</v>
      </c>
      <c r="H2063" t="s">
        <v>8218</v>
      </c>
      <c r="I2063" t="s">
        <v>8223</v>
      </c>
      <c r="J2063" t="s">
        <v>8245</v>
      </c>
      <c r="K2063">
        <v>1483208454</v>
      </c>
      <c r="L2063">
        <v>1480616454</v>
      </c>
      <c r="M2063" t="b">
        <v>0</v>
      </c>
      <c r="N2063">
        <v>35</v>
      </c>
      <c r="O2063" t="b">
        <v>1</v>
      </c>
      <c r="P2063" t="s">
        <v>8293</v>
      </c>
      <c r="Q2063" s="12" t="s">
        <v>8317</v>
      </c>
      <c r="R2063" t="s">
        <v>8347</v>
      </c>
      <c r="S2063" s="21">
        <f>(((Table1[[#This Row],[launched_at]]/60)/60)/24)+DATE(1970,1,1)</f>
        <v>42705.764513888891</v>
      </c>
      <c r="T2063" s="21">
        <f>(((Table1[[#This Row],[deadline]]/60)/60)/24)+DATE(1970,1,1)</f>
        <v>42735.764513888891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s="8">
        <f>E2064/D2064</f>
        <v>1.14977</v>
      </c>
      <c r="G2064" s="10">
        <f>IFERROR(ROUND(E2064/N2064,2),0)</f>
        <v>566.39</v>
      </c>
      <c r="H2064" t="s">
        <v>8218</v>
      </c>
      <c r="I2064" t="s">
        <v>8231</v>
      </c>
      <c r="J2064" t="s">
        <v>8252</v>
      </c>
      <c r="K2064">
        <v>1458807098</v>
      </c>
      <c r="L2064">
        <v>1456218698</v>
      </c>
      <c r="M2064" t="b">
        <v>0</v>
      </c>
      <c r="N2064">
        <v>203</v>
      </c>
      <c r="O2064" t="b">
        <v>1</v>
      </c>
      <c r="P2064" t="s">
        <v>8293</v>
      </c>
      <c r="Q2064" s="12" t="s">
        <v>8317</v>
      </c>
      <c r="R2064" t="s">
        <v>8347</v>
      </c>
      <c r="S2064" s="21">
        <f>(((Table1[[#This Row],[launched_at]]/60)/60)/24)+DATE(1970,1,1)</f>
        <v>42423.3830787037</v>
      </c>
      <c r="T2064" s="21">
        <f>(((Table1[[#This Row],[deadline]]/60)/60)/24)+DATE(1970,1,1)</f>
        <v>42453.341412037036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s="8">
        <f>E2065/D2065</f>
        <v>1.4804999999999999</v>
      </c>
      <c r="G2065" s="10">
        <f>IFERROR(ROUND(E2065/N2065,2),0)</f>
        <v>120.86</v>
      </c>
      <c r="H2065" t="s">
        <v>8218</v>
      </c>
      <c r="I2065" t="s">
        <v>8235</v>
      </c>
      <c r="J2065" t="s">
        <v>8248</v>
      </c>
      <c r="K2065">
        <v>1463333701</v>
      </c>
      <c r="L2065">
        <v>1460482501</v>
      </c>
      <c r="M2065" t="b">
        <v>0</v>
      </c>
      <c r="N2065">
        <v>49</v>
      </c>
      <c r="O2065" t="b">
        <v>1</v>
      </c>
      <c r="P2065" t="s">
        <v>8293</v>
      </c>
      <c r="Q2065" s="12" t="s">
        <v>8317</v>
      </c>
      <c r="R2065" t="s">
        <v>8347</v>
      </c>
      <c r="S2065" s="21">
        <f>(((Table1[[#This Row],[launched_at]]/60)/60)/24)+DATE(1970,1,1)</f>
        <v>42472.73265046296</v>
      </c>
      <c r="T2065" s="21">
        <f>(((Table1[[#This Row],[deadline]]/60)/60)/24)+DATE(1970,1,1)</f>
        <v>42505.73265046296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s="8">
        <f>E2066/D2066</f>
        <v>1.9116676082790633</v>
      </c>
      <c r="G2066" s="10">
        <f>IFERROR(ROUND(E2066/N2066,2),0)</f>
        <v>86.16</v>
      </c>
      <c r="H2066" t="s">
        <v>8218</v>
      </c>
      <c r="I2066" t="s">
        <v>8223</v>
      </c>
      <c r="J2066" t="s">
        <v>8245</v>
      </c>
      <c r="K2066">
        <v>1370001600</v>
      </c>
      <c r="L2066">
        <v>1366879523</v>
      </c>
      <c r="M2066" t="b">
        <v>0</v>
      </c>
      <c r="N2066">
        <v>5812</v>
      </c>
      <c r="O2066" t="b">
        <v>1</v>
      </c>
      <c r="P2066" t="s">
        <v>8293</v>
      </c>
      <c r="Q2066" s="12" t="s">
        <v>8317</v>
      </c>
      <c r="R2066" t="s">
        <v>8347</v>
      </c>
      <c r="S2066" s="21">
        <f>(((Table1[[#This Row],[launched_at]]/60)/60)/24)+DATE(1970,1,1)</f>
        <v>41389.364849537036</v>
      </c>
      <c r="T2066" s="21">
        <f>(((Table1[[#This Row],[deadline]]/60)/60)/24)+DATE(1970,1,1)</f>
        <v>41425.5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s="8">
        <f>E2067/D2067</f>
        <v>1.99215125</v>
      </c>
      <c r="G2067" s="10">
        <f>IFERROR(ROUND(E2067/N2067,2),0)</f>
        <v>51.21</v>
      </c>
      <c r="H2067" t="s">
        <v>8218</v>
      </c>
      <c r="I2067" t="s">
        <v>8224</v>
      </c>
      <c r="J2067" t="s">
        <v>8246</v>
      </c>
      <c r="K2067">
        <v>1387958429</v>
      </c>
      <c r="L2067">
        <v>1385366429</v>
      </c>
      <c r="M2067" t="b">
        <v>0</v>
      </c>
      <c r="N2067">
        <v>1556</v>
      </c>
      <c r="O2067" t="b">
        <v>1</v>
      </c>
      <c r="P2067" t="s">
        <v>8293</v>
      </c>
      <c r="Q2067" s="12" t="s">
        <v>8317</v>
      </c>
      <c r="R2067" t="s">
        <v>8347</v>
      </c>
      <c r="S2067" s="21">
        <f>(((Table1[[#This Row],[launched_at]]/60)/60)/24)+DATE(1970,1,1)</f>
        <v>41603.333668981482</v>
      </c>
      <c r="T2067" s="21">
        <f>(((Table1[[#This Row],[deadline]]/60)/60)/24)+DATE(1970,1,1)</f>
        <v>41633.333668981482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s="8">
        <f>E2068/D2068</f>
        <v>2.1859999999999999</v>
      </c>
      <c r="G2068" s="10">
        <f>IFERROR(ROUND(E2068/N2068,2),0)</f>
        <v>67.260000000000005</v>
      </c>
      <c r="H2068" t="s">
        <v>8218</v>
      </c>
      <c r="I2068" t="s">
        <v>8223</v>
      </c>
      <c r="J2068" t="s">
        <v>8245</v>
      </c>
      <c r="K2068">
        <v>1408818683</v>
      </c>
      <c r="L2068">
        <v>1406226683</v>
      </c>
      <c r="M2068" t="b">
        <v>0</v>
      </c>
      <c r="N2068">
        <v>65</v>
      </c>
      <c r="O2068" t="b">
        <v>1</v>
      </c>
      <c r="P2068" t="s">
        <v>8293</v>
      </c>
      <c r="Q2068" s="12" t="s">
        <v>8317</v>
      </c>
      <c r="R2068" t="s">
        <v>8347</v>
      </c>
      <c r="S2068" s="21">
        <f>(((Table1[[#This Row],[launched_at]]/60)/60)/24)+DATE(1970,1,1)</f>
        <v>41844.771793981483</v>
      </c>
      <c r="T2068" s="21">
        <f>(((Table1[[#This Row],[deadline]]/60)/60)/24)+DATE(1970,1,1)</f>
        <v>41874.771793981483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s="8">
        <f>E2069/D2069</f>
        <v>1.2686868686868686</v>
      </c>
      <c r="G2069" s="10">
        <f>IFERROR(ROUND(E2069/N2069,2),0)</f>
        <v>62.8</v>
      </c>
      <c r="H2069" t="s">
        <v>8218</v>
      </c>
      <c r="I2069" t="s">
        <v>8224</v>
      </c>
      <c r="J2069" t="s">
        <v>8246</v>
      </c>
      <c r="K2069">
        <v>1432499376</v>
      </c>
      <c r="L2069">
        <v>1429648176</v>
      </c>
      <c r="M2069" t="b">
        <v>0</v>
      </c>
      <c r="N2069">
        <v>10</v>
      </c>
      <c r="O2069" t="b">
        <v>1</v>
      </c>
      <c r="P2069" t="s">
        <v>8293</v>
      </c>
      <c r="Q2069" s="12" t="s">
        <v>8317</v>
      </c>
      <c r="R2069" t="s">
        <v>8347</v>
      </c>
      <c r="S2069" s="21">
        <f>(((Table1[[#This Row],[launched_at]]/60)/60)/24)+DATE(1970,1,1)</f>
        <v>42115.853888888887</v>
      </c>
      <c r="T2069" s="21">
        <f>(((Table1[[#This Row],[deadline]]/60)/60)/24)+DATE(1970,1,1)</f>
        <v>42148.853888888887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s="8">
        <f>E2070/D2070</f>
        <v>1.0522388</v>
      </c>
      <c r="G2070" s="10">
        <f>IFERROR(ROUND(E2070/N2070,2),0)</f>
        <v>346.13</v>
      </c>
      <c r="H2070" t="s">
        <v>8218</v>
      </c>
      <c r="I2070" t="s">
        <v>8223</v>
      </c>
      <c r="J2070" t="s">
        <v>8245</v>
      </c>
      <c r="K2070">
        <v>1476994315</v>
      </c>
      <c r="L2070">
        <v>1474402315</v>
      </c>
      <c r="M2070" t="b">
        <v>0</v>
      </c>
      <c r="N2070">
        <v>76</v>
      </c>
      <c r="O2070" t="b">
        <v>1</v>
      </c>
      <c r="P2070" t="s">
        <v>8293</v>
      </c>
      <c r="Q2070" s="12" t="s">
        <v>8317</v>
      </c>
      <c r="R2070" t="s">
        <v>8347</v>
      </c>
      <c r="S2070" s="21">
        <f>(((Table1[[#This Row],[launched_at]]/60)/60)/24)+DATE(1970,1,1)</f>
        <v>42633.841608796298</v>
      </c>
      <c r="T2070" s="21">
        <f>(((Table1[[#This Row],[deadline]]/60)/60)/24)+DATE(1970,1,1)</f>
        <v>42663.841608796298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s="8">
        <f>E2071/D2071</f>
        <v>1.2840666000000001</v>
      </c>
      <c r="G2071" s="10">
        <f>IFERROR(ROUND(E2071/N2071,2),0)</f>
        <v>244.12</v>
      </c>
      <c r="H2071" t="s">
        <v>8218</v>
      </c>
      <c r="I2071" t="s">
        <v>8223</v>
      </c>
      <c r="J2071" t="s">
        <v>8245</v>
      </c>
      <c r="K2071">
        <v>1451776791</v>
      </c>
      <c r="L2071">
        <v>1449098391</v>
      </c>
      <c r="M2071" t="b">
        <v>0</v>
      </c>
      <c r="N2071">
        <v>263</v>
      </c>
      <c r="O2071" t="b">
        <v>1</v>
      </c>
      <c r="P2071" t="s">
        <v>8293</v>
      </c>
      <c r="Q2071" s="12" t="s">
        <v>8317</v>
      </c>
      <c r="R2071" t="s">
        <v>8347</v>
      </c>
      <c r="S2071" s="21">
        <f>(((Table1[[#This Row],[launched_at]]/60)/60)/24)+DATE(1970,1,1)</f>
        <v>42340.972118055557</v>
      </c>
      <c r="T2071" s="21">
        <f>(((Table1[[#This Row],[deadline]]/60)/60)/24)+DATE(1970,1,1)</f>
        <v>42371.972118055557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s="8">
        <f>E2072/D2072</f>
        <v>3.1732719999999999</v>
      </c>
      <c r="G2072" s="10">
        <f>IFERROR(ROUND(E2072/N2072,2),0)</f>
        <v>259.25</v>
      </c>
      <c r="H2072" t="s">
        <v>8218</v>
      </c>
      <c r="I2072" t="s">
        <v>8235</v>
      </c>
      <c r="J2072" t="s">
        <v>8248</v>
      </c>
      <c r="K2072">
        <v>1467128723</v>
      </c>
      <c r="L2072">
        <v>1464536723</v>
      </c>
      <c r="M2072" t="b">
        <v>0</v>
      </c>
      <c r="N2072">
        <v>1530</v>
      </c>
      <c r="O2072" t="b">
        <v>1</v>
      </c>
      <c r="P2072" t="s">
        <v>8293</v>
      </c>
      <c r="Q2072" s="12" t="s">
        <v>8317</v>
      </c>
      <c r="R2072" t="s">
        <v>8347</v>
      </c>
      <c r="S2072" s="21">
        <f>(((Table1[[#This Row],[launched_at]]/60)/60)/24)+DATE(1970,1,1)</f>
        <v>42519.6565162037</v>
      </c>
      <c r="T2072" s="21">
        <f>(((Table1[[#This Row],[deadline]]/60)/60)/24)+DATE(1970,1,1)</f>
        <v>42549.6565162037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s="8">
        <f>E2073/D2073</f>
        <v>2.8073000000000001</v>
      </c>
      <c r="G2073" s="10">
        <f>IFERROR(ROUND(E2073/N2073,2),0)</f>
        <v>201.96</v>
      </c>
      <c r="H2073" t="s">
        <v>8218</v>
      </c>
      <c r="I2073" t="s">
        <v>8223</v>
      </c>
      <c r="J2073" t="s">
        <v>8245</v>
      </c>
      <c r="K2073">
        <v>1475390484</v>
      </c>
      <c r="L2073">
        <v>1471502484</v>
      </c>
      <c r="M2073" t="b">
        <v>0</v>
      </c>
      <c r="N2073">
        <v>278</v>
      </c>
      <c r="O2073" t="b">
        <v>1</v>
      </c>
      <c r="P2073" t="s">
        <v>8293</v>
      </c>
      <c r="Q2073" s="12" t="s">
        <v>8317</v>
      </c>
      <c r="R2073" t="s">
        <v>8347</v>
      </c>
      <c r="S2073" s="21">
        <f>(((Table1[[#This Row],[launched_at]]/60)/60)/24)+DATE(1970,1,1)</f>
        <v>42600.278749999998</v>
      </c>
      <c r="T2073" s="21">
        <f>(((Table1[[#This Row],[deadline]]/60)/60)/24)+DATE(1970,1,1)</f>
        <v>42645.278749999998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s="8">
        <f>E2074/D2074</f>
        <v>1.1073146853146854</v>
      </c>
      <c r="G2074" s="10">
        <f>IFERROR(ROUND(E2074/N2074,2),0)</f>
        <v>226.21</v>
      </c>
      <c r="H2074" t="s">
        <v>8218</v>
      </c>
      <c r="I2074" t="s">
        <v>8223</v>
      </c>
      <c r="J2074" t="s">
        <v>8245</v>
      </c>
      <c r="K2074">
        <v>1462629432</v>
      </c>
      <c r="L2074">
        <v>1460037432</v>
      </c>
      <c r="M2074" t="b">
        <v>0</v>
      </c>
      <c r="N2074">
        <v>350</v>
      </c>
      <c r="O2074" t="b">
        <v>1</v>
      </c>
      <c r="P2074" t="s">
        <v>8293</v>
      </c>
      <c r="Q2074" s="12" t="s">
        <v>8317</v>
      </c>
      <c r="R2074" t="s">
        <v>8347</v>
      </c>
      <c r="S2074" s="21">
        <f>(((Table1[[#This Row],[launched_at]]/60)/60)/24)+DATE(1970,1,1)</f>
        <v>42467.581388888888</v>
      </c>
      <c r="T2074" s="21">
        <f>(((Table1[[#This Row],[deadline]]/60)/60)/24)+DATE(1970,1,1)</f>
        <v>42497.581388888888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s="8">
        <f>E2075/D2075</f>
        <v>1.5260429999999998</v>
      </c>
      <c r="G2075" s="10">
        <f>IFERROR(ROUND(E2075/N2075,2),0)</f>
        <v>324.69</v>
      </c>
      <c r="H2075" t="s">
        <v>8218</v>
      </c>
      <c r="I2075" t="s">
        <v>8223</v>
      </c>
      <c r="J2075" t="s">
        <v>8245</v>
      </c>
      <c r="K2075">
        <v>1431100918</v>
      </c>
      <c r="L2075">
        <v>1427212918</v>
      </c>
      <c r="M2075" t="b">
        <v>0</v>
      </c>
      <c r="N2075">
        <v>470</v>
      </c>
      <c r="O2075" t="b">
        <v>1</v>
      </c>
      <c r="P2075" t="s">
        <v>8293</v>
      </c>
      <c r="Q2075" s="12" t="s">
        <v>8317</v>
      </c>
      <c r="R2075" t="s">
        <v>8347</v>
      </c>
      <c r="S2075" s="21">
        <f>(((Table1[[#This Row],[launched_at]]/60)/60)/24)+DATE(1970,1,1)</f>
        <v>42087.668032407411</v>
      </c>
      <c r="T2075" s="21">
        <f>(((Table1[[#This Row],[deadline]]/60)/60)/24)+DATE(1970,1,1)</f>
        <v>42132.668032407411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s="8">
        <f>E2076/D2076</f>
        <v>1.0249999999999999</v>
      </c>
      <c r="G2076" s="10">
        <f>IFERROR(ROUND(E2076/N2076,2),0)</f>
        <v>205</v>
      </c>
      <c r="H2076" t="s">
        <v>8218</v>
      </c>
      <c r="I2076" t="s">
        <v>8223</v>
      </c>
      <c r="J2076" t="s">
        <v>8245</v>
      </c>
      <c r="K2076">
        <v>1462564182</v>
      </c>
      <c r="L2076">
        <v>1459972182</v>
      </c>
      <c r="M2076" t="b">
        <v>0</v>
      </c>
      <c r="N2076">
        <v>3</v>
      </c>
      <c r="O2076" t="b">
        <v>1</v>
      </c>
      <c r="P2076" t="s">
        <v>8293</v>
      </c>
      <c r="Q2076" s="12" t="s">
        <v>8317</v>
      </c>
      <c r="R2076" t="s">
        <v>8347</v>
      </c>
      <c r="S2076" s="21">
        <f>(((Table1[[#This Row],[launched_at]]/60)/60)/24)+DATE(1970,1,1)</f>
        <v>42466.826180555552</v>
      </c>
      <c r="T2076" s="21">
        <f>(((Table1[[#This Row],[deadline]]/60)/60)/24)+DATE(1970,1,1)</f>
        <v>42496.826180555552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s="8">
        <f>E2077/D2077</f>
        <v>16.783738373837384</v>
      </c>
      <c r="G2077" s="10">
        <f>IFERROR(ROUND(E2077/N2077,2),0)</f>
        <v>20.47</v>
      </c>
      <c r="H2077" t="s">
        <v>8218</v>
      </c>
      <c r="I2077" t="s">
        <v>8223</v>
      </c>
      <c r="J2077" t="s">
        <v>8245</v>
      </c>
      <c r="K2077">
        <v>1374769288</v>
      </c>
      <c r="L2077">
        <v>1372177288</v>
      </c>
      <c r="M2077" t="b">
        <v>0</v>
      </c>
      <c r="N2077">
        <v>8200</v>
      </c>
      <c r="O2077" t="b">
        <v>1</v>
      </c>
      <c r="P2077" t="s">
        <v>8293</v>
      </c>
      <c r="Q2077" s="12" t="s">
        <v>8317</v>
      </c>
      <c r="R2077" t="s">
        <v>8347</v>
      </c>
      <c r="S2077" s="21">
        <f>(((Table1[[#This Row],[launched_at]]/60)/60)/24)+DATE(1970,1,1)</f>
        <v>41450.681574074071</v>
      </c>
      <c r="T2077" s="21">
        <f>(((Table1[[#This Row],[deadline]]/60)/60)/24)+DATE(1970,1,1)</f>
        <v>41480.681574074071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s="8">
        <f>E2078/D2078</f>
        <v>5.4334915642458101</v>
      </c>
      <c r="G2078" s="10">
        <f>IFERROR(ROUND(E2078/N2078,2),0)</f>
        <v>116.35</v>
      </c>
      <c r="H2078" t="s">
        <v>8218</v>
      </c>
      <c r="I2078" t="s">
        <v>8224</v>
      </c>
      <c r="J2078" t="s">
        <v>8246</v>
      </c>
      <c r="K2078">
        <v>1406149689</v>
      </c>
      <c r="L2078">
        <v>1402693689</v>
      </c>
      <c r="M2078" t="b">
        <v>0</v>
      </c>
      <c r="N2078">
        <v>8359</v>
      </c>
      <c r="O2078" t="b">
        <v>1</v>
      </c>
      <c r="P2078" t="s">
        <v>8293</v>
      </c>
      <c r="Q2078" s="12" t="s">
        <v>8317</v>
      </c>
      <c r="R2078" t="s">
        <v>8347</v>
      </c>
      <c r="S2078" s="21">
        <f>(((Table1[[#This Row],[launched_at]]/60)/60)/24)+DATE(1970,1,1)</f>
        <v>41803.880659722221</v>
      </c>
      <c r="T2078" s="21">
        <f>(((Table1[[#This Row],[deadline]]/60)/60)/24)+DATE(1970,1,1)</f>
        <v>41843.880659722221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s="8">
        <f>E2079/D2079</f>
        <v>1.1550800000000001</v>
      </c>
      <c r="G2079" s="10">
        <f>IFERROR(ROUND(E2079/N2079,2),0)</f>
        <v>307.2</v>
      </c>
      <c r="H2079" t="s">
        <v>8218</v>
      </c>
      <c r="I2079" t="s">
        <v>8223</v>
      </c>
      <c r="J2079" t="s">
        <v>8245</v>
      </c>
      <c r="K2079">
        <v>1433538000</v>
      </c>
      <c r="L2079">
        <v>1428541276</v>
      </c>
      <c r="M2079" t="b">
        <v>0</v>
      </c>
      <c r="N2079">
        <v>188</v>
      </c>
      <c r="O2079" t="b">
        <v>1</v>
      </c>
      <c r="P2079" t="s">
        <v>8293</v>
      </c>
      <c r="Q2079" s="12" t="s">
        <v>8317</v>
      </c>
      <c r="R2079" t="s">
        <v>8347</v>
      </c>
      <c r="S2079" s="21">
        <f>(((Table1[[#This Row],[launched_at]]/60)/60)/24)+DATE(1970,1,1)</f>
        <v>42103.042546296296</v>
      </c>
      <c r="T2079" s="21">
        <f>(((Table1[[#This Row],[deadline]]/60)/60)/24)+DATE(1970,1,1)</f>
        <v>42160.875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s="8">
        <f>E2080/D2080</f>
        <v>1.3120499999999999</v>
      </c>
      <c r="G2080" s="10">
        <f>IFERROR(ROUND(E2080/N2080,2),0)</f>
        <v>546.69000000000005</v>
      </c>
      <c r="H2080" t="s">
        <v>8218</v>
      </c>
      <c r="I2080" t="s">
        <v>8226</v>
      </c>
      <c r="J2080" t="s">
        <v>8248</v>
      </c>
      <c r="K2080">
        <v>1482085857</v>
      </c>
      <c r="L2080">
        <v>1479493857</v>
      </c>
      <c r="M2080" t="b">
        <v>0</v>
      </c>
      <c r="N2080">
        <v>48</v>
      </c>
      <c r="O2080" t="b">
        <v>1</v>
      </c>
      <c r="P2080" t="s">
        <v>8293</v>
      </c>
      <c r="Q2080" s="12" t="s">
        <v>8317</v>
      </c>
      <c r="R2080" t="s">
        <v>8347</v>
      </c>
      <c r="S2080" s="21">
        <f>(((Table1[[#This Row],[launched_at]]/60)/60)/24)+DATE(1970,1,1)</f>
        <v>42692.771493055552</v>
      </c>
      <c r="T2080" s="21">
        <f>(((Table1[[#This Row],[deadline]]/60)/60)/24)+DATE(1970,1,1)</f>
        <v>42722.771493055552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s="8">
        <f>E2081/D2081</f>
        <v>2.8816999999999999</v>
      </c>
      <c r="G2081" s="10">
        <f>IFERROR(ROUND(E2081/N2081,2),0)</f>
        <v>47.47</v>
      </c>
      <c r="H2081" t="s">
        <v>8218</v>
      </c>
      <c r="I2081" t="s">
        <v>8224</v>
      </c>
      <c r="J2081" t="s">
        <v>8246</v>
      </c>
      <c r="K2081">
        <v>1435258800</v>
      </c>
      <c r="L2081">
        <v>1432659793</v>
      </c>
      <c r="M2081" t="b">
        <v>0</v>
      </c>
      <c r="N2081">
        <v>607</v>
      </c>
      <c r="O2081" t="b">
        <v>1</v>
      </c>
      <c r="P2081" t="s">
        <v>8293</v>
      </c>
      <c r="Q2081" s="12" t="s">
        <v>8317</v>
      </c>
      <c r="R2081" t="s">
        <v>8347</v>
      </c>
      <c r="S2081" s="21">
        <f>(((Table1[[#This Row],[launched_at]]/60)/60)/24)+DATE(1970,1,1)</f>
        <v>42150.71056712963</v>
      </c>
      <c r="T2081" s="21">
        <f>(((Table1[[#This Row],[deadline]]/60)/60)/24)+DATE(1970,1,1)</f>
        <v>42180.791666666672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s="8">
        <f>E2082/D2082</f>
        <v>5.0780000000000003</v>
      </c>
      <c r="G2082" s="10">
        <f>IFERROR(ROUND(E2082/N2082,2),0)</f>
        <v>101.56</v>
      </c>
      <c r="H2082" t="s">
        <v>8218</v>
      </c>
      <c r="I2082" t="s">
        <v>8223</v>
      </c>
      <c r="J2082" t="s">
        <v>8245</v>
      </c>
      <c r="K2082">
        <v>1447286300</v>
      </c>
      <c r="L2082">
        <v>1444690700</v>
      </c>
      <c r="M2082" t="b">
        <v>0</v>
      </c>
      <c r="N2082">
        <v>50</v>
      </c>
      <c r="O2082" t="b">
        <v>1</v>
      </c>
      <c r="P2082" t="s">
        <v>8293</v>
      </c>
      <c r="Q2082" s="12" t="s">
        <v>8317</v>
      </c>
      <c r="R2082" t="s">
        <v>8347</v>
      </c>
      <c r="S2082" s="21">
        <f>(((Table1[[#This Row],[launched_at]]/60)/60)/24)+DATE(1970,1,1)</f>
        <v>42289.957175925927</v>
      </c>
      <c r="T2082" s="21">
        <f>(((Table1[[#This Row],[deadline]]/60)/60)/24)+DATE(1970,1,1)</f>
        <v>42319.998842592591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s="8">
        <f>E2083/D2083</f>
        <v>1.1457142857142857</v>
      </c>
      <c r="G2083" s="10">
        <f>IFERROR(ROUND(E2083/N2083,2),0)</f>
        <v>72.91</v>
      </c>
      <c r="H2083" t="s">
        <v>8218</v>
      </c>
      <c r="I2083" t="s">
        <v>8223</v>
      </c>
      <c r="J2083" t="s">
        <v>8245</v>
      </c>
      <c r="K2083">
        <v>1337144340</v>
      </c>
      <c r="L2083">
        <v>1333597555</v>
      </c>
      <c r="M2083" t="b">
        <v>0</v>
      </c>
      <c r="N2083">
        <v>55</v>
      </c>
      <c r="O2083" t="b">
        <v>1</v>
      </c>
      <c r="P2083" t="s">
        <v>8277</v>
      </c>
      <c r="Q2083" s="12" t="s">
        <v>8323</v>
      </c>
      <c r="R2083" t="s">
        <v>8327</v>
      </c>
      <c r="S2083" s="21">
        <f>(((Table1[[#This Row],[launched_at]]/60)/60)/24)+DATE(1970,1,1)</f>
        <v>41004.156886574077</v>
      </c>
      <c r="T2083" s="21">
        <f>(((Table1[[#This Row],[deadline]]/60)/60)/24)+DATE(1970,1,1)</f>
        <v>41045.207638888889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s="8">
        <f>E2084/D2084</f>
        <v>1.1073333333333333</v>
      </c>
      <c r="G2084" s="10">
        <f>IFERROR(ROUND(E2084/N2084,2),0)</f>
        <v>43.71</v>
      </c>
      <c r="H2084" t="s">
        <v>8218</v>
      </c>
      <c r="I2084" t="s">
        <v>8223</v>
      </c>
      <c r="J2084" t="s">
        <v>8245</v>
      </c>
      <c r="K2084">
        <v>1322106796</v>
      </c>
      <c r="L2084">
        <v>1316919196</v>
      </c>
      <c r="M2084" t="b">
        <v>0</v>
      </c>
      <c r="N2084">
        <v>38</v>
      </c>
      <c r="O2084" t="b">
        <v>1</v>
      </c>
      <c r="P2084" t="s">
        <v>8277</v>
      </c>
      <c r="Q2084" s="12" t="s">
        <v>8323</v>
      </c>
      <c r="R2084" t="s">
        <v>8327</v>
      </c>
      <c r="S2084" s="21">
        <f>(((Table1[[#This Row],[launched_at]]/60)/60)/24)+DATE(1970,1,1)</f>
        <v>40811.120324074072</v>
      </c>
      <c r="T2084" s="21">
        <f>(((Table1[[#This Row],[deadline]]/60)/60)/24)+DATE(1970,1,1)</f>
        <v>40871.161990740737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s="8">
        <f>E2085/D2085</f>
        <v>1.1333333333333333</v>
      </c>
      <c r="G2085" s="10">
        <f>IFERROR(ROUND(E2085/N2085,2),0)</f>
        <v>34</v>
      </c>
      <c r="H2085" t="s">
        <v>8218</v>
      </c>
      <c r="I2085" t="s">
        <v>8223</v>
      </c>
      <c r="J2085" t="s">
        <v>8245</v>
      </c>
      <c r="K2085">
        <v>1338830395</v>
      </c>
      <c r="L2085">
        <v>1336238395</v>
      </c>
      <c r="M2085" t="b">
        <v>0</v>
      </c>
      <c r="N2085">
        <v>25</v>
      </c>
      <c r="O2085" t="b">
        <v>1</v>
      </c>
      <c r="P2085" t="s">
        <v>8277</v>
      </c>
      <c r="Q2085" s="12" t="s">
        <v>8323</v>
      </c>
      <c r="R2085" t="s">
        <v>8327</v>
      </c>
      <c r="S2085" s="21">
        <f>(((Table1[[#This Row],[launched_at]]/60)/60)/24)+DATE(1970,1,1)</f>
        <v>41034.72216435185</v>
      </c>
      <c r="T2085" s="21">
        <f>(((Table1[[#This Row],[deadline]]/60)/60)/24)+DATE(1970,1,1)</f>
        <v>41064.72216435185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s="8">
        <f>E2086/D2086</f>
        <v>1.0833333333333333</v>
      </c>
      <c r="G2086" s="10">
        <f>IFERROR(ROUND(E2086/N2086,2),0)</f>
        <v>70.650000000000006</v>
      </c>
      <c r="H2086" t="s">
        <v>8218</v>
      </c>
      <c r="I2086" t="s">
        <v>8223</v>
      </c>
      <c r="J2086" t="s">
        <v>8245</v>
      </c>
      <c r="K2086">
        <v>1399186740</v>
      </c>
      <c r="L2086">
        <v>1396468782</v>
      </c>
      <c r="M2086" t="b">
        <v>0</v>
      </c>
      <c r="N2086">
        <v>46</v>
      </c>
      <c r="O2086" t="b">
        <v>1</v>
      </c>
      <c r="P2086" t="s">
        <v>8277</v>
      </c>
      <c r="Q2086" s="12" t="s">
        <v>8323</v>
      </c>
      <c r="R2086" t="s">
        <v>8327</v>
      </c>
      <c r="S2086" s="21">
        <f>(((Table1[[#This Row],[launched_at]]/60)/60)/24)+DATE(1970,1,1)</f>
        <v>41731.833124999997</v>
      </c>
      <c r="T2086" s="21">
        <f>(((Table1[[#This Row],[deadline]]/60)/60)/24)+DATE(1970,1,1)</f>
        <v>41763.290972222225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s="8">
        <f>E2087/D2087</f>
        <v>1.2353333333333334</v>
      </c>
      <c r="G2087" s="10">
        <f>IFERROR(ROUND(E2087/N2087,2),0)</f>
        <v>89.3</v>
      </c>
      <c r="H2087" t="s">
        <v>8218</v>
      </c>
      <c r="I2087" t="s">
        <v>8223</v>
      </c>
      <c r="J2087" t="s">
        <v>8245</v>
      </c>
      <c r="K2087">
        <v>1342382587</v>
      </c>
      <c r="L2087">
        <v>1339790587</v>
      </c>
      <c r="M2087" t="b">
        <v>0</v>
      </c>
      <c r="N2087">
        <v>83</v>
      </c>
      <c r="O2087" t="b">
        <v>1</v>
      </c>
      <c r="P2087" t="s">
        <v>8277</v>
      </c>
      <c r="Q2087" s="12" t="s">
        <v>8323</v>
      </c>
      <c r="R2087" t="s">
        <v>8327</v>
      </c>
      <c r="S2087" s="21">
        <f>(((Table1[[#This Row],[launched_at]]/60)/60)/24)+DATE(1970,1,1)</f>
        <v>41075.835497685184</v>
      </c>
      <c r="T2087" s="21">
        <f>(((Table1[[#This Row],[deadline]]/60)/60)/24)+DATE(1970,1,1)</f>
        <v>41105.835497685184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s="8">
        <f>E2088/D2088</f>
        <v>1.0069999999999999</v>
      </c>
      <c r="G2088" s="10">
        <f>IFERROR(ROUND(E2088/N2088,2),0)</f>
        <v>115.09</v>
      </c>
      <c r="H2088" t="s">
        <v>8218</v>
      </c>
      <c r="I2088" t="s">
        <v>8223</v>
      </c>
      <c r="J2088" t="s">
        <v>8245</v>
      </c>
      <c r="K2088">
        <v>1323838740</v>
      </c>
      <c r="L2088">
        <v>1321200332</v>
      </c>
      <c r="M2088" t="b">
        <v>0</v>
      </c>
      <c r="N2088">
        <v>35</v>
      </c>
      <c r="O2088" t="b">
        <v>1</v>
      </c>
      <c r="P2088" t="s">
        <v>8277</v>
      </c>
      <c r="Q2088" s="12" t="s">
        <v>8323</v>
      </c>
      <c r="R2088" t="s">
        <v>8327</v>
      </c>
      <c r="S2088" s="21">
        <f>(((Table1[[#This Row],[launched_at]]/60)/60)/24)+DATE(1970,1,1)</f>
        <v>40860.67050925926</v>
      </c>
      <c r="T2088" s="21">
        <f>(((Table1[[#This Row],[deadline]]/60)/60)/24)+DATE(1970,1,1)</f>
        <v>40891.207638888889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s="8">
        <f>E2089/D2089</f>
        <v>1.0353333333333334</v>
      </c>
      <c r="G2089" s="10">
        <f>IFERROR(ROUND(E2089/N2089,2),0)</f>
        <v>62.12</v>
      </c>
      <c r="H2089" t="s">
        <v>8218</v>
      </c>
      <c r="I2089" t="s">
        <v>8223</v>
      </c>
      <c r="J2089" t="s">
        <v>8245</v>
      </c>
      <c r="K2089">
        <v>1315457658</v>
      </c>
      <c r="L2089">
        <v>1312865658</v>
      </c>
      <c r="M2089" t="b">
        <v>0</v>
      </c>
      <c r="N2089">
        <v>25</v>
      </c>
      <c r="O2089" t="b">
        <v>1</v>
      </c>
      <c r="P2089" t="s">
        <v>8277</v>
      </c>
      <c r="Q2089" s="12" t="s">
        <v>8323</v>
      </c>
      <c r="R2089" t="s">
        <v>8327</v>
      </c>
      <c r="S2089" s="21">
        <f>(((Table1[[#This Row],[launched_at]]/60)/60)/24)+DATE(1970,1,1)</f>
        <v>40764.204375000001</v>
      </c>
      <c r="T2089" s="21">
        <f>(((Table1[[#This Row],[deadline]]/60)/60)/24)+DATE(1970,1,1)</f>
        <v>40794.204375000001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s="8">
        <f>E2090/D2090</f>
        <v>1.1551066666666667</v>
      </c>
      <c r="G2090" s="10">
        <f>IFERROR(ROUND(E2090/N2090,2),0)</f>
        <v>46.2</v>
      </c>
      <c r="H2090" t="s">
        <v>8218</v>
      </c>
      <c r="I2090" t="s">
        <v>8223</v>
      </c>
      <c r="J2090" t="s">
        <v>8245</v>
      </c>
      <c r="K2090">
        <v>1284177540</v>
      </c>
      <c r="L2090">
        <v>1281028152</v>
      </c>
      <c r="M2090" t="b">
        <v>0</v>
      </c>
      <c r="N2090">
        <v>75</v>
      </c>
      <c r="O2090" t="b">
        <v>1</v>
      </c>
      <c r="P2090" t="s">
        <v>8277</v>
      </c>
      <c r="Q2090" s="12" t="s">
        <v>8323</v>
      </c>
      <c r="R2090" t="s">
        <v>8327</v>
      </c>
      <c r="S2090" s="21">
        <f>(((Table1[[#This Row],[launched_at]]/60)/60)/24)+DATE(1970,1,1)</f>
        <v>40395.714722222219</v>
      </c>
      <c r="T2090" s="21">
        <f>(((Table1[[#This Row],[deadline]]/60)/60)/24)+DATE(1970,1,1)</f>
        <v>40432.165972222225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s="8">
        <f>E2091/D2091</f>
        <v>1.2040040000000001</v>
      </c>
      <c r="G2091" s="10">
        <f>IFERROR(ROUND(E2091/N2091,2),0)</f>
        <v>48.55</v>
      </c>
      <c r="H2091" t="s">
        <v>8218</v>
      </c>
      <c r="I2091" t="s">
        <v>8223</v>
      </c>
      <c r="J2091" t="s">
        <v>8245</v>
      </c>
      <c r="K2091">
        <v>1375408194</v>
      </c>
      <c r="L2091">
        <v>1372384194</v>
      </c>
      <c r="M2091" t="b">
        <v>0</v>
      </c>
      <c r="N2091">
        <v>62</v>
      </c>
      <c r="O2091" t="b">
        <v>1</v>
      </c>
      <c r="P2091" t="s">
        <v>8277</v>
      </c>
      <c r="Q2091" s="12" t="s">
        <v>8323</v>
      </c>
      <c r="R2091" t="s">
        <v>8327</v>
      </c>
      <c r="S2091" s="21">
        <f>(((Table1[[#This Row],[launched_at]]/60)/60)/24)+DATE(1970,1,1)</f>
        <v>41453.076319444444</v>
      </c>
      <c r="T2091" s="21">
        <f>(((Table1[[#This Row],[deadline]]/60)/60)/24)+DATE(1970,1,1)</f>
        <v>41488.076319444444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s="8">
        <f>E2092/D2092</f>
        <v>1.1504037499999999</v>
      </c>
      <c r="G2092" s="10">
        <f>IFERROR(ROUND(E2092/N2092,2),0)</f>
        <v>57.52</v>
      </c>
      <c r="H2092" t="s">
        <v>8218</v>
      </c>
      <c r="I2092" t="s">
        <v>8223</v>
      </c>
      <c r="J2092" t="s">
        <v>8245</v>
      </c>
      <c r="K2092">
        <v>1361696955</v>
      </c>
      <c r="L2092">
        <v>1359104955</v>
      </c>
      <c r="M2092" t="b">
        <v>0</v>
      </c>
      <c r="N2092">
        <v>160</v>
      </c>
      <c r="O2092" t="b">
        <v>1</v>
      </c>
      <c r="P2092" t="s">
        <v>8277</v>
      </c>
      <c r="Q2092" s="12" t="s">
        <v>8323</v>
      </c>
      <c r="R2092" t="s">
        <v>8327</v>
      </c>
      <c r="S2092" s="21">
        <f>(((Table1[[#This Row],[launched_at]]/60)/60)/24)+DATE(1970,1,1)</f>
        <v>41299.381423611114</v>
      </c>
      <c r="T2092" s="21">
        <f>(((Table1[[#This Row],[deadline]]/60)/60)/24)+DATE(1970,1,1)</f>
        <v>41329.381423611114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s="8">
        <f>E2093/D2093</f>
        <v>1.2046777777777777</v>
      </c>
      <c r="G2093" s="10">
        <f>IFERROR(ROUND(E2093/N2093,2),0)</f>
        <v>88.15</v>
      </c>
      <c r="H2093" t="s">
        <v>8218</v>
      </c>
      <c r="I2093" t="s">
        <v>8223</v>
      </c>
      <c r="J2093" t="s">
        <v>8245</v>
      </c>
      <c r="K2093">
        <v>1299009600</v>
      </c>
      <c r="L2093">
        <v>1294818278</v>
      </c>
      <c r="M2093" t="b">
        <v>0</v>
      </c>
      <c r="N2093">
        <v>246</v>
      </c>
      <c r="O2093" t="b">
        <v>1</v>
      </c>
      <c r="P2093" t="s">
        <v>8277</v>
      </c>
      <c r="Q2093" s="12" t="s">
        <v>8323</v>
      </c>
      <c r="R2093" t="s">
        <v>8327</v>
      </c>
      <c r="S2093" s="21">
        <f>(((Table1[[#This Row],[launched_at]]/60)/60)/24)+DATE(1970,1,1)</f>
        <v>40555.322662037033</v>
      </c>
      <c r="T2093" s="21">
        <f>(((Table1[[#This Row],[deadline]]/60)/60)/24)+DATE(1970,1,1)</f>
        <v>40603.833333333336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s="8">
        <f>E2094/D2094</f>
        <v>1.0128333333333333</v>
      </c>
      <c r="G2094" s="10">
        <f>IFERROR(ROUND(E2094/N2094,2),0)</f>
        <v>110.49</v>
      </c>
      <c r="H2094" t="s">
        <v>8218</v>
      </c>
      <c r="I2094" t="s">
        <v>8223</v>
      </c>
      <c r="J2094" t="s">
        <v>8245</v>
      </c>
      <c r="K2094">
        <v>1318006732</v>
      </c>
      <c r="L2094">
        <v>1312822732</v>
      </c>
      <c r="M2094" t="b">
        <v>0</v>
      </c>
      <c r="N2094">
        <v>55</v>
      </c>
      <c r="O2094" t="b">
        <v>1</v>
      </c>
      <c r="P2094" t="s">
        <v>8277</v>
      </c>
      <c r="Q2094" s="12" t="s">
        <v>8323</v>
      </c>
      <c r="R2094" t="s">
        <v>8327</v>
      </c>
      <c r="S2094" s="21">
        <f>(((Table1[[#This Row],[launched_at]]/60)/60)/24)+DATE(1970,1,1)</f>
        <v>40763.707546296297</v>
      </c>
      <c r="T2094" s="21">
        <f>(((Table1[[#This Row],[deadline]]/60)/60)/24)+DATE(1970,1,1)</f>
        <v>40823.707546296297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s="8">
        <f>E2095/D2095</f>
        <v>1.0246666666666666</v>
      </c>
      <c r="G2095" s="10">
        <f>IFERROR(ROUND(E2095/N2095,2),0)</f>
        <v>66.83</v>
      </c>
      <c r="H2095" t="s">
        <v>8218</v>
      </c>
      <c r="I2095" t="s">
        <v>8223</v>
      </c>
      <c r="J2095" t="s">
        <v>8245</v>
      </c>
      <c r="K2095">
        <v>1356211832</v>
      </c>
      <c r="L2095">
        <v>1351024232</v>
      </c>
      <c r="M2095" t="b">
        <v>0</v>
      </c>
      <c r="N2095">
        <v>23</v>
      </c>
      <c r="O2095" t="b">
        <v>1</v>
      </c>
      <c r="P2095" t="s">
        <v>8277</v>
      </c>
      <c r="Q2095" s="12" t="s">
        <v>8323</v>
      </c>
      <c r="R2095" t="s">
        <v>8327</v>
      </c>
      <c r="S2095" s="21">
        <f>(((Table1[[#This Row],[launched_at]]/60)/60)/24)+DATE(1970,1,1)</f>
        <v>41205.854537037041</v>
      </c>
      <c r="T2095" s="21">
        <f>(((Table1[[#This Row],[deadline]]/60)/60)/24)+DATE(1970,1,1)</f>
        <v>41265.896203703705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s="8">
        <f>E2096/D2096</f>
        <v>1.2054285714285715</v>
      </c>
      <c r="G2096" s="10">
        <f>IFERROR(ROUND(E2096/N2096,2),0)</f>
        <v>58.6</v>
      </c>
      <c r="H2096" t="s">
        <v>8218</v>
      </c>
      <c r="I2096" t="s">
        <v>8223</v>
      </c>
      <c r="J2096" t="s">
        <v>8245</v>
      </c>
      <c r="K2096">
        <v>1330916400</v>
      </c>
      <c r="L2096">
        <v>1327969730</v>
      </c>
      <c r="M2096" t="b">
        <v>0</v>
      </c>
      <c r="N2096">
        <v>72</v>
      </c>
      <c r="O2096" t="b">
        <v>1</v>
      </c>
      <c r="P2096" t="s">
        <v>8277</v>
      </c>
      <c r="Q2096" s="12" t="s">
        <v>8323</v>
      </c>
      <c r="R2096" t="s">
        <v>8327</v>
      </c>
      <c r="S2096" s="21">
        <f>(((Table1[[#This Row],[launched_at]]/60)/60)/24)+DATE(1970,1,1)</f>
        <v>40939.02002314815</v>
      </c>
      <c r="T2096" s="21">
        <f>(((Table1[[#This Row],[deadline]]/60)/60)/24)+DATE(1970,1,1)</f>
        <v>40973.125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s="8">
        <f>E2097/D2097</f>
        <v>1</v>
      </c>
      <c r="G2097" s="10">
        <f>IFERROR(ROUND(E2097/N2097,2),0)</f>
        <v>113.64</v>
      </c>
      <c r="H2097" t="s">
        <v>8218</v>
      </c>
      <c r="I2097" t="s">
        <v>8223</v>
      </c>
      <c r="J2097" t="s">
        <v>8245</v>
      </c>
      <c r="K2097">
        <v>1317576973</v>
      </c>
      <c r="L2097">
        <v>1312392973</v>
      </c>
      <c r="M2097" t="b">
        <v>0</v>
      </c>
      <c r="N2097">
        <v>22</v>
      </c>
      <c r="O2097" t="b">
        <v>1</v>
      </c>
      <c r="P2097" t="s">
        <v>8277</v>
      </c>
      <c r="Q2097" s="12" t="s">
        <v>8323</v>
      </c>
      <c r="R2097" t="s">
        <v>8327</v>
      </c>
      <c r="S2097" s="21">
        <f>(((Table1[[#This Row],[launched_at]]/60)/60)/24)+DATE(1970,1,1)</f>
        <v>40758.733483796292</v>
      </c>
      <c r="T2097" s="21">
        <f>(((Table1[[#This Row],[deadline]]/60)/60)/24)+DATE(1970,1,1)</f>
        <v>40818.733483796292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s="8">
        <f>E2098/D2098</f>
        <v>1.0166666666666666</v>
      </c>
      <c r="G2098" s="10">
        <f>IFERROR(ROUND(E2098/N2098,2),0)</f>
        <v>43.57</v>
      </c>
      <c r="H2098" t="s">
        <v>8218</v>
      </c>
      <c r="I2098" t="s">
        <v>8223</v>
      </c>
      <c r="J2098" t="s">
        <v>8245</v>
      </c>
      <c r="K2098">
        <v>1351223940</v>
      </c>
      <c r="L2098">
        <v>1349892735</v>
      </c>
      <c r="M2098" t="b">
        <v>0</v>
      </c>
      <c r="N2098">
        <v>14</v>
      </c>
      <c r="O2098" t="b">
        <v>1</v>
      </c>
      <c r="P2098" t="s">
        <v>8277</v>
      </c>
      <c r="Q2098" s="12" t="s">
        <v>8323</v>
      </c>
      <c r="R2098" t="s">
        <v>8327</v>
      </c>
      <c r="S2098" s="21">
        <f>(((Table1[[#This Row],[launched_at]]/60)/60)/24)+DATE(1970,1,1)</f>
        <v>41192.758506944447</v>
      </c>
      <c r="T2098" s="21">
        <f>(((Table1[[#This Row],[deadline]]/60)/60)/24)+DATE(1970,1,1)</f>
        <v>41208.165972222225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s="8">
        <f>E2099/D2099</f>
        <v>1</v>
      </c>
      <c r="G2099" s="10">
        <f>IFERROR(ROUND(E2099/N2099,2),0)</f>
        <v>78.95</v>
      </c>
      <c r="H2099" t="s">
        <v>8218</v>
      </c>
      <c r="I2099" t="s">
        <v>8223</v>
      </c>
      <c r="J2099" t="s">
        <v>8245</v>
      </c>
      <c r="K2099">
        <v>1322751735</v>
      </c>
      <c r="L2099">
        <v>1317564135</v>
      </c>
      <c r="M2099" t="b">
        <v>0</v>
      </c>
      <c r="N2099">
        <v>38</v>
      </c>
      <c r="O2099" t="b">
        <v>1</v>
      </c>
      <c r="P2099" t="s">
        <v>8277</v>
      </c>
      <c r="Q2099" s="12" t="s">
        <v>8323</v>
      </c>
      <c r="R2099" t="s">
        <v>8327</v>
      </c>
      <c r="S2099" s="21">
        <f>(((Table1[[#This Row],[launched_at]]/60)/60)/24)+DATE(1970,1,1)</f>
        <v>40818.58489583333</v>
      </c>
      <c r="T2099" s="21">
        <f>(((Table1[[#This Row],[deadline]]/60)/60)/24)+DATE(1970,1,1)</f>
        <v>40878.626562500001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s="8">
        <f>E2100/D2100</f>
        <v>1.0033333333333334</v>
      </c>
      <c r="G2100" s="10">
        <f>IFERROR(ROUND(E2100/N2100,2),0)</f>
        <v>188.13</v>
      </c>
      <c r="H2100" t="s">
        <v>8218</v>
      </c>
      <c r="I2100" t="s">
        <v>8223</v>
      </c>
      <c r="J2100" t="s">
        <v>8245</v>
      </c>
      <c r="K2100">
        <v>1331174635</v>
      </c>
      <c r="L2100">
        <v>1328582635</v>
      </c>
      <c r="M2100" t="b">
        <v>0</v>
      </c>
      <c r="N2100">
        <v>32</v>
      </c>
      <c r="O2100" t="b">
        <v>1</v>
      </c>
      <c r="P2100" t="s">
        <v>8277</v>
      </c>
      <c r="Q2100" s="12" t="s">
        <v>8323</v>
      </c>
      <c r="R2100" t="s">
        <v>8327</v>
      </c>
      <c r="S2100" s="21">
        <f>(((Table1[[#This Row],[launched_at]]/60)/60)/24)+DATE(1970,1,1)</f>
        <v>40946.11383101852</v>
      </c>
      <c r="T2100" s="21">
        <f>(((Table1[[#This Row],[deadline]]/60)/60)/24)+DATE(1970,1,1)</f>
        <v>40976.11383101852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s="8">
        <f>E2101/D2101</f>
        <v>1.3236666666666668</v>
      </c>
      <c r="G2101" s="10">
        <f>IFERROR(ROUND(E2101/N2101,2),0)</f>
        <v>63.03</v>
      </c>
      <c r="H2101" t="s">
        <v>8218</v>
      </c>
      <c r="I2101" t="s">
        <v>8223</v>
      </c>
      <c r="J2101" t="s">
        <v>8245</v>
      </c>
      <c r="K2101">
        <v>1435808400</v>
      </c>
      <c r="L2101">
        <v>1434650084</v>
      </c>
      <c r="M2101" t="b">
        <v>0</v>
      </c>
      <c r="N2101">
        <v>63</v>
      </c>
      <c r="O2101" t="b">
        <v>1</v>
      </c>
      <c r="P2101" t="s">
        <v>8277</v>
      </c>
      <c r="Q2101" s="12" t="s">
        <v>8323</v>
      </c>
      <c r="R2101" t="s">
        <v>8327</v>
      </c>
      <c r="S2101" s="21">
        <f>(((Table1[[#This Row],[launched_at]]/60)/60)/24)+DATE(1970,1,1)</f>
        <v>42173.746342592596</v>
      </c>
      <c r="T2101" s="21">
        <f>(((Table1[[#This Row],[deadline]]/60)/60)/24)+DATE(1970,1,1)</f>
        <v>42187.152777777781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s="8">
        <f>E2102/D2102</f>
        <v>1.3666666666666667</v>
      </c>
      <c r="G2102" s="10">
        <f>IFERROR(ROUND(E2102/N2102,2),0)</f>
        <v>30.37</v>
      </c>
      <c r="H2102" t="s">
        <v>8218</v>
      </c>
      <c r="I2102" t="s">
        <v>8223</v>
      </c>
      <c r="J2102" t="s">
        <v>8245</v>
      </c>
      <c r="K2102">
        <v>1341028740</v>
      </c>
      <c r="L2102">
        <v>1339704141</v>
      </c>
      <c r="M2102" t="b">
        <v>0</v>
      </c>
      <c r="N2102">
        <v>27</v>
      </c>
      <c r="O2102" t="b">
        <v>1</v>
      </c>
      <c r="P2102" t="s">
        <v>8277</v>
      </c>
      <c r="Q2102" s="12" t="s">
        <v>8323</v>
      </c>
      <c r="R2102" t="s">
        <v>8327</v>
      </c>
      <c r="S2102" s="21">
        <f>(((Table1[[#This Row],[launched_at]]/60)/60)/24)+DATE(1970,1,1)</f>
        <v>41074.834965277776</v>
      </c>
      <c r="T2102" s="21">
        <f>(((Table1[[#This Row],[deadline]]/60)/60)/24)+DATE(1970,1,1)</f>
        <v>41090.165972222225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s="8">
        <f>E2103/D2103</f>
        <v>1.1325000000000001</v>
      </c>
      <c r="G2103" s="10">
        <f>IFERROR(ROUND(E2103/N2103,2),0)</f>
        <v>51.48</v>
      </c>
      <c r="H2103" t="s">
        <v>8218</v>
      </c>
      <c r="I2103" t="s">
        <v>8223</v>
      </c>
      <c r="J2103" t="s">
        <v>8245</v>
      </c>
      <c r="K2103">
        <v>1329104114</v>
      </c>
      <c r="L2103">
        <v>1323920114</v>
      </c>
      <c r="M2103" t="b">
        <v>0</v>
      </c>
      <c r="N2103">
        <v>44</v>
      </c>
      <c r="O2103" t="b">
        <v>1</v>
      </c>
      <c r="P2103" t="s">
        <v>8277</v>
      </c>
      <c r="Q2103" s="12" t="s">
        <v>8323</v>
      </c>
      <c r="R2103" t="s">
        <v>8327</v>
      </c>
      <c r="S2103" s="21">
        <f>(((Table1[[#This Row],[launched_at]]/60)/60)/24)+DATE(1970,1,1)</f>
        <v>40892.149467592593</v>
      </c>
      <c r="T2103" s="21">
        <f>(((Table1[[#This Row],[deadline]]/60)/60)/24)+DATE(1970,1,1)</f>
        <v>40952.149467592593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s="8">
        <f>E2104/D2104</f>
        <v>1.36</v>
      </c>
      <c r="G2104" s="10">
        <f>IFERROR(ROUND(E2104/N2104,2),0)</f>
        <v>35.79</v>
      </c>
      <c r="H2104" t="s">
        <v>8218</v>
      </c>
      <c r="I2104" t="s">
        <v>8223</v>
      </c>
      <c r="J2104" t="s">
        <v>8245</v>
      </c>
      <c r="K2104">
        <v>1304628648</v>
      </c>
      <c r="L2104">
        <v>1302036648</v>
      </c>
      <c r="M2104" t="b">
        <v>0</v>
      </c>
      <c r="N2104">
        <v>38</v>
      </c>
      <c r="O2104" t="b">
        <v>1</v>
      </c>
      <c r="P2104" t="s">
        <v>8277</v>
      </c>
      <c r="Q2104" s="12" t="s">
        <v>8323</v>
      </c>
      <c r="R2104" t="s">
        <v>8327</v>
      </c>
      <c r="S2104" s="21">
        <f>(((Table1[[#This Row],[launched_at]]/60)/60)/24)+DATE(1970,1,1)</f>
        <v>40638.868611111109</v>
      </c>
      <c r="T2104" s="21">
        <f>(((Table1[[#This Row],[deadline]]/60)/60)/24)+DATE(1970,1,1)</f>
        <v>40668.868611111109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s="8">
        <f>E2105/D2105</f>
        <v>1.4612318374694613</v>
      </c>
      <c r="G2105" s="10">
        <f>IFERROR(ROUND(E2105/N2105,2),0)</f>
        <v>98.82</v>
      </c>
      <c r="H2105" t="s">
        <v>8218</v>
      </c>
      <c r="I2105" t="s">
        <v>8223</v>
      </c>
      <c r="J2105" t="s">
        <v>8245</v>
      </c>
      <c r="K2105">
        <v>1352488027</v>
      </c>
      <c r="L2105">
        <v>1349892427</v>
      </c>
      <c r="M2105" t="b">
        <v>0</v>
      </c>
      <c r="N2105">
        <v>115</v>
      </c>
      <c r="O2105" t="b">
        <v>1</v>
      </c>
      <c r="P2105" t="s">
        <v>8277</v>
      </c>
      <c r="Q2105" s="12" t="s">
        <v>8323</v>
      </c>
      <c r="R2105" t="s">
        <v>8327</v>
      </c>
      <c r="S2105" s="21">
        <f>(((Table1[[#This Row],[launched_at]]/60)/60)/24)+DATE(1970,1,1)</f>
        <v>41192.754942129628</v>
      </c>
      <c r="T2105" s="21">
        <f>(((Table1[[#This Row],[deadline]]/60)/60)/24)+DATE(1970,1,1)</f>
        <v>41222.7966087963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s="8">
        <f>E2106/D2106</f>
        <v>1.2949999999999999</v>
      </c>
      <c r="G2106" s="10">
        <f>IFERROR(ROUND(E2106/N2106,2),0)</f>
        <v>28</v>
      </c>
      <c r="H2106" t="s">
        <v>8218</v>
      </c>
      <c r="I2106" t="s">
        <v>8223</v>
      </c>
      <c r="J2106" t="s">
        <v>8245</v>
      </c>
      <c r="K2106">
        <v>1369958400</v>
      </c>
      <c r="L2106">
        <v>1367286434</v>
      </c>
      <c r="M2106" t="b">
        <v>0</v>
      </c>
      <c r="N2106">
        <v>37</v>
      </c>
      <c r="O2106" t="b">
        <v>1</v>
      </c>
      <c r="P2106" t="s">
        <v>8277</v>
      </c>
      <c r="Q2106" s="12" t="s">
        <v>8323</v>
      </c>
      <c r="R2106" t="s">
        <v>8327</v>
      </c>
      <c r="S2106" s="21">
        <f>(((Table1[[#This Row],[launched_at]]/60)/60)/24)+DATE(1970,1,1)</f>
        <v>41394.074467592596</v>
      </c>
      <c r="T2106" s="21">
        <f>(((Table1[[#This Row],[deadline]]/60)/60)/24)+DATE(1970,1,1)</f>
        <v>41425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s="8">
        <f>E2107/D2107</f>
        <v>2.54</v>
      </c>
      <c r="G2107" s="10">
        <f>IFERROR(ROUND(E2107/N2107,2),0)</f>
        <v>51.31</v>
      </c>
      <c r="H2107" t="s">
        <v>8218</v>
      </c>
      <c r="I2107" t="s">
        <v>8223</v>
      </c>
      <c r="J2107" t="s">
        <v>8245</v>
      </c>
      <c r="K2107">
        <v>1416542400</v>
      </c>
      <c r="L2107">
        <v>1415472953</v>
      </c>
      <c r="M2107" t="b">
        <v>0</v>
      </c>
      <c r="N2107">
        <v>99</v>
      </c>
      <c r="O2107" t="b">
        <v>1</v>
      </c>
      <c r="P2107" t="s">
        <v>8277</v>
      </c>
      <c r="Q2107" s="12" t="s">
        <v>8323</v>
      </c>
      <c r="R2107" t="s">
        <v>8327</v>
      </c>
      <c r="S2107" s="21">
        <f>(((Table1[[#This Row],[launched_at]]/60)/60)/24)+DATE(1970,1,1)</f>
        <v>41951.788807870369</v>
      </c>
      <c r="T2107" s="21">
        <f>(((Table1[[#This Row],[deadline]]/60)/60)/24)+DATE(1970,1,1)</f>
        <v>41964.166666666672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s="8">
        <f>E2108/D2108</f>
        <v>1.0704545454545455</v>
      </c>
      <c r="G2108" s="10">
        <f>IFERROR(ROUND(E2108/N2108,2),0)</f>
        <v>53.52</v>
      </c>
      <c r="H2108" t="s">
        <v>8218</v>
      </c>
      <c r="I2108" t="s">
        <v>8223</v>
      </c>
      <c r="J2108" t="s">
        <v>8245</v>
      </c>
      <c r="K2108">
        <v>1359176974</v>
      </c>
      <c r="L2108">
        <v>1356584974</v>
      </c>
      <c r="M2108" t="b">
        <v>0</v>
      </c>
      <c r="N2108">
        <v>44</v>
      </c>
      <c r="O2108" t="b">
        <v>1</v>
      </c>
      <c r="P2108" t="s">
        <v>8277</v>
      </c>
      <c r="Q2108" s="12" t="s">
        <v>8323</v>
      </c>
      <c r="R2108" t="s">
        <v>8327</v>
      </c>
      <c r="S2108" s="21">
        <f>(((Table1[[#This Row],[launched_at]]/60)/60)/24)+DATE(1970,1,1)</f>
        <v>41270.21497685185</v>
      </c>
      <c r="T2108" s="21">
        <f>(((Table1[[#This Row],[deadline]]/60)/60)/24)+DATE(1970,1,1)</f>
        <v>41300.21497685185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s="8">
        <f>E2109/D2109</f>
        <v>1.0773299999999999</v>
      </c>
      <c r="G2109" s="10">
        <f>IFERROR(ROUND(E2109/N2109,2),0)</f>
        <v>37.15</v>
      </c>
      <c r="H2109" t="s">
        <v>8218</v>
      </c>
      <c r="I2109" t="s">
        <v>8223</v>
      </c>
      <c r="J2109" t="s">
        <v>8245</v>
      </c>
      <c r="K2109">
        <v>1415815393</v>
      </c>
      <c r="L2109">
        <v>1413997393</v>
      </c>
      <c r="M2109" t="b">
        <v>0</v>
      </c>
      <c r="N2109">
        <v>58</v>
      </c>
      <c r="O2109" t="b">
        <v>1</v>
      </c>
      <c r="P2109" t="s">
        <v>8277</v>
      </c>
      <c r="Q2109" s="12" t="s">
        <v>8323</v>
      </c>
      <c r="R2109" t="s">
        <v>8327</v>
      </c>
      <c r="S2109" s="21">
        <f>(((Table1[[#This Row],[launched_at]]/60)/60)/24)+DATE(1970,1,1)</f>
        <v>41934.71056712963</v>
      </c>
      <c r="T2109" s="21">
        <f>(((Table1[[#This Row],[deadline]]/60)/60)/24)+DATE(1970,1,1)</f>
        <v>41955.752233796295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s="8">
        <f>E2110/D2110</f>
        <v>1.0731250000000001</v>
      </c>
      <c r="G2110" s="10">
        <f>IFERROR(ROUND(E2110/N2110,2),0)</f>
        <v>89.9</v>
      </c>
      <c r="H2110" t="s">
        <v>8218</v>
      </c>
      <c r="I2110" t="s">
        <v>8223</v>
      </c>
      <c r="J2110" t="s">
        <v>8245</v>
      </c>
      <c r="K2110">
        <v>1347249300</v>
      </c>
      <c r="L2110">
        <v>1344917580</v>
      </c>
      <c r="M2110" t="b">
        <v>0</v>
      </c>
      <c r="N2110">
        <v>191</v>
      </c>
      <c r="O2110" t="b">
        <v>1</v>
      </c>
      <c r="P2110" t="s">
        <v>8277</v>
      </c>
      <c r="Q2110" s="12" t="s">
        <v>8323</v>
      </c>
      <c r="R2110" t="s">
        <v>8327</v>
      </c>
      <c r="S2110" s="21">
        <f>(((Table1[[#This Row],[launched_at]]/60)/60)/24)+DATE(1970,1,1)</f>
        <v>41135.175694444442</v>
      </c>
      <c r="T2110" s="21">
        <f>(((Table1[[#This Row],[deadline]]/60)/60)/24)+DATE(1970,1,1)</f>
        <v>41162.163194444445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s="8">
        <f>E2111/D2111</f>
        <v>1.06525</v>
      </c>
      <c r="G2111" s="10">
        <f>IFERROR(ROUND(E2111/N2111,2),0)</f>
        <v>106.53</v>
      </c>
      <c r="H2111" t="s">
        <v>8218</v>
      </c>
      <c r="I2111" t="s">
        <v>8223</v>
      </c>
      <c r="J2111" t="s">
        <v>8245</v>
      </c>
      <c r="K2111">
        <v>1436115617</v>
      </c>
      <c r="L2111">
        <v>1433523617</v>
      </c>
      <c r="M2111" t="b">
        <v>0</v>
      </c>
      <c r="N2111">
        <v>40</v>
      </c>
      <c r="O2111" t="b">
        <v>1</v>
      </c>
      <c r="P2111" t="s">
        <v>8277</v>
      </c>
      <c r="Q2111" s="12" t="s">
        <v>8323</v>
      </c>
      <c r="R2111" t="s">
        <v>8327</v>
      </c>
      <c r="S2111" s="21">
        <f>(((Table1[[#This Row],[launched_at]]/60)/60)/24)+DATE(1970,1,1)</f>
        <v>42160.708530092597</v>
      </c>
      <c r="T2111" s="21">
        <f>(((Table1[[#This Row],[deadline]]/60)/60)/24)+DATE(1970,1,1)</f>
        <v>42190.708530092597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s="8">
        <f>E2112/D2112</f>
        <v>1.0035000000000001</v>
      </c>
      <c r="G2112" s="10">
        <f>IFERROR(ROUND(E2112/N2112,2),0)</f>
        <v>52.82</v>
      </c>
      <c r="H2112" t="s">
        <v>8218</v>
      </c>
      <c r="I2112" t="s">
        <v>8223</v>
      </c>
      <c r="J2112" t="s">
        <v>8245</v>
      </c>
      <c r="K2112">
        <v>1401253140</v>
      </c>
      <c r="L2112">
        <v>1398873969</v>
      </c>
      <c r="M2112" t="b">
        <v>0</v>
      </c>
      <c r="N2112">
        <v>38</v>
      </c>
      <c r="O2112" t="b">
        <v>1</v>
      </c>
      <c r="P2112" t="s">
        <v>8277</v>
      </c>
      <c r="Q2112" s="12" t="s">
        <v>8323</v>
      </c>
      <c r="R2112" t="s">
        <v>8327</v>
      </c>
      <c r="S2112" s="21">
        <f>(((Table1[[#This Row],[launched_at]]/60)/60)/24)+DATE(1970,1,1)</f>
        <v>41759.670937499999</v>
      </c>
      <c r="T2112" s="21">
        <f>(((Table1[[#This Row],[deadline]]/60)/60)/24)+DATE(1970,1,1)</f>
        <v>41787.207638888889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s="8">
        <f>E2113/D2113</f>
        <v>1.0649999999999999</v>
      </c>
      <c r="G2113" s="10">
        <f>IFERROR(ROUND(E2113/N2113,2),0)</f>
        <v>54.62</v>
      </c>
      <c r="H2113" t="s">
        <v>8218</v>
      </c>
      <c r="I2113" t="s">
        <v>8223</v>
      </c>
      <c r="J2113" t="s">
        <v>8245</v>
      </c>
      <c r="K2113">
        <v>1313370000</v>
      </c>
      <c r="L2113">
        <v>1307594625</v>
      </c>
      <c r="M2113" t="b">
        <v>0</v>
      </c>
      <c r="N2113">
        <v>39</v>
      </c>
      <c r="O2113" t="b">
        <v>1</v>
      </c>
      <c r="P2113" t="s">
        <v>8277</v>
      </c>
      <c r="Q2113" s="12" t="s">
        <v>8323</v>
      </c>
      <c r="R2113" t="s">
        <v>8327</v>
      </c>
      <c r="S2113" s="21">
        <f>(((Table1[[#This Row],[launched_at]]/60)/60)/24)+DATE(1970,1,1)</f>
        <v>40703.197048611109</v>
      </c>
      <c r="T2113" s="21">
        <f>(((Table1[[#This Row],[deadline]]/60)/60)/24)+DATE(1970,1,1)</f>
        <v>40770.041666666664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s="8">
        <f>E2114/D2114</f>
        <v>1</v>
      </c>
      <c r="G2114" s="10">
        <f>IFERROR(ROUND(E2114/N2114,2),0)</f>
        <v>27.27</v>
      </c>
      <c r="H2114" t="s">
        <v>8218</v>
      </c>
      <c r="I2114" t="s">
        <v>8223</v>
      </c>
      <c r="J2114" t="s">
        <v>8245</v>
      </c>
      <c r="K2114">
        <v>1366064193</v>
      </c>
      <c r="L2114">
        <v>1364854593</v>
      </c>
      <c r="M2114" t="b">
        <v>0</v>
      </c>
      <c r="N2114">
        <v>11</v>
      </c>
      <c r="O2114" t="b">
        <v>1</v>
      </c>
      <c r="P2114" t="s">
        <v>8277</v>
      </c>
      <c r="Q2114" s="12" t="s">
        <v>8323</v>
      </c>
      <c r="R2114" t="s">
        <v>8327</v>
      </c>
      <c r="S2114" s="21">
        <f>(((Table1[[#This Row],[launched_at]]/60)/60)/24)+DATE(1970,1,1)</f>
        <v>41365.928159722222</v>
      </c>
      <c r="T2114" s="21">
        <f>(((Table1[[#This Row],[deadline]]/60)/60)/24)+DATE(1970,1,1)</f>
        <v>41379.928159722222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s="8">
        <f>E2115/D2115</f>
        <v>1.0485714285714285</v>
      </c>
      <c r="G2115" s="10">
        <f>IFERROR(ROUND(E2115/N2115,2),0)</f>
        <v>68.599999999999994</v>
      </c>
      <c r="H2115" t="s">
        <v>8218</v>
      </c>
      <c r="I2115" t="s">
        <v>8223</v>
      </c>
      <c r="J2115" t="s">
        <v>8245</v>
      </c>
      <c r="K2115">
        <v>1411505176</v>
      </c>
      <c r="L2115">
        <v>1408481176</v>
      </c>
      <c r="M2115" t="b">
        <v>0</v>
      </c>
      <c r="N2115">
        <v>107</v>
      </c>
      <c r="O2115" t="b">
        <v>1</v>
      </c>
      <c r="P2115" t="s">
        <v>8277</v>
      </c>
      <c r="Q2115" s="12" t="s">
        <v>8323</v>
      </c>
      <c r="R2115" t="s">
        <v>8327</v>
      </c>
      <c r="S2115" s="21">
        <f>(((Table1[[#This Row],[launched_at]]/60)/60)/24)+DATE(1970,1,1)</f>
        <v>41870.86546296296</v>
      </c>
      <c r="T2115" s="21">
        <f>(((Table1[[#This Row],[deadline]]/60)/60)/24)+DATE(1970,1,1)</f>
        <v>41905.86546296296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s="8">
        <f>E2116/D2116</f>
        <v>1.0469999999999999</v>
      </c>
      <c r="G2116" s="10">
        <f>IFERROR(ROUND(E2116/N2116,2),0)</f>
        <v>35.61</v>
      </c>
      <c r="H2116" t="s">
        <v>8218</v>
      </c>
      <c r="I2116" t="s">
        <v>8223</v>
      </c>
      <c r="J2116" t="s">
        <v>8245</v>
      </c>
      <c r="K2116">
        <v>1291870740</v>
      </c>
      <c r="L2116">
        <v>1286480070</v>
      </c>
      <c r="M2116" t="b">
        <v>0</v>
      </c>
      <c r="N2116">
        <v>147</v>
      </c>
      <c r="O2116" t="b">
        <v>1</v>
      </c>
      <c r="P2116" t="s">
        <v>8277</v>
      </c>
      <c r="Q2116" s="12" t="s">
        <v>8323</v>
      </c>
      <c r="R2116" t="s">
        <v>8327</v>
      </c>
      <c r="S2116" s="21">
        <f>(((Table1[[#This Row],[launched_at]]/60)/60)/24)+DATE(1970,1,1)</f>
        <v>40458.815625000003</v>
      </c>
      <c r="T2116" s="21">
        <f>(((Table1[[#This Row],[deadline]]/60)/60)/24)+DATE(1970,1,1)</f>
        <v>40521.207638888889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s="8">
        <f>E2117/D2117</f>
        <v>2.2566666666666668</v>
      </c>
      <c r="G2117" s="10">
        <f>IFERROR(ROUND(E2117/N2117,2),0)</f>
        <v>94.03</v>
      </c>
      <c r="H2117" t="s">
        <v>8218</v>
      </c>
      <c r="I2117" t="s">
        <v>8223</v>
      </c>
      <c r="J2117" t="s">
        <v>8245</v>
      </c>
      <c r="K2117">
        <v>1298167001</v>
      </c>
      <c r="L2117">
        <v>1295575001</v>
      </c>
      <c r="M2117" t="b">
        <v>0</v>
      </c>
      <c r="N2117">
        <v>36</v>
      </c>
      <c r="O2117" t="b">
        <v>1</v>
      </c>
      <c r="P2117" t="s">
        <v>8277</v>
      </c>
      <c r="Q2117" s="12" t="s">
        <v>8323</v>
      </c>
      <c r="R2117" t="s">
        <v>8327</v>
      </c>
      <c r="S2117" s="21">
        <f>(((Table1[[#This Row],[launched_at]]/60)/60)/24)+DATE(1970,1,1)</f>
        <v>40564.081030092595</v>
      </c>
      <c r="T2117" s="21">
        <f>(((Table1[[#This Row],[deadline]]/60)/60)/24)+DATE(1970,1,1)</f>
        <v>40594.081030092595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s="8">
        <f>E2118/D2118</f>
        <v>1.0090416666666666</v>
      </c>
      <c r="G2118" s="10">
        <f>IFERROR(ROUND(E2118/N2118,2),0)</f>
        <v>526.46</v>
      </c>
      <c r="H2118" t="s">
        <v>8218</v>
      </c>
      <c r="I2118" t="s">
        <v>8223</v>
      </c>
      <c r="J2118" t="s">
        <v>8245</v>
      </c>
      <c r="K2118">
        <v>1349203203</v>
      </c>
      <c r="L2118">
        <v>1345056003</v>
      </c>
      <c r="M2118" t="b">
        <v>0</v>
      </c>
      <c r="N2118">
        <v>92</v>
      </c>
      <c r="O2118" t="b">
        <v>1</v>
      </c>
      <c r="P2118" t="s">
        <v>8277</v>
      </c>
      <c r="Q2118" s="12" t="s">
        <v>8323</v>
      </c>
      <c r="R2118" t="s">
        <v>8327</v>
      </c>
      <c r="S2118" s="21">
        <f>(((Table1[[#This Row],[launched_at]]/60)/60)/24)+DATE(1970,1,1)</f>
        <v>41136.777812500004</v>
      </c>
      <c r="T2118" s="21">
        <f>(((Table1[[#This Row],[deadline]]/60)/60)/24)+DATE(1970,1,1)</f>
        <v>41184.777812500004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s="8">
        <f>E2119/D2119</f>
        <v>1.4775</v>
      </c>
      <c r="G2119" s="10">
        <f>IFERROR(ROUND(E2119/N2119,2),0)</f>
        <v>50.66</v>
      </c>
      <c r="H2119" t="s">
        <v>8218</v>
      </c>
      <c r="I2119" t="s">
        <v>8223</v>
      </c>
      <c r="J2119" t="s">
        <v>8245</v>
      </c>
      <c r="K2119">
        <v>1445921940</v>
      </c>
      <c r="L2119">
        <v>1444699549</v>
      </c>
      <c r="M2119" t="b">
        <v>0</v>
      </c>
      <c r="N2119">
        <v>35</v>
      </c>
      <c r="O2119" t="b">
        <v>1</v>
      </c>
      <c r="P2119" t="s">
        <v>8277</v>
      </c>
      <c r="Q2119" s="12" t="s">
        <v>8323</v>
      </c>
      <c r="R2119" t="s">
        <v>8327</v>
      </c>
      <c r="S2119" s="21">
        <f>(((Table1[[#This Row],[launched_at]]/60)/60)/24)+DATE(1970,1,1)</f>
        <v>42290.059594907405</v>
      </c>
      <c r="T2119" s="21">
        <f>(((Table1[[#This Row],[deadline]]/60)/60)/24)+DATE(1970,1,1)</f>
        <v>42304.207638888889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s="8">
        <f>E2120/D2120</f>
        <v>1.3461099999999999</v>
      </c>
      <c r="G2120" s="10">
        <f>IFERROR(ROUND(E2120/N2120,2),0)</f>
        <v>79.180000000000007</v>
      </c>
      <c r="H2120" t="s">
        <v>8218</v>
      </c>
      <c r="I2120" t="s">
        <v>8223</v>
      </c>
      <c r="J2120" t="s">
        <v>8245</v>
      </c>
      <c r="K2120">
        <v>1311538136</v>
      </c>
      <c r="L2120">
        <v>1308946136</v>
      </c>
      <c r="M2120" t="b">
        <v>0</v>
      </c>
      <c r="N2120">
        <v>17</v>
      </c>
      <c r="O2120" t="b">
        <v>1</v>
      </c>
      <c r="P2120" t="s">
        <v>8277</v>
      </c>
      <c r="Q2120" s="12" t="s">
        <v>8323</v>
      </c>
      <c r="R2120" t="s">
        <v>8327</v>
      </c>
      <c r="S2120" s="21">
        <f>(((Table1[[#This Row],[launched_at]]/60)/60)/24)+DATE(1970,1,1)</f>
        <v>40718.839537037034</v>
      </c>
      <c r="T2120" s="21">
        <f>(((Table1[[#This Row],[deadline]]/60)/60)/24)+DATE(1970,1,1)</f>
        <v>40748.839537037034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s="8">
        <f>E2121/D2121</f>
        <v>1.0075000000000001</v>
      </c>
      <c r="G2121" s="10">
        <f>IFERROR(ROUND(E2121/N2121,2),0)</f>
        <v>91.59</v>
      </c>
      <c r="H2121" t="s">
        <v>8218</v>
      </c>
      <c r="I2121" t="s">
        <v>8223</v>
      </c>
      <c r="J2121" t="s">
        <v>8245</v>
      </c>
      <c r="K2121">
        <v>1345086445</v>
      </c>
      <c r="L2121">
        <v>1342494445</v>
      </c>
      <c r="M2121" t="b">
        <v>0</v>
      </c>
      <c r="N2121">
        <v>22</v>
      </c>
      <c r="O2121" t="b">
        <v>1</v>
      </c>
      <c r="P2121" t="s">
        <v>8277</v>
      </c>
      <c r="Q2121" s="12" t="s">
        <v>8323</v>
      </c>
      <c r="R2121" t="s">
        <v>8327</v>
      </c>
      <c r="S2121" s="21">
        <f>(((Table1[[#This Row],[launched_at]]/60)/60)/24)+DATE(1970,1,1)</f>
        <v>41107.130150462966</v>
      </c>
      <c r="T2121" s="21">
        <f>(((Table1[[#This Row],[deadline]]/60)/60)/24)+DATE(1970,1,1)</f>
        <v>41137.130150462966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s="8">
        <f>E2122/D2122</f>
        <v>1.00880375</v>
      </c>
      <c r="G2122" s="10">
        <f>IFERROR(ROUND(E2122/N2122,2),0)</f>
        <v>116.96</v>
      </c>
      <c r="H2122" t="s">
        <v>8218</v>
      </c>
      <c r="I2122" t="s">
        <v>8223</v>
      </c>
      <c r="J2122" t="s">
        <v>8245</v>
      </c>
      <c r="K2122">
        <v>1388617736</v>
      </c>
      <c r="L2122">
        <v>1384384136</v>
      </c>
      <c r="M2122" t="b">
        <v>0</v>
      </c>
      <c r="N2122">
        <v>69</v>
      </c>
      <c r="O2122" t="b">
        <v>1</v>
      </c>
      <c r="P2122" t="s">
        <v>8277</v>
      </c>
      <c r="Q2122" s="12" t="s">
        <v>8323</v>
      </c>
      <c r="R2122" t="s">
        <v>8327</v>
      </c>
      <c r="S2122" s="21">
        <f>(((Table1[[#This Row],[launched_at]]/60)/60)/24)+DATE(1970,1,1)</f>
        <v>41591.964537037034</v>
      </c>
      <c r="T2122" s="21">
        <f>(((Table1[[#This Row],[deadline]]/60)/60)/24)+DATE(1970,1,1)</f>
        <v>41640.964537037034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s="8">
        <f>E2123/D2123</f>
        <v>5.6800000000000002E-3</v>
      </c>
      <c r="G2123" s="10">
        <f>IFERROR(ROUND(E2123/N2123,2),0)</f>
        <v>28.4</v>
      </c>
      <c r="H2123" t="s">
        <v>8220</v>
      </c>
      <c r="I2123" t="s">
        <v>8239</v>
      </c>
      <c r="J2123" t="s">
        <v>8256</v>
      </c>
      <c r="K2123">
        <v>1484156948</v>
      </c>
      <c r="L2123">
        <v>1481564948</v>
      </c>
      <c r="M2123" t="b">
        <v>0</v>
      </c>
      <c r="N2123">
        <v>10</v>
      </c>
      <c r="O2123" t="b">
        <v>0</v>
      </c>
      <c r="P2123" t="s">
        <v>8280</v>
      </c>
      <c r="Q2123" s="12" t="s">
        <v>8331</v>
      </c>
      <c r="R2123" t="s">
        <v>8332</v>
      </c>
      <c r="S2123" s="21">
        <f>(((Table1[[#This Row],[launched_at]]/60)/60)/24)+DATE(1970,1,1)</f>
        <v>42716.7424537037</v>
      </c>
      <c r="T2123" s="21">
        <f>(((Table1[[#This Row],[deadline]]/60)/60)/24)+DATE(1970,1,1)</f>
        <v>42746.7424537037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s="8">
        <f>E2124/D2124</f>
        <v>3.875E-3</v>
      </c>
      <c r="G2124" s="10">
        <f>IFERROR(ROUND(E2124/N2124,2),0)</f>
        <v>103.33</v>
      </c>
      <c r="H2124" t="s">
        <v>8220</v>
      </c>
      <c r="I2124" t="s">
        <v>8237</v>
      </c>
      <c r="J2124" t="s">
        <v>8255</v>
      </c>
      <c r="K2124">
        <v>1483773169</v>
      </c>
      <c r="L2124">
        <v>1481181169</v>
      </c>
      <c r="M2124" t="b">
        <v>0</v>
      </c>
      <c r="N2124">
        <v>3</v>
      </c>
      <c r="O2124" t="b">
        <v>0</v>
      </c>
      <c r="P2124" t="s">
        <v>8280</v>
      </c>
      <c r="Q2124" s="12" t="s">
        <v>8331</v>
      </c>
      <c r="R2124" t="s">
        <v>8332</v>
      </c>
      <c r="S2124" s="21">
        <f>(((Table1[[#This Row],[launched_at]]/60)/60)/24)+DATE(1970,1,1)</f>
        <v>42712.300567129627</v>
      </c>
      <c r="T2124" s="21">
        <f>(((Table1[[#This Row],[deadline]]/60)/60)/24)+DATE(1970,1,1)</f>
        <v>42742.300567129627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s="8">
        <f>E2125/D2125</f>
        <v>0.1</v>
      </c>
      <c r="G2125" s="10">
        <f>IFERROR(ROUND(E2125/N2125,2),0)</f>
        <v>10</v>
      </c>
      <c r="H2125" t="s">
        <v>8220</v>
      </c>
      <c r="I2125" t="s">
        <v>8223</v>
      </c>
      <c r="J2125" t="s">
        <v>8245</v>
      </c>
      <c r="K2125">
        <v>1268636340</v>
      </c>
      <c r="L2125">
        <v>1263982307</v>
      </c>
      <c r="M2125" t="b">
        <v>0</v>
      </c>
      <c r="N2125">
        <v>5</v>
      </c>
      <c r="O2125" t="b">
        <v>0</v>
      </c>
      <c r="P2125" t="s">
        <v>8280</v>
      </c>
      <c r="Q2125" s="12" t="s">
        <v>8331</v>
      </c>
      <c r="R2125" t="s">
        <v>8332</v>
      </c>
      <c r="S2125" s="21">
        <f>(((Table1[[#This Row],[launched_at]]/60)/60)/24)+DATE(1970,1,1)</f>
        <v>40198.424849537041</v>
      </c>
      <c r="T2125" s="21">
        <f>(((Table1[[#This Row],[deadline]]/60)/60)/24)+DATE(1970,1,1)</f>
        <v>40252.290972222225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s="8">
        <f>E2126/D2126</f>
        <v>0.10454545454545454</v>
      </c>
      <c r="G2126" s="10">
        <f>IFERROR(ROUND(E2126/N2126,2),0)</f>
        <v>23</v>
      </c>
      <c r="H2126" t="s">
        <v>8220</v>
      </c>
      <c r="I2126" t="s">
        <v>8223</v>
      </c>
      <c r="J2126" t="s">
        <v>8245</v>
      </c>
      <c r="K2126">
        <v>1291093200</v>
      </c>
      <c r="L2126">
        <v>1286930435</v>
      </c>
      <c r="M2126" t="b">
        <v>0</v>
      </c>
      <c r="N2126">
        <v>5</v>
      </c>
      <c r="O2126" t="b">
        <v>0</v>
      </c>
      <c r="P2126" t="s">
        <v>8280</v>
      </c>
      <c r="Q2126" s="12" t="s">
        <v>8331</v>
      </c>
      <c r="R2126" t="s">
        <v>8332</v>
      </c>
      <c r="S2126" s="21">
        <f>(((Table1[[#This Row],[launched_at]]/60)/60)/24)+DATE(1970,1,1)</f>
        <v>40464.028182870366</v>
      </c>
      <c r="T2126" s="21">
        <f>(((Table1[[#This Row],[deadline]]/60)/60)/24)+DATE(1970,1,1)</f>
        <v>40512.208333333336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s="8">
        <f>E2127/D2127</f>
        <v>1.4200000000000001E-2</v>
      </c>
      <c r="G2127" s="10">
        <f>IFERROR(ROUND(E2127/N2127,2),0)</f>
        <v>31.56</v>
      </c>
      <c r="H2127" t="s">
        <v>8220</v>
      </c>
      <c r="I2127" t="s">
        <v>8223</v>
      </c>
      <c r="J2127" t="s">
        <v>8245</v>
      </c>
      <c r="K2127">
        <v>1438734833</v>
      </c>
      <c r="L2127">
        <v>1436142833</v>
      </c>
      <c r="M2127" t="b">
        <v>0</v>
      </c>
      <c r="N2127">
        <v>27</v>
      </c>
      <c r="O2127" t="b">
        <v>0</v>
      </c>
      <c r="P2127" t="s">
        <v>8280</v>
      </c>
      <c r="Q2127" s="12" t="s">
        <v>8331</v>
      </c>
      <c r="R2127" t="s">
        <v>8332</v>
      </c>
      <c r="S2127" s="21">
        <f>(((Table1[[#This Row],[launched_at]]/60)/60)/24)+DATE(1970,1,1)</f>
        <v>42191.023530092592</v>
      </c>
      <c r="T2127" s="21">
        <f>(((Table1[[#This Row],[deadline]]/60)/60)/24)+DATE(1970,1,1)</f>
        <v>42221.023530092592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s="8">
        <f>E2128/D2128</f>
        <v>5.0000000000000001E-4</v>
      </c>
      <c r="G2128" s="10">
        <f>IFERROR(ROUND(E2128/N2128,2),0)</f>
        <v>5</v>
      </c>
      <c r="H2128" t="s">
        <v>8220</v>
      </c>
      <c r="I2128" t="s">
        <v>8223</v>
      </c>
      <c r="J2128" t="s">
        <v>8245</v>
      </c>
      <c r="K2128">
        <v>1418080887</v>
      </c>
      <c r="L2128">
        <v>1415488887</v>
      </c>
      <c r="M2128" t="b">
        <v>0</v>
      </c>
      <c r="N2128">
        <v>2</v>
      </c>
      <c r="O2128" t="b">
        <v>0</v>
      </c>
      <c r="P2128" t="s">
        <v>8280</v>
      </c>
      <c r="Q2128" s="12" t="s">
        <v>8331</v>
      </c>
      <c r="R2128" t="s">
        <v>8332</v>
      </c>
      <c r="S2128" s="21">
        <f>(((Table1[[#This Row],[launched_at]]/60)/60)/24)+DATE(1970,1,1)</f>
        <v>41951.973229166666</v>
      </c>
      <c r="T2128" s="21">
        <f>(((Table1[[#This Row],[deadline]]/60)/60)/24)+DATE(1970,1,1)</f>
        <v>41981.973229166666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s="8">
        <f>E2129/D2129</f>
        <v>0.28842857142857142</v>
      </c>
      <c r="G2129" s="10">
        <f>IFERROR(ROUND(E2129/N2129,2),0)</f>
        <v>34.22</v>
      </c>
      <c r="H2129" t="s">
        <v>8220</v>
      </c>
      <c r="I2129" t="s">
        <v>8224</v>
      </c>
      <c r="J2129" t="s">
        <v>8246</v>
      </c>
      <c r="K2129">
        <v>1426158463</v>
      </c>
      <c r="L2129">
        <v>1423570063</v>
      </c>
      <c r="M2129" t="b">
        <v>0</v>
      </c>
      <c r="N2129">
        <v>236</v>
      </c>
      <c r="O2129" t="b">
        <v>0</v>
      </c>
      <c r="P2129" t="s">
        <v>8280</v>
      </c>
      <c r="Q2129" s="12" t="s">
        <v>8331</v>
      </c>
      <c r="R2129" t="s">
        <v>8332</v>
      </c>
      <c r="S2129" s="21">
        <f>(((Table1[[#This Row],[launched_at]]/60)/60)/24)+DATE(1970,1,1)</f>
        <v>42045.50535879629</v>
      </c>
      <c r="T2129" s="21">
        <f>(((Table1[[#This Row],[deadline]]/60)/60)/24)+DATE(1970,1,1)</f>
        <v>42075.463692129633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s="8">
        <f>E2130/D2130</f>
        <v>1.6666666666666668E-3</v>
      </c>
      <c r="G2130" s="10">
        <f>IFERROR(ROUND(E2130/N2130,2),0)</f>
        <v>25</v>
      </c>
      <c r="H2130" t="s">
        <v>8220</v>
      </c>
      <c r="I2130" t="s">
        <v>8228</v>
      </c>
      <c r="J2130" t="s">
        <v>8250</v>
      </c>
      <c r="K2130">
        <v>1411324369</v>
      </c>
      <c r="L2130">
        <v>1406140369</v>
      </c>
      <c r="M2130" t="b">
        <v>0</v>
      </c>
      <c r="N2130">
        <v>1</v>
      </c>
      <c r="O2130" t="b">
        <v>0</v>
      </c>
      <c r="P2130" t="s">
        <v>8280</v>
      </c>
      <c r="Q2130" s="12" t="s">
        <v>8331</v>
      </c>
      <c r="R2130" t="s">
        <v>8332</v>
      </c>
      <c r="S2130" s="21">
        <f>(((Table1[[#This Row],[launched_at]]/60)/60)/24)+DATE(1970,1,1)</f>
        <v>41843.772789351853</v>
      </c>
      <c r="T2130" s="21">
        <f>(((Table1[[#This Row],[deadline]]/60)/60)/24)+DATE(1970,1,1)</f>
        <v>41903.772789351853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s="8">
        <f>E2131/D2131</f>
        <v>0.11799999999999999</v>
      </c>
      <c r="G2131" s="10">
        <f>IFERROR(ROUND(E2131/N2131,2),0)</f>
        <v>19.670000000000002</v>
      </c>
      <c r="H2131" t="s">
        <v>8220</v>
      </c>
      <c r="I2131" t="s">
        <v>8223</v>
      </c>
      <c r="J2131" t="s">
        <v>8245</v>
      </c>
      <c r="K2131">
        <v>1457570100</v>
      </c>
      <c r="L2131">
        <v>1454978100</v>
      </c>
      <c r="M2131" t="b">
        <v>0</v>
      </c>
      <c r="N2131">
        <v>12</v>
      </c>
      <c r="O2131" t="b">
        <v>0</v>
      </c>
      <c r="P2131" t="s">
        <v>8280</v>
      </c>
      <c r="Q2131" s="12" t="s">
        <v>8331</v>
      </c>
      <c r="R2131" t="s">
        <v>8332</v>
      </c>
      <c r="S2131" s="21">
        <f>(((Table1[[#This Row],[launched_at]]/60)/60)/24)+DATE(1970,1,1)</f>
        <v>42409.024305555555</v>
      </c>
      <c r="T2131" s="21">
        <f>(((Table1[[#This Row],[deadline]]/60)/60)/24)+DATE(1970,1,1)</f>
        <v>42439.024305555555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s="8">
        <f>E2132/D2132</f>
        <v>2.0238095238095236E-3</v>
      </c>
      <c r="G2132" s="10">
        <f>IFERROR(ROUND(E2132/N2132,2),0)</f>
        <v>21.25</v>
      </c>
      <c r="H2132" t="s">
        <v>8220</v>
      </c>
      <c r="I2132" t="s">
        <v>8223</v>
      </c>
      <c r="J2132" t="s">
        <v>8245</v>
      </c>
      <c r="K2132">
        <v>1408154663</v>
      </c>
      <c r="L2132">
        <v>1405130663</v>
      </c>
      <c r="M2132" t="b">
        <v>0</v>
      </c>
      <c r="N2132">
        <v>4</v>
      </c>
      <c r="O2132" t="b">
        <v>0</v>
      </c>
      <c r="P2132" t="s">
        <v>8280</v>
      </c>
      <c r="Q2132" s="12" t="s">
        <v>8331</v>
      </c>
      <c r="R2132" t="s">
        <v>8332</v>
      </c>
      <c r="S2132" s="21">
        <f>(((Table1[[#This Row],[launched_at]]/60)/60)/24)+DATE(1970,1,1)</f>
        <v>41832.086377314816</v>
      </c>
      <c r="T2132" s="21">
        <f>(((Table1[[#This Row],[deadline]]/60)/60)/24)+DATE(1970,1,1)</f>
        <v>41867.086377314816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s="8">
        <f>E2133/D2133</f>
        <v>0.05</v>
      </c>
      <c r="G2133" s="10">
        <f>IFERROR(ROUND(E2133/N2133,2),0)</f>
        <v>8.33</v>
      </c>
      <c r="H2133" t="s">
        <v>8220</v>
      </c>
      <c r="I2133" t="s">
        <v>8223</v>
      </c>
      <c r="J2133" t="s">
        <v>8245</v>
      </c>
      <c r="K2133">
        <v>1436677091</v>
      </c>
      <c r="L2133">
        <v>1434085091</v>
      </c>
      <c r="M2133" t="b">
        <v>0</v>
      </c>
      <c r="N2133">
        <v>3</v>
      </c>
      <c r="O2133" t="b">
        <v>0</v>
      </c>
      <c r="P2133" t="s">
        <v>8280</v>
      </c>
      <c r="Q2133" s="12" t="s">
        <v>8331</v>
      </c>
      <c r="R2133" t="s">
        <v>8332</v>
      </c>
      <c r="S2133" s="21">
        <f>(((Table1[[#This Row],[launched_at]]/60)/60)/24)+DATE(1970,1,1)</f>
        <v>42167.207071759258</v>
      </c>
      <c r="T2133" s="21">
        <f>(((Table1[[#This Row],[deadline]]/60)/60)/24)+DATE(1970,1,1)</f>
        <v>42197.207071759258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s="8">
        <f>E2134/D2134</f>
        <v>2.1129899999999997E-2</v>
      </c>
      <c r="G2134" s="10">
        <f>IFERROR(ROUND(E2134/N2134,2),0)</f>
        <v>21.34</v>
      </c>
      <c r="H2134" t="s">
        <v>8220</v>
      </c>
      <c r="I2134" t="s">
        <v>8223</v>
      </c>
      <c r="J2134" t="s">
        <v>8245</v>
      </c>
      <c r="K2134">
        <v>1391427692</v>
      </c>
      <c r="L2134">
        <v>1388835692</v>
      </c>
      <c r="M2134" t="b">
        <v>0</v>
      </c>
      <c r="N2134">
        <v>99</v>
      </c>
      <c r="O2134" t="b">
        <v>0</v>
      </c>
      <c r="P2134" t="s">
        <v>8280</v>
      </c>
      <c r="Q2134" s="12" t="s">
        <v>8331</v>
      </c>
      <c r="R2134" t="s">
        <v>8332</v>
      </c>
      <c r="S2134" s="21">
        <f>(((Table1[[#This Row],[launched_at]]/60)/60)/24)+DATE(1970,1,1)</f>
        <v>41643.487175925926</v>
      </c>
      <c r="T2134" s="21">
        <f>(((Table1[[#This Row],[deadline]]/60)/60)/24)+DATE(1970,1,1)</f>
        <v>41673.487175925926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s="8">
        <f>E2135/D2135</f>
        <v>1.6E-2</v>
      </c>
      <c r="G2135" s="10">
        <f>IFERROR(ROUND(E2135/N2135,2),0)</f>
        <v>5.33</v>
      </c>
      <c r="H2135" t="s">
        <v>8220</v>
      </c>
      <c r="I2135" t="s">
        <v>8223</v>
      </c>
      <c r="J2135" t="s">
        <v>8245</v>
      </c>
      <c r="K2135">
        <v>1303628340</v>
      </c>
      <c r="L2135">
        <v>1300328399</v>
      </c>
      <c r="M2135" t="b">
        <v>0</v>
      </c>
      <c r="N2135">
        <v>3</v>
      </c>
      <c r="O2135" t="b">
        <v>0</v>
      </c>
      <c r="P2135" t="s">
        <v>8280</v>
      </c>
      <c r="Q2135" s="12" t="s">
        <v>8331</v>
      </c>
      <c r="R2135" t="s">
        <v>8332</v>
      </c>
      <c r="S2135" s="21">
        <f>(((Table1[[#This Row],[launched_at]]/60)/60)/24)+DATE(1970,1,1)</f>
        <v>40619.097210648149</v>
      </c>
      <c r="T2135" s="21">
        <f>(((Table1[[#This Row],[deadline]]/60)/60)/24)+DATE(1970,1,1)</f>
        <v>40657.290972222225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s="8">
        <f>E2136/D2136</f>
        <v>1.7333333333333333E-2</v>
      </c>
      <c r="G2136" s="10">
        <f>IFERROR(ROUND(E2136/N2136,2),0)</f>
        <v>34.67</v>
      </c>
      <c r="H2136" t="s">
        <v>8220</v>
      </c>
      <c r="I2136" t="s">
        <v>8223</v>
      </c>
      <c r="J2136" t="s">
        <v>8245</v>
      </c>
      <c r="K2136">
        <v>1367097391</v>
      </c>
      <c r="L2136">
        <v>1364505391</v>
      </c>
      <c r="M2136" t="b">
        <v>0</v>
      </c>
      <c r="N2136">
        <v>3</v>
      </c>
      <c r="O2136" t="b">
        <v>0</v>
      </c>
      <c r="P2136" t="s">
        <v>8280</v>
      </c>
      <c r="Q2136" s="12" t="s">
        <v>8331</v>
      </c>
      <c r="R2136" t="s">
        <v>8332</v>
      </c>
      <c r="S2136" s="21">
        <f>(((Table1[[#This Row],[launched_at]]/60)/60)/24)+DATE(1970,1,1)</f>
        <v>41361.886469907404</v>
      </c>
      <c r="T2136" s="21">
        <f>(((Table1[[#This Row],[deadline]]/60)/60)/24)+DATE(1970,1,1)</f>
        <v>41391.886469907404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s="8">
        <f>E2137/D2137</f>
        <v>9.5600000000000004E-2</v>
      </c>
      <c r="G2137" s="10">
        <f>IFERROR(ROUND(E2137/N2137,2),0)</f>
        <v>21.73</v>
      </c>
      <c r="H2137" t="s">
        <v>8220</v>
      </c>
      <c r="I2137" t="s">
        <v>8223</v>
      </c>
      <c r="J2137" t="s">
        <v>8245</v>
      </c>
      <c r="K2137">
        <v>1349392033</v>
      </c>
      <c r="L2137">
        <v>1346800033</v>
      </c>
      <c r="M2137" t="b">
        <v>0</v>
      </c>
      <c r="N2137">
        <v>22</v>
      </c>
      <c r="O2137" t="b">
        <v>0</v>
      </c>
      <c r="P2137" t="s">
        <v>8280</v>
      </c>
      <c r="Q2137" s="12" t="s">
        <v>8331</v>
      </c>
      <c r="R2137" t="s">
        <v>8332</v>
      </c>
      <c r="S2137" s="21">
        <f>(((Table1[[#This Row],[launched_at]]/60)/60)/24)+DATE(1970,1,1)</f>
        <v>41156.963344907403</v>
      </c>
      <c r="T2137" s="21">
        <f>(((Table1[[#This Row],[deadline]]/60)/60)/24)+DATE(1970,1,1)</f>
        <v>41186.963344907403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s="8">
        <f>E2138/D2138</f>
        <v>5.9612499999999998E-4</v>
      </c>
      <c r="G2138" s="10">
        <f>IFERROR(ROUND(E2138/N2138,2),0)</f>
        <v>11.92</v>
      </c>
      <c r="H2138" t="s">
        <v>8220</v>
      </c>
      <c r="I2138" t="s">
        <v>8223</v>
      </c>
      <c r="J2138" t="s">
        <v>8245</v>
      </c>
      <c r="K2138">
        <v>1382184786</v>
      </c>
      <c r="L2138">
        <v>1379592786</v>
      </c>
      <c r="M2138" t="b">
        <v>0</v>
      </c>
      <c r="N2138">
        <v>4</v>
      </c>
      <c r="O2138" t="b">
        <v>0</v>
      </c>
      <c r="P2138" t="s">
        <v>8280</v>
      </c>
      <c r="Q2138" s="12" t="s">
        <v>8331</v>
      </c>
      <c r="R2138" t="s">
        <v>8332</v>
      </c>
      <c r="S2138" s="21">
        <f>(((Table1[[#This Row],[launched_at]]/60)/60)/24)+DATE(1970,1,1)</f>
        <v>41536.509097222224</v>
      </c>
      <c r="T2138" s="21">
        <f>(((Table1[[#This Row],[deadline]]/60)/60)/24)+DATE(1970,1,1)</f>
        <v>41566.509097222224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s="8">
        <f>E2139/D2139</f>
        <v>0.28405999999999998</v>
      </c>
      <c r="G2139" s="10">
        <f>IFERROR(ROUND(E2139/N2139,2),0)</f>
        <v>26.6</v>
      </c>
      <c r="H2139" t="s">
        <v>8220</v>
      </c>
      <c r="I2139" t="s">
        <v>8228</v>
      </c>
      <c r="J2139" t="s">
        <v>8250</v>
      </c>
      <c r="K2139">
        <v>1417804229</v>
      </c>
      <c r="L2139">
        <v>1415212229</v>
      </c>
      <c r="M2139" t="b">
        <v>0</v>
      </c>
      <c r="N2139">
        <v>534</v>
      </c>
      <c r="O2139" t="b">
        <v>0</v>
      </c>
      <c r="P2139" t="s">
        <v>8280</v>
      </c>
      <c r="Q2139" s="12" t="s">
        <v>8331</v>
      </c>
      <c r="R2139" t="s">
        <v>8332</v>
      </c>
      <c r="S2139" s="21">
        <f>(((Table1[[#This Row],[launched_at]]/60)/60)/24)+DATE(1970,1,1)</f>
        <v>41948.771168981482</v>
      </c>
      <c r="T2139" s="21">
        <f>(((Table1[[#This Row],[deadline]]/60)/60)/24)+DATE(1970,1,1)</f>
        <v>41978.771168981482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s="8">
        <f>E2140/D2140</f>
        <v>0.128</v>
      </c>
      <c r="G2140" s="10">
        <f>IFERROR(ROUND(E2140/N2140,2),0)</f>
        <v>10.67</v>
      </c>
      <c r="H2140" t="s">
        <v>8220</v>
      </c>
      <c r="I2140" t="s">
        <v>8224</v>
      </c>
      <c r="J2140" t="s">
        <v>8246</v>
      </c>
      <c r="K2140">
        <v>1383959939</v>
      </c>
      <c r="L2140">
        <v>1381364339</v>
      </c>
      <c r="M2140" t="b">
        <v>0</v>
      </c>
      <c r="N2140">
        <v>12</v>
      </c>
      <c r="O2140" t="b">
        <v>0</v>
      </c>
      <c r="P2140" t="s">
        <v>8280</v>
      </c>
      <c r="Q2140" s="12" t="s">
        <v>8331</v>
      </c>
      <c r="R2140" t="s">
        <v>8332</v>
      </c>
      <c r="S2140" s="21">
        <f>(((Table1[[#This Row],[launched_at]]/60)/60)/24)+DATE(1970,1,1)</f>
        <v>41557.013182870374</v>
      </c>
      <c r="T2140" s="21">
        <f>(((Table1[[#This Row],[deadline]]/60)/60)/24)+DATE(1970,1,1)</f>
        <v>41587.054849537039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s="8">
        <f>E2141/D2141</f>
        <v>5.4199999999999998E-2</v>
      </c>
      <c r="G2141" s="10">
        <f>IFERROR(ROUND(E2141/N2141,2),0)</f>
        <v>29.04</v>
      </c>
      <c r="H2141" t="s">
        <v>8220</v>
      </c>
      <c r="I2141" t="s">
        <v>8223</v>
      </c>
      <c r="J2141" t="s">
        <v>8245</v>
      </c>
      <c r="K2141">
        <v>1478196008</v>
      </c>
      <c r="L2141">
        <v>1475604008</v>
      </c>
      <c r="M2141" t="b">
        <v>0</v>
      </c>
      <c r="N2141">
        <v>56</v>
      </c>
      <c r="O2141" t="b">
        <v>0</v>
      </c>
      <c r="P2141" t="s">
        <v>8280</v>
      </c>
      <c r="Q2141" s="12" t="s">
        <v>8331</v>
      </c>
      <c r="R2141" t="s">
        <v>8332</v>
      </c>
      <c r="S2141" s="21">
        <f>(((Table1[[#This Row],[launched_at]]/60)/60)/24)+DATE(1970,1,1)</f>
        <v>42647.750092592592</v>
      </c>
      <c r="T2141" s="21">
        <f>(((Table1[[#This Row],[deadline]]/60)/60)/24)+DATE(1970,1,1)</f>
        <v>42677.750092592592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s="8">
        <f>E2142/D2142</f>
        <v>1.1199999999999999E-3</v>
      </c>
      <c r="G2142" s="10">
        <f>IFERROR(ROUND(E2142/N2142,2),0)</f>
        <v>50.91</v>
      </c>
      <c r="H2142" t="s">
        <v>8220</v>
      </c>
      <c r="I2142" t="s">
        <v>8223</v>
      </c>
      <c r="J2142" t="s">
        <v>8245</v>
      </c>
      <c r="K2142">
        <v>1357934424</v>
      </c>
      <c r="L2142">
        <v>1355342424</v>
      </c>
      <c r="M2142" t="b">
        <v>0</v>
      </c>
      <c r="N2142">
        <v>11</v>
      </c>
      <c r="O2142" t="b">
        <v>0</v>
      </c>
      <c r="P2142" t="s">
        <v>8280</v>
      </c>
      <c r="Q2142" s="12" t="s">
        <v>8331</v>
      </c>
      <c r="R2142" t="s">
        <v>8332</v>
      </c>
      <c r="S2142" s="21">
        <f>(((Table1[[#This Row],[launched_at]]/60)/60)/24)+DATE(1970,1,1)</f>
        <v>41255.833611111113</v>
      </c>
      <c r="T2142" s="21">
        <f>(((Table1[[#This Row],[deadline]]/60)/60)/24)+DATE(1970,1,1)</f>
        <v>41285.833611111113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s="8">
        <f>E2143/D2143</f>
        <v>0</v>
      </c>
      <c r="G2143" s="10" t="str">
        <f>IFERROR(ROUND(E2143/N2143,2),"N/A")</f>
        <v>N/A</v>
      </c>
      <c r="H2143" t="s">
        <v>8220</v>
      </c>
      <c r="I2143" t="s">
        <v>8223</v>
      </c>
      <c r="J2143" t="s">
        <v>8245</v>
      </c>
      <c r="K2143">
        <v>1415947159</v>
      </c>
      <c r="L2143">
        <v>1413351559</v>
      </c>
      <c r="M2143" t="b">
        <v>0</v>
      </c>
      <c r="N2143">
        <v>0</v>
      </c>
      <c r="O2143" t="b">
        <v>0</v>
      </c>
      <c r="P2143" t="s">
        <v>8280</v>
      </c>
      <c r="Q2143" s="12" t="s">
        <v>8331</v>
      </c>
      <c r="R2143" t="s">
        <v>8332</v>
      </c>
      <c r="S2143" s="21">
        <f>(((Table1[[#This Row],[launched_at]]/60)/60)/24)+DATE(1970,1,1)</f>
        <v>41927.235636574071</v>
      </c>
      <c r="T2143" s="21">
        <f>(((Table1[[#This Row],[deadline]]/60)/60)/24)+DATE(1970,1,1)</f>
        <v>41957.277303240742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s="8">
        <f>E2144/D2144</f>
        <v>5.7238095238095241E-2</v>
      </c>
      <c r="G2144" s="10">
        <f>IFERROR(ROUND(E2144/N2144,2),0)</f>
        <v>50.08</v>
      </c>
      <c r="H2144" t="s">
        <v>8220</v>
      </c>
      <c r="I2144" t="s">
        <v>8235</v>
      </c>
      <c r="J2144" t="s">
        <v>8248</v>
      </c>
      <c r="K2144">
        <v>1451494210</v>
      </c>
      <c r="L2144">
        <v>1449075010</v>
      </c>
      <c r="M2144" t="b">
        <v>0</v>
      </c>
      <c r="N2144">
        <v>12</v>
      </c>
      <c r="O2144" t="b">
        <v>0</v>
      </c>
      <c r="P2144" t="s">
        <v>8280</v>
      </c>
      <c r="Q2144" s="12" t="s">
        <v>8331</v>
      </c>
      <c r="R2144" t="s">
        <v>8332</v>
      </c>
      <c r="S2144" s="21">
        <f>(((Table1[[#This Row],[launched_at]]/60)/60)/24)+DATE(1970,1,1)</f>
        <v>42340.701504629629</v>
      </c>
      <c r="T2144" s="21">
        <f>(((Table1[[#This Row],[deadline]]/60)/60)/24)+DATE(1970,1,1)</f>
        <v>42368.701504629629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s="8">
        <f>E2145/D2145</f>
        <v>0.1125</v>
      </c>
      <c r="G2145" s="10">
        <f>IFERROR(ROUND(E2145/N2145,2),0)</f>
        <v>45</v>
      </c>
      <c r="H2145" t="s">
        <v>8220</v>
      </c>
      <c r="I2145" t="s">
        <v>8223</v>
      </c>
      <c r="J2145" t="s">
        <v>8245</v>
      </c>
      <c r="K2145">
        <v>1279738800</v>
      </c>
      <c r="L2145">
        <v>1275599812</v>
      </c>
      <c r="M2145" t="b">
        <v>0</v>
      </c>
      <c r="N2145">
        <v>5</v>
      </c>
      <c r="O2145" t="b">
        <v>0</v>
      </c>
      <c r="P2145" t="s">
        <v>8280</v>
      </c>
      <c r="Q2145" s="12" t="s">
        <v>8331</v>
      </c>
      <c r="R2145" t="s">
        <v>8332</v>
      </c>
      <c r="S2145" s="21">
        <f>(((Table1[[#This Row],[launched_at]]/60)/60)/24)+DATE(1970,1,1)</f>
        <v>40332.886712962965</v>
      </c>
      <c r="T2145" s="21">
        <f>(((Table1[[#This Row],[deadline]]/60)/60)/24)+DATE(1970,1,1)</f>
        <v>40380.791666666664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s="8">
        <f>E2146/D2146</f>
        <v>1.7098591549295775E-2</v>
      </c>
      <c r="G2146" s="10">
        <f>IFERROR(ROUND(E2146/N2146,2),0)</f>
        <v>25.29</v>
      </c>
      <c r="H2146" t="s">
        <v>8220</v>
      </c>
      <c r="I2146" t="s">
        <v>8223</v>
      </c>
      <c r="J2146" t="s">
        <v>8245</v>
      </c>
      <c r="K2146">
        <v>1379164040</v>
      </c>
      <c r="L2146">
        <v>1376399240</v>
      </c>
      <c r="M2146" t="b">
        <v>0</v>
      </c>
      <c r="N2146">
        <v>24</v>
      </c>
      <c r="O2146" t="b">
        <v>0</v>
      </c>
      <c r="P2146" t="s">
        <v>8280</v>
      </c>
      <c r="Q2146" s="12" t="s">
        <v>8331</v>
      </c>
      <c r="R2146" t="s">
        <v>8332</v>
      </c>
      <c r="S2146" s="21">
        <f>(((Table1[[#This Row],[launched_at]]/60)/60)/24)+DATE(1970,1,1)</f>
        <v>41499.546759259261</v>
      </c>
      <c r="T2146" s="21">
        <f>(((Table1[[#This Row],[deadline]]/60)/60)/24)+DATE(1970,1,1)</f>
        <v>41531.546759259261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s="8">
        <f>E2147/D2147</f>
        <v>0.30433333333333334</v>
      </c>
      <c r="G2147" s="10">
        <f>IFERROR(ROUND(E2147/N2147,2),0)</f>
        <v>51.29</v>
      </c>
      <c r="H2147" t="s">
        <v>8220</v>
      </c>
      <c r="I2147" t="s">
        <v>8223</v>
      </c>
      <c r="J2147" t="s">
        <v>8245</v>
      </c>
      <c r="K2147">
        <v>1385534514</v>
      </c>
      <c r="L2147">
        <v>1382938914</v>
      </c>
      <c r="M2147" t="b">
        <v>0</v>
      </c>
      <c r="N2147">
        <v>89</v>
      </c>
      <c r="O2147" t="b">
        <v>0</v>
      </c>
      <c r="P2147" t="s">
        <v>8280</v>
      </c>
      <c r="Q2147" s="12" t="s">
        <v>8331</v>
      </c>
      <c r="R2147" t="s">
        <v>8332</v>
      </c>
      <c r="S2147" s="21">
        <f>(((Table1[[#This Row],[launched_at]]/60)/60)/24)+DATE(1970,1,1)</f>
        <v>41575.237430555557</v>
      </c>
      <c r="T2147" s="21">
        <f>(((Table1[[#This Row],[deadline]]/60)/60)/24)+DATE(1970,1,1)</f>
        <v>41605.279097222221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s="8">
        <f>E2148/D2148</f>
        <v>2.0000000000000001E-4</v>
      </c>
      <c r="G2148" s="10">
        <f>IFERROR(ROUND(E2148/N2148,2),0)</f>
        <v>1</v>
      </c>
      <c r="H2148" t="s">
        <v>8220</v>
      </c>
      <c r="I2148" t="s">
        <v>8223</v>
      </c>
      <c r="J2148" t="s">
        <v>8245</v>
      </c>
      <c r="K2148">
        <v>1455207510</v>
      </c>
      <c r="L2148">
        <v>1453997910</v>
      </c>
      <c r="M2148" t="b">
        <v>0</v>
      </c>
      <c r="N2148">
        <v>1</v>
      </c>
      <c r="O2148" t="b">
        <v>0</v>
      </c>
      <c r="P2148" t="s">
        <v>8280</v>
      </c>
      <c r="Q2148" s="12" t="s">
        <v>8331</v>
      </c>
      <c r="R2148" t="s">
        <v>8332</v>
      </c>
      <c r="S2148" s="21">
        <f>(((Table1[[#This Row],[launched_at]]/60)/60)/24)+DATE(1970,1,1)</f>
        <v>42397.679513888885</v>
      </c>
      <c r="T2148" s="21">
        <f>(((Table1[[#This Row],[deadline]]/60)/60)/24)+DATE(1970,1,1)</f>
        <v>42411.679513888885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s="8">
        <f>E2149/D2149</f>
        <v>6.9641025641025639E-3</v>
      </c>
      <c r="G2149" s="10">
        <f>IFERROR(ROUND(E2149/N2149,2),0)</f>
        <v>49.38</v>
      </c>
      <c r="H2149" t="s">
        <v>8220</v>
      </c>
      <c r="I2149" t="s">
        <v>8223</v>
      </c>
      <c r="J2149" t="s">
        <v>8245</v>
      </c>
      <c r="K2149">
        <v>1416125148</v>
      </c>
      <c r="L2149">
        <v>1413356748</v>
      </c>
      <c r="M2149" t="b">
        <v>0</v>
      </c>
      <c r="N2149">
        <v>55</v>
      </c>
      <c r="O2149" t="b">
        <v>0</v>
      </c>
      <c r="P2149" t="s">
        <v>8280</v>
      </c>
      <c r="Q2149" s="12" t="s">
        <v>8331</v>
      </c>
      <c r="R2149" t="s">
        <v>8332</v>
      </c>
      <c r="S2149" s="21">
        <f>(((Table1[[#This Row],[launched_at]]/60)/60)/24)+DATE(1970,1,1)</f>
        <v>41927.295694444445</v>
      </c>
      <c r="T2149" s="21">
        <f>(((Table1[[#This Row],[deadline]]/60)/60)/24)+DATE(1970,1,1)</f>
        <v>41959.337361111116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s="8">
        <f>E2150/D2150</f>
        <v>0.02</v>
      </c>
      <c r="G2150" s="10">
        <f>IFERROR(ROUND(E2150/N2150,2),0)</f>
        <v>1</v>
      </c>
      <c r="H2150" t="s">
        <v>8220</v>
      </c>
      <c r="I2150" t="s">
        <v>8224</v>
      </c>
      <c r="J2150" t="s">
        <v>8246</v>
      </c>
      <c r="K2150">
        <v>1427992582</v>
      </c>
      <c r="L2150">
        <v>1425404182</v>
      </c>
      <c r="M2150" t="b">
        <v>0</v>
      </c>
      <c r="N2150">
        <v>2</v>
      </c>
      <c r="O2150" t="b">
        <v>0</v>
      </c>
      <c r="P2150" t="s">
        <v>8280</v>
      </c>
      <c r="Q2150" s="12" t="s">
        <v>8331</v>
      </c>
      <c r="R2150" t="s">
        <v>8332</v>
      </c>
      <c r="S2150" s="21">
        <f>(((Table1[[#This Row],[launched_at]]/60)/60)/24)+DATE(1970,1,1)</f>
        <v>42066.733587962968</v>
      </c>
      <c r="T2150" s="21">
        <f>(((Table1[[#This Row],[deadline]]/60)/60)/24)+DATE(1970,1,1)</f>
        <v>42096.691921296297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s="8">
        <f>E2151/D2151</f>
        <v>0</v>
      </c>
      <c r="G2151" s="10" t="str">
        <f>IFERROR(ROUND(E2151/N2151,2),"N/A")</f>
        <v>N/A</v>
      </c>
      <c r="H2151" t="s">
        <v>8220</v>
      </c>
      <c r="I2151" t="s">
        <v>8223</v>
      </c>
      <c r="J2151" t="s">
        <v>8245</v>
      </c>
      <c r="K2151">
        <v>1280534400</v>
      </c>
      <c r="L2151">
        <v>1277512556</v>
      </c>
      <c r="M2151" t="b">
        <v>0</v>
      </c>
      <c r="N2151">
        <v>0</v>
      </c>
      <c r="O2151" t="b">
        <v>0</v>
      </c>
      <c r="P2151" t="s">
        <v>8280</v>
      </c>
      <c r="Q2151" s="12" t="s">
        <v>8331</v>
      </c>
      <c r="R2151" t="s">
        <v>8332</v>
      </c>
      <c r="S2151" s="21">
        <f>(((Table1[[#This Row],[launched_at]]/60)/60)/24)+DATE(1970,1,1)</f>
        <v>40355.024953703702</v>
      </c>
      <c r="T2151" s="21">
        <f>(((Table1[[#This Row],[deadline]]/60)/60)/24)+DATE(1970,1,1)</f>
        <v>40390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s="8">
        <f>E2152/D2152</f>
        <v>8.0999999999999996E-3</v>
      </c>
      <c r="G2152" s="10">
        <f>IFERROR(ROUND(E2152/N2152,2),0)</f>
        <v>101.25</v>
      </c>
      <c r="H2152" t="s">
        <v>8220</v>
      </c>
      <c r="I2152" t="s">
        <v>8233</v>
      </c>
      <c r="J2152" t="s">
        <v>8253</v>
      </c>
      <c r="K2152">
        <v>1468392599</v>
      </c>
      <c r="L2152">
        <v>1465800599</v>
      </c>
      <c r="M2152" t="b">
        <v>0</v>
      </c>
      <c r="N2152">
        <v>4</v>
      </c>
      <c r="O2152" t="b">
        <v>0</v>
      </c>
      <c r="P2152" t="s">
        <v>8280</v>
      </c>
      <c r="Q2152" s="12" t="s">
        <v>8331</v>
      </c>
      <c r="R2152" t="s">
        <v>8332</v>
      </c>
      <c r="S2152" s="21">
        <f>(((Table1[[#This Row],[launched_at]]/60)/60)/24)+DATE(1970,1,1)</f>
        <v>42534.284710648149</v>
      </c>
      <c r="T2152" s="21">
        <f>(((Table1[[#This Row],[deadline]]/60)/60)/24)+DATE(1970,1,1)</f>
        <v>42564.284710648149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s="8">
        <f>E2153/D2153</f>
        <v>2.6222222222222224E-3</v>
      </c>
      <c r="G2153" s="10">
        <f>IFERROR(ROUND(E2153/N2153,2),0)</f>
        <v>19.670000000000002</v>
      </c>
      <c r="H2153" t="s">
        <v>8220</v>
      </c>
      <c r="I2153" t="s">
        <v>8223</v>
      </c>
      <c r="J2153" t="s">
        <v>8245</v>
      </c>
      <c r="K2153">
        <v>1467231614</v>
      </c>
      <c r="L2153">
        <v>1464639614</v>
      </c>
      <c r="M2153" t="b">
        <v>0</v>
      </c>
      <c r="N2153">
        <v>6</v>
      </c>
      <c r="O2153" t="b">
        <v>0</v>
      </c>
      <c r="P2153" t="s">
        <v>8280</v>
      </c>
      <c r="Q2153" s="12" t="s">
        <v>8331</v>
      </c>
      <c r="R2153" t="s">
        <v>8332</v>
      </c>
      <c r="S2153" s="21">
        <f>(((Table1[[#This Row],[launched_at]]/60)/60)/24)+DATE(1970,1,1)</f>
        <v>42520.847384259265</v>
      </c>
      <c r="T2153" s="21">
        <f>(((Table1[[#This Row],[deadline]]/60)/60)/24)+DATE(1970,1,1)</f>
        <v>42550.847384259265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s="8">
        <f>E2154/D2154</f>
        <v>1.6666666666666668E-3</v>
      </c>
      <c r="G2154" s="10">
        <f>IFERROR(ROUND(E2154/N2154,2),0)</f>
        <v>12.5</v>
      </c>
      <c r="H2154" t="s">
        <v>8220</v>
      </c>
      <c r="I2154" t="s">
        <v>8223</v>
      </c>
      <c r="J2154" t="s">
        <v>8245</v>
      </c>
      <c r="K2154">
        <v>1394909909</v>
      </c>
      <c r="L2154">
        <v>1392321509</v>
      </c>
      <c r="M2154" t="b">
        <v>0</v>
      </c>
      <c r="N2154">
        <v>4</v>
      </c>
      <c r="O2154" t="b">
        <v>0</v>
      </c>
      <c r="P2154" t="s">
        <v>8280</v>
      </c>
      <c r="Q2154" s="12" t="s">
        <v>8331</v>
      </c>
      <c r="R2154" t="s">
        <v>8332</v>
      </c>
      <c r="S2154" s="21">
        <f>(((Table1[[#This Row],[launched_at]]/60)/60)/24)+DATE(1970,1,1)</f>
        <v>41683.832280092596</v>
      </c>
      <c r="T2154" s="21">
        <f>(((Table1[[#This Row],[deadline]]/60)/60)/24)+DATE(1970,1,1)</f>
        <v>41713.790613425925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s="8">
        <f>E2155/D2155</f>
        <v>9.1244548809124457E-5</v>
      </c>
      <c r="G2155" s="10">
        <f>IFERROR(ROUND(E2155/N2155,2),0)</f>
        <v>8.5</v>
      </c>
      <c r="H2155" t="s">
        <v>8220</v>
      </c>
      <c r="I2155" t="s">
        <v>8223</v>
      </c>
      <c r="J2155" t="s">
        <v>8245</v>
      </c>
      <c r="K2155">
        <v>1420876740</v>
      </c>
      <c r="L2155">
        <v>1417470718</v>
      </c>
      <c r="M2155" t="b">
        <v>0</v>
      </c>
      <c r="N2155">
        <v>4</v>
      </c>
      <c r="O2155" t="b">
        <v>0</v>
      </c>
      <c r="P2155" t="s">
        <v>8280</v>
      </c>
      <c r="Q2155" s="12" t="s">
        <v>8331</v>
      </c>
      <c r="R2155" t="s">
        <v>8332</v>
      </c>
      <c r="S2155" s="21">
        <f>(((Table1[[#This Row],[launched_at]]/60)/60)/24)+DATE(1970,1,1)</f>
        <v>41974.911087962959</v>
      </c>
      <c r="T2155" s="21">
        <f>(((Table1[[#This Row],[deadline]]/60)/60)/24)+DATE(1970,1,1)</f>
        <v>42014.332638888889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s="8">
        <f>E2156/D2156</f>
        <v>8.0000000000000002E-3</v>
      </c>
      <c r="G2156" s="10">
        <f>IFERROR(ROUND(E2156/N2156,2),0)</f>
        <v>1</v>
      </c>
      <c r="H2156" t="s">
        <v>8220</v>
      </c>
      <c r="I2156" t="s">
        <v>8223</v>
      </c>
      <c r="J2156" t="s">
        <v>8245</v>
      </c>
      <c r="K2156">
        <v>1390921827</v>
      </c>
      <c r="L2156">
        <v>1389193827</v>
      </c>
      <c r="M2156" t="b">
        <v>0</v>
      </c>
      <c r="N2156">
        <v>2</v>
      </c>
      <c r="O2156" t="b">
        <v>0</v>
      </c>
      <c r="P2156" t="s">
        <v>8280</v>
      </c>
      <c r="Q2156" s="12" t="s">
        <v>8331</v>
      </c>
      <c r="R2156" t="s">
        <v>8332</v>
      </c>
      <c r="S2156" s="21">
        <f>(((Table1[[#This Row],[launched_at]]/60)/60)/24)+DATE(1970,1,1)</f>
        <v>41647.632256944446</v>
      </c>
      <c r="T2156" s="21">
        <f>(((Table1[[#This Row],[deadline]]/60)/60)/24)+DATE(1970,1,1)</f>
        <v>41667.632256944446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s="8">
        <f>E2157/D2157</f>
        <v>2.3E-2</v>
      </c>
      <c r="G2157" s="10">
        <f>IFERROR(ROUND(E2157/N2157,2),0)</f>
        <v>23</v>
      </c>
      <c r="H2157" t="s">
        <v>8220</v>
      </c>
      <c r="I2157" t="s">
        <v>8224</v>
      </c>
      <c r="J2157" t="s">
        <v>8246</v>
      </c>
      <c r="K2157">
        <v>1459443385</v>
      </c>
      <c r="L2157">
        <v>1456854985</v>
      </c>
      <c r="M2157" t="b">
        <v>0</v>
      </c>
      <c r="N2157">
        <v>5</v>
      </c>
      <c r="O2157" t="b">
        <v>0</v>
      </c>
      <c r="P2157" t="s">
        <v>8280</v>
      </c>
      <c r="Q2157" s="12" t="s">
        <v>8331</v>
      </c>
      <c r="R2157" t="s">
        <v>8332</v>
      </c>
      <c r="S2157" s="21">
        <f>(((Table1[[#This Row],[launched_at]]/60)/60)/24)+DATE(1970,1,1)</f>
        <v>42430.747511574074</v>
      </c>
      <c r="T2157" s="21">
        <f>(((Table1[[#This Row],[deadline]]/60)/60)/24)+DATE(1970,1,1)</f>
        <v>42460.70584490741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s="8">
        <f>E2158/D2158</f>
        <v>2.6660714285714284E-2</v>
      </c>
      <c r="G2158" s="10">
        <f>IFERROR(ROUND(E2158/N2158,2),0)</f>
        <v>17.989999999999998</v>
      </c>
      <c r="H2158" t="s">
        <v>8220</v>
      </c>
      <c r="I2158" t="s">
        <v>8223</v>
      </c>
      <c r="J2158" t="s">
        <v>8245</v>
      </c>
      <c r="K2158">
        <v>1379363406</v>
      </c>
      <c r="L2158">
        <v>1375475406</v>
      </c>
      <c r="M2158" t="b">
        <v>0</v>
      </c>
      <c r="N2158">
        <v>83</v>
      </c>
      <c r="O2158" t="b">
        <v>0</v>
      </c>
      <c r="P2158" t="s">
        <v>8280</v>
      </c>
      <c r="Q2158" s="12" t="s">
        <v>8331</v>
      </c>
      <c r="R2158" t="s">
        <v>8332</v>
      </c>
      <c r="S2158" s="21">
        <f>(((Table1[[#This Row],[launched_at]]/60)/60)/24)+DATE(1970,1,1)</f>
        <v>41488.85423611111</v>
      </c>
      <c r="T2158" s="21">
        <f>(((Table1[[#This Row],[deadline]]/60)/60)/24)+DATE(1970,1,1)</f>
        <v>41533.85423611111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s="8">
        <f>E2159/D2159</f>
        <v>0.28192</v>
      </c>
      <c r="G2159" s="10">
        <f>IFERROR(ROUND(E2159/N2159,2),0)</f>
        <v>370.95</v>
      </c>
      <c r="H2159" t="s">
        <v>8220</v>
      </c>
      <c r="I2159" t="s">
        <v>8223</v>
      </c>
      <c r="J2159" t="s">
        <v>8245</v>
      </c>
      <c r="K2159">
        <v>1482479940</v>
      </c>
      <c r="L2159">
        <v>1479684783</v>
      </c>
      <c r="M2159" t="b">
        <v>0</v>
      </c>
      <c r="N2159">
        <v>57</v>
      </c>
      <c r="O2159" t="b">
        <v>0</v>
      </c>
      <c r="P2159" t="s">
        <v>8280</v>
      </c>
      <c r="Q2159" s="12" t="s">
        <v>8331</v>
      </c>
      <c r="R2159" t="s">
        <v>8332</v>
      </c>
      <c r="S2159" s="21">
        <f>(((Table1[[#This Row],[launched_at]]/60)/60)/24)+DATE(1970,1,1)</f>
        <v>42694.98128472222</v>
      </c>
      <c r="T2159" s="21">
        <f>(((Table1[[#This Row],[deadline]]/60)/60)/24)+DATE(1970,1,1)</f>
        <v>42727.332638888889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s="8">
        <f>E2160/D2160</f>
        <v>6.5900366666666668E-2</v>
      </c>
      <c r="G2160" s="10">
        <f>IFERROR(ROUND(E2160/N2160,2),0)</f>
        <v>63.57</v>
      </c>
      <c r="H2160" t="s">
        <v>8220</v>
      </c>
      <c r="I2160" t="s">
        <v>8223</v>
      </c>
      <c r="J2160" t="s">
        <v>8245</v>
      </c>
      <c r="K2160">
        <v>1360009774</v>
      </c>
      <c r="L2160">
        <v>1356121774</v>
      </c>
      <c r="M2160" t="b">
        <v>0</v>
      </c>
      <c r="N2160">
        <v>311</v>
      </c>
      <c r="O2160" t="b">
        <v>0</v>
      </c>
      <c r="P2160" t="s">
        <v>8280</v>
      </c>
      <c r="Q2160" s="12" t="s">
        <v>8331</v>
      </c>
      <c r="R2160" t="s">
        <v>8332</v>
      </c>
      <c r="S2160" s="21">
        <f>(((Table1[[#This Row],[launched_at]]/60)/60)/24)+DATE(1970,1,1)</f>
        <v>41264.853865740741</v>
      </c>
      <c r="T2160" s="21">
        <f>(((Table1[[#This Row],[deadline]]/60)/60)/24)+DATE(1970,1,1)</f>
        <v>41309.853865740741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s="8">
        <f>E2161/D2161</f>
        <v>7.2222222222222219E-3</v>
      </c>
      <c r="G2161" s="10">
        <f>IFERROR(ROUND(E2161/N2161,2),0)</f>
        <v>13</v>
      </c>
      <c r="H2161" t="s">
        <v>8220</v>
      </c>
      <c r="I2161" t="s">
        <v>8223</v>
      </c>
      <c r="J2161" t="s">
        <v>8245</v>
      </c>
      <c r="K2161">
        <v>1310837574</v>
      </c>
      <c r="L2161">
        <v>1308245574</v>
      </c>
      <c r="M2161" t="b">
        <v>0</v>
      </c>
      <c r="N2161">
        <v>2</v>
      </c>
      <c r="O2161" t="b">
        <v>0</v>
      </c>
      <c r="P2161" t="s">
        <v>8280</v>
      </c>
      <c r="Q2161" s="12" t="s">
        <v>8331</v>
      </c>
      <c r="R2161" t="s">
        <v>8332</v>
      </c>
      <c r="S2161" s="21">
        <f>(((Table1[[#This Row],[launched_at]]/60)/60)/24)+DATE(1970,1,1)</f>
        <v>40710.731180555551</v>
      </c>
      <c r="T2161" s="21">
        <f>(((Table1[[#This Row],[deadline]]/60)/60)/24)+DATE(1970,1,1)</f>
        <v>40740.731180555551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s="8">
        <f>E2162/D2162</f>
        <v>8.5000000000000006E-3</v>
      </c>
      <c r="G2162" s="10">
        <f>IFERROR(ROUND(E2162/N2162,2),0)</f>
        <v>5.31</v>
      </c>
      <c r="H2162" t="s">
        <v>8220</v>
      </c>
      <c r="I2162" t="s">
        <v>8223</v>
      </c>
      <c r="J2162" t="s">
        <v>8245</v>
      </c>
      <c r="K2162">
        <v>1337447105</v>
      </c>
      <c r="L2162">
        <v>1334855105</v>
      </c>
      <c r="M2162" t="b">
        <v>0</v>
      </c>
      <c r="N2162">
        <v>16</v>
      </c>
      <c r="O2162" t="b">
        <v>0</v>
      </c>
      <c r="P2162" t="s">
        <v>8280</v>
      </c>
      <c r="Q2162" s="12" t="s">
        <v>8331</v>
      </c>
      <c r="R2162" t="s">
        <v>8332</v>
      </c>
      <c r="S2162" s="21">
        <f>(((Table1[[#This Row],[launched_at]]/60)/60)/24)+DATE(1970,1,1)</f>
        <v>41018.711863425924</v>
      </c>
      <c r="T2162" s="21">
        <f>(((Table1[[#This Row],[deadline]]/60)/60)/24)+DATE(1970,1,1)</f>
        <v>41048.711863425924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s="8">
        <f>E2163/D2163</f>
        <v>1.1575</v>
      </c>
      <c r="G2163" s="10">
        <f>IFERROR(ROUND(E2163/N2163,2),0)</f>
        <v>35.619999999999997</v>
      </c>
      <c r="H2163" t="s">
        <v>8218</v>
      </c>
      <c r="I2163" t="s">
        <v>8223</v>
      </c>
      <c r="J2163" t="s">
        <v>8245</v>
      </c>
      <c r="K2163">
        <v>1443040059</v>
      </c>
      <c r="L2163">
        <v>1440448059</v>
      </c>
      <c r="M2163" t="b">
        <v>0</v>
      </c>
      <c r="N2163">
        <v>13</v>
      </c>
      <c r="O2163" t="b">
        <v>1</v>
      </c>
      <c r="P2163" t="s">
        <v>8274</v>
      </c>
      <c r="Q2163" s="12" t="s">
        <v>8323</v>
      </c>
      <c r="R2163" t="s">
        <v>8324</v>
      </c>
      <c r="S2163" s="21">
        <f>(((Table1[[#This Row],[launched_at]]/60)/60)/24)+DATE(1970,1,1)</f>
        <v>42240.852534722217</v>
      </c>
      <c r="T2163" s="21">
        <f>(((Table1[[#This Row],[deadline]]/60)/60)/24)+DATE(1970,1,1)</f>
        <v>42270.852534722217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s="8">
        <f>E2164/D2164</f>
        <v>1.1226666666666667</v>
      </c>
      <c r="G2164" s="10">
        <f>IFERROR(ROUND(E2164/N2164,2),0)</f>
        <v>87.1</v>
      </c>
      <c r="H2164" t="s">
        <v>8218</v>
      </c>
      <c r="I2164" t="s">
        <v>8223</v>
      </c>
      <c r="J2164" t="s">
        <v>8245</v>
      </c>
      <c r="K2164">
        <v>1406226191</v>
      </c>
      <c r="L2164">
        <v>1403547791</v>
      </c>
      <c r="M2164" t="b">
        <v>0</v>
      </c>
      <c r="N2164">
        <v>58</v>
      </c>
      <c r="O2164" t="b">
        <v>1</v>
      </c>
      <c r="P2164" t="s">
        <v>8274</v>
      </c>
      <c r="Q2164" s="12" t="s">
        <v>8323</v>
      </c>
      <c r="R2164" t="s">
        <v>8324</v>
      </c>
      <c r="S2164" s="21">
        <f>(((Table1[[#This Row],[launched_at]]/60)/60)/24)+DATE(1970,1,1)</f>
        <v>41813.766099537039</v>
      </c>
      <c r="T2164" s="21">
        <f>(((Table1[[#This Row],[deadline]]/60)/60)/24)+DATE(1970,1,1)</f>
        <v>41844.766099537039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s="8">
        <f>E2165/D2165</f>
        <v>1.3220000000000001</v>
      </c>
      <c r="G2165" s="10">
        <f>IFERROR(ROUND(E2165/N2165,2),0)</f>
        <v>75.11</v>
      </c>
      <c r="H2165" t="s">
        <v>8218</v>
      </c>
      <c r="I2165" t="s">
        <v>8223</v>
      </c>
      <c r="J2165" t="s">
        <v>8245</v>
      </c>
      <c r="K2165">
        <v>1433735400</v>
      </c>
      <c r="L2165">
        <v>1429306520</v>
      </c>
      <c r="M2165" t="b">
        <v>0</v>
      </c>
      <c r="N2165">
        <v>44</v>
      </c>
      <c r="O2165" t="b">
        <v>1</v>
      </c>
      <c r="P2165" t="s">
        <v>8274</v>
      </c>
      <c r="Q2165" s="12" t="s">
        <v>8323</v>
      </c>
      <c r="R2165" t="s">
        <v>8324</v>
      </c>
      <c r="S2165" s="21">
        <f>(((Table1[[#This Row],[launched_at]]/60)/60)/24)+DATE(1970,1,1)</f>
        <v>42111.899537037039</v>
      </c>
      <c r="T2165" s="21">
        <f>(((Table1[[#This Row],[deadline]]/60)/60)/24)+DATE(1970,1,1)</f>
        <v>42163.159722222219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s="8">
        <f>E2166/D2166</f>
        <v>1.0263636363636364</v>
      </c>
      <c r="G2166" s="10">
        <f>IFERROR(ROUND(E2166/N2166,2),0)</f>
        <v>68.010000000000005</v>
      </c>
      <c r="H2166" t="s">
        <v>8218</v>
      </c>
      <c r="I2166" t="s">
        <v>8223</v>
      </c>
      <c r="J2166" t="s">
        <v>8245</v>
      </c>
      <c r="K2166">
        <v>1466827140</v>
      </c>
      <c r="L2166">
        <v>1464196414</v>
      </c>
      <c r="M2166" t="b">
        <v>0</v>
      </c>
      <c r="N2166">
        <v>83</v>
      </c>
      <c r="O2166" t="b">
        <v>1</v>
      </c>
      <c r="P2166" t="s">
        <v>8274</v>
      </c>
      <c r="Q2166" s="12" t="s">
        <v>8323</v>
      </c>
      <c r="R2166" t="s">
        <v>8324</v>
      </c>
      <c r="S2166" s="21">
        <f>(((Table1[[#This Row],[launched_at]]/60)/60)/24)+DATE(1970,1,1)</f>
        <v>42515.71775462963</v>
      </c>
      <c r="T2166" s="21">
        <f>(((Table1[[#This Row],[deadline]]/60)/60)/24)+DATE(1970,1,1)</f>
        <v>42546.165972222225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s="8">
        <f>E2167/D2167</f>
        <v>1.3864000000000001</v>
      </c>
      <c r="G2167" s="10">
        <f>IFERROR(ROUND(E2167/N2167,2),0)</f>
        <v>29.62</v>
      </c>
      <c r="H2167" t="s">
        <v>8218</v>
      </c>
      <c r="I2167" t="s">
        <v>8229</v>
      </c>
      <c r="J2167" t="s">
        <v>8248</v>
      </c>
      <c r="K2167">
        <v>1460127635</v>
      </c>
      <c r="L2167">
        <v>1457539235</v>
      </c>
      <c r="M2167" t="b">
        <v>0</v>
      </c>
      <c r="N2167">
        <v>117</v>
      </c>
      <c r="O2167" t="b">
        <v>1</v>
      </c>
      <c r="P2167" t="s">
        <v>8274</v>
      </c>
      <c r="Q2167" s="12" t="s">
        <v>8323</v>
      </c>
      <c r="R2167" t="s">
        <v>8324</v>
      </c>
      <c r="S2167" s="21">
        <f>(((Table1[[#This Row],[launched_at]]/60)/60)/24)+DATE(1970,1,1)</f>
        <v>42438.667071759264</v>
      </c>
      <c r="T2167" s="21">
        <f>(((Table1[[#This Row],[deadline]]/60)/60)/24)+DATE(1970,1,1)</f>
        <v>42468.625405092593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s="8">
        <f>E2168/D2168</f>
        <v>1.466</v>
      </c>
      <c r="G2168" s="10">
        <f>IFERROR(ROUND(E2168/N2168,2),0)</f>
        <v>91.63</v>
      </c>
      <c r="H2168" t="s">
        <v>8218</v>
      </c>
      <c r="I2168" t="s">
        <v>8223</v>
      </c>
      <c r="J2168" t="s">
        <v>8245</v>
      </c>
      <c r="K2168">
        <v>1417813618</v>
      </c>
      <c r="L2168">
        <v>1413922018</v>
      </c>
      <c r="M2168" t="b">
        <v>0</v>
      </c>
      <c r="N2168">
        <v>32</v>
      </c>
      <c r="O2168" t="b">
        <v>1</v>
      </c>
      <c r="P2168" t="s">
        <v>8274</v>
      </c>
      <c r="Q2168" s="12" t="s">
        <v>8323</v>
      </c>
      <c r="R2168" t="s">
        <v>8324</v>
      </c>
      <c r="S2168" s="21">
        <f>(((Table1[[#This Row],[launched_at]]/60)/60)/24)+DATE(1970,1,1)</f>
        <v>41933.838171296295</v>
      </c>
      <c r="T2168" s="21">
        <f>(((Table1[[#This Row],[deadline]]/60)/60)/24)+DATE(1970,1,1)</f>
        <v>41978.879837962959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s="8">
        <f>E2169/D2169</f>
        <v>1.2</v>
      </c>
      <c r="G2169" s="10">
        <f>IFERROR(ROUND(E2169/N2169,2),0)</f>
        <v>22.5</v>
      </c>
      <c r="H2169" t="s">
        <v>8218</v>
      </c>
      <c r="I2169" t="s">
        <v>8223</v>
      </c>
      <c r="J2169" t="s">
        <v>8245</v>
      </c>
      <c r="K2169">
        <v>1347672937</v>
      </c>
      <c r="L2169">
        <v>1346463337</v>
      </c>
      <c r="M2169" t="b">
        <v>0</v>
      </c>
      <c r="N2169">
        <v>8</v>
      </c>
      <c r="O2169" t="b">
        <v>1</v>
      </c>
      <c r="P2169" t="s">
        <v>8274</v>
      </c>
      <c r="Q2169" s="12" t="s">
        <v>8323</v>
      </c>
      <c r="R2169" t="s">
        <v>8324</v>
      </c>
      <c r="S2169" s="21">
        <f>(((Table1[[#This Row],[launched_at]]/60)/60)/24)+DATE(1970,1,1)</f>
        <v>41153.066400462965</v>
      </c>
      <c r="T2169" s="21">
        <f>(((Table1[[#This Row],[deadline]]/60)/60)/24)+DATE(1970,1,1)</f>
        <v>41167.066400462965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s="8">
        <f>E2170/D2170</f>
        <v>1.215816111111111</v>
      </c>
      <c r="G2170" s="10">
        <f>IFERROR(ROUND(E2170/N2170,2),0)</f>
        <v>64.37</v>
      </c>
      <c r="H2170" t="s">
        <v>8218</v>
      </c>
      <c r="I2170" t="s">
        <v>8223</v>
      </c>
      <c r="J2170" t="s">
        <v>8245</v>
      </c>
      <c r="K2170">
        <v>1486702800</v>
      </c>
      <c r="L2170">
        <v>1484058261</v>
      </c>
      <c r="M2170" t="b">
        <v>0</v>
      </c>
      <c r="N2170">
        <v>340</v>
      </c>
      <c r="O2170" t="b">
        <v>1</v>
      </c>
      <c r="P2170" t="s">
        <v>8274</v>
      </c>
      <c r="Q2170" s="12" t="s">
        <v>8323</v>
      </c>
      <c r="R2170" t="s">
        <v>8324</v>
      </c>
      <c r="S2170" s="21">
        <f>(((Table1[[#This Row],[launched_at]]/60)/60)/24)+DATE(1970,1,1)</f>
        <v>42745.600243055553</v>
      </c>
      <c r="T2170" s="21">
        <f>(((Table1[[#This Row],[deadline]]/60)/60)/24)+DATE(1970,1,1)</f>
        <v>42776.208333333328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s="8">
        <f>E2171/D2171</f>
        <v>1</v>
      </c>
      <c r="G2171" s="10">
        <f>IFERROR(ROUND(E2171/N2171,2),0)</f>
        <v>21.86</v>
      </c>
      <c r="H2171" t="s">
        <v>8218</v>
      </c>
      <c r="I2171" t="s">
        <v>8223</v>
      </c>
      <c r="J2171" t="s">
        <v>8245</v>
      </c>
      <c r="K2171">
        <v>1488473351</v>
      </c>
      <c r="L2171">
        <v>1488214151</v>
      </c>
      <c r="M2171" t="b">
        <v>0</v>
      </c>
      <c r="N2171">
        <v>7</v>
      </c>
      <c r="O2171" t="b">
        <v>1</v>
      </c>
      <c r="P2171" t="s">
        <v>8274</v>
      </c>
      <c r="Q2171" s="12" t="s">
        <v>8323</v>
      </c>
      <c r="R2171" t="s">
        <v>8324</v>
      </c>
      <c r="S2171" s="21">
        <f>(((Table1[[#This Row],[launched_at]]/60)/60)/24)+DATE(1970,1,1)</f>
        <v>42793.700821759259</v>
      </c>
      <c r="T2171" s="21">
        <f>(((Table1[[#This Row],[deadline]]/60)/60)/24)+DATE(1970,1,1)</f>
        <v>42796.700821759259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s="8">
        <f>E2172/D2172</f>
        <v>1.8085714285714285</v>
      </c>
      <c r="G2172" s="10">
        <f>IFERROR(ROUND(E2172/N2172,2),0)</f>
        <v>33.32</v>
      </c>
      <c r="H2172" t="s">
        <v>8218</v>
      </c>
      <c r="I2172" t="s">
        <v>8223</v>
      </c>
      <c r="J2172" t="s">
        <v>8245</v>
      </c>
      <c r="K2172">
        <v>1440266422</v>
      </c>
      <c r="L2172">
        <v>1436810422</v>
      </c>
      <c r="M2172" t="b">
        <v>0</v>
      </c>
      <c r="N2172">
        <v>19</v>
      </c>
      <c r="O2172" t="b">
        <v>1</v>
      </c>
      <c r="P2172" t="s">
        <v>8274</v>
      </c>
      <c r="Q2172" s="12" t="s">
        <v>8323</v>
      </c>
      <c r="R2172" t="s">
        <v>8324</v>
      </c>
      <c r="S2172" s="21">
        <f>(((Table1[[#This Row],[launched_at]]/60)/60)/24)+DATE(1970,1,1)</f>
        <v>42198.750254629631</v>
      </c>
      <c r="T2172" s="21">
        <f>(((Table1[[#This Row],[deadline]]/60)/60)/24)+DATE(1970,1,1)</f>
        <v>42238.750254629631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s="8">
        <f>E2173/D2173</f>
        <v>1.0607500000000001</v>
      </c>
      <c r="G2173" s="10">
        <f>IFERROR(ROUND(E2173/N2173,2),0)</f>
        <v>90.28</v>
      </c>
      <c r="H2173" t="s">
        <v>8218</v>
      </c>
      <c r="I2173" t="s">
        <v>8223</v>
      </c>
      <c r="J2173" t="s">
        <v>8245</v>
      </c>
      <c r="K2173">
        <v>1434949200</v>
      </c>
      <c r="L2173">
        <v>1431903495</v>
      </c>
      <c r="M2173" t="b">
        <v>0</v>
      </c>
      <c r="N2173">
        <v>47</v>
      </c>
      <c r="O2173" t="b">
        <v>1</v>
      </c>
      <c r="P2173" t="s">
        <v>8274</v>
      </c>
      <c r="Q2173" s="12" t="s">
        <v>8323</v>
      </c>
      <c r="R2173" t="s">
        <v>8324</v>
      </c>
      <c r="S2173" s="21">
        <f>(((Table1[[#This Row],[launched_at]]/60)/60)/24)+DATE(1970,1,1)</f>
        <v>42141.95711805555</v>
      </c>
      <c r="T2173" s="21">
        <f>(((Table1[[#This Row],[deadline]]/60)/60)/24)+DATE(1970,1,1)</f>
        <v>42177.208333333328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s="8">
        <f>E2174/D2174</f>
        <v>1</v>
      </c>
      <c r="G2174" s="10">
        <f>IFERROR(ROUND(E2174/N2174,2),0)</f>
        <v>76.92</v>
      </c>
      <c r="H2174" t="s">
        <v>8218</v>
      </c>
      <c r="I2174" t="s">
        <v>8223</v>
      </c>
      <c r="J2174" t="s">
        <v>8245</v>
      </c>
      <c r="K2174">
        <v>1429365320</v>
      </c>
      <c r="L2174">
        <v>1426773320</v>
      </c>
      <c r="M2174" t="b">
        <v>0</v>
      </c>
      <c r="N2174">
        <v>13</v>
      </c>
      <c r="O2174" t="b">
        <v>1</v>
      </c>
      <c r="P2174" t="s">
        <v>8274</v>
      </c>
      <c r="Q2174" s="12" t="s">
        <v>8323</v>
      </c>
      <c r="R2174" t="s">
        <v>8324</v>
      </c>
      <c r="S2174" s="21">
        <f>(((Table1[[#This Row],[launched_at]]/60)/60)/24)+DATE(1970,1,1)</f>
        <v>42082.580092592587</v>
      </c>
      <c r="T2174" s="21">
        <f>(((Table1[[#This Row],[deadline]]/60)/60)/24)+DATE(1970,1,1)</f>
        <v>42112.580092592587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s="8">
        <f>E2175/D2175</f>
        <v>1.2692857142857144</v>
      </c>
      <c r="G2175" s="10">
        <f>IFERROR(ROUND(E2175/N2175,2),0)</f>
        <v>59.23</v>
      </c>
      <c r="H2175" t="s">
        <v>8218</v>
      </c>
      <c r="I2175" t="s">
        <v>8223</v>
      </c>
      <c r="J2175" t="s">
        <v>8245</v>
      </c>
      <c r="K2175">
        <v>1378785540</v>
      </c>
      <c r="L2175">
        <v>1376066243</v>
      </c>
      <c r="M2175" t="b">
        <v>0</v>
      </c>
      <c r="N2175">
        <v>90</v>
      </c>
      <c r="O2175" t="b">
        <v>1</v>
      </c>
      <c r="P2175" t="s">
        <v>8274</v>
      </c>
      <c r="Q2175" s="12" t="s">
        <v>8323</v>
      </c>
      <c r="R2175" t="s">
        <v>8324</v>
      </c>
      <c r="S2175" s="21">
        <f>(((Table1[[#This Row],[launched_at]]/60)/60)/24)+DATE(1970,1,1)</f>
        <v>41495.692627314813</v>
      </c>
      <c r="T2175" s="21">
        <f>(((Table1[[#This Row],[deadline]]/60)/60)/24)+DATE(1970,1,1)</f>
        <v>41527.165972222225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s="8">
        <f>E2176/D2176</f>
        <v>1.0297499999999999</v>
      </c>
      <c r="G2176" s="10">
        <f>IFERROR(ROUND(E2176/N2176,2),0)</f>
        <v>65.38</v>
      </c>
      <c r="H2176" t="s">
        <v>8218</v>
      </c>
      <c r="I2176" t="s">
        <v>8224</v>
      </c>
      <c r="J2176" t="s">
        <v>8246</v>
      </c>
      <c r="K2176">
        <v>1462453307</v>
      </c>
      <c r="L2176">
        <v>1459861307</v>
      </c>
      <c r="M2176" t="b">
        <v>0</v>
      </c>
      <c r="N2176">
        <v>63</v>
      </c>
      <c r="O2176" t="b">
        <v>1</v>
      </c>
      <c r="P2176" t="s">
        <v>8274</v>
      </c>
      <c r="Q2176" s="12" t="s">
        <v>8323</v>
      </c>
      <c r="R2176" t="s">
        <v>8324</v>
      </c>
      <c r="S2176" s="21">
        <f>(((Table1[[#This Row],[launched_at]]/60)/60)/24)+DATE(1970,1,1)</f>
        <v>42465.542905092589</v>
      </c>
      <c r="T2176" s="21">
        <f>(((Table1[[#This Row],[deadline]]/60)/60)/24)+DATE(1970,1,1)</f>
        <v>42495.542905092589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s="8">
        <f>E2177/D2177</f>
        <v>2.5</v>
      </c>
      <c r="G2177" s="10">
        <f>IFERROR(ROUND(E2177/N2177,2),0)</f>
        <v>67.31</v>
      </c>
      <c r="H2177" t="s">
        <v>8218</v>
      </c>
      <c r="I2177" t="s">
        <v>8223</v>
      </c>
      <c r="J2177" t="s">
        <v>8245</v>
      </c>
      <c r="K2177">
        <v>1469059986</v>
      </c>
      <c r="L2177">
        <v>1468455186</v>
      </c>
      <c r="M2177" t="b">
        <v>0</v>
      </c>
      <c r="N2177">
        <v>26</v>
      </c>
      <c r="O2177" t="b">
        <v>1</v>
      </c>
      <c r="P2177" t="s">
        <v>8274</v>
      </c>
      <c r="Q2177" s="12" t="s">
        <v>8323</v>
      </c>
      <c r="R2177" t="s">
        <v>8324</v>
      </c>
      <c r="S2177" s="21">
        <f>(((Table1[[#This Row],[launched_at]]/60)/60)/24)+DATE(1970,1,1)</f>
        <v>42565.009097222224</v>
      </c>
      <c r="T2177" s="21">
        <f>(((Table1[[#This Row],[deadline]]/60)/60)/24)+DATE(1970,1,1)</f>
        <v>42572.009097222224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s="8">
        <f>E2178/D2178</f>
        <v>1.2602</v>
      </c>
      <c r="G2178" s="10">
        <f>IFERROR(ROUND(E2178/N2178,2),0)</f>
        <v>88.75</v>
      </c>
      <c r="H2178" t="s">
        <v>8218</v>
      </c>
      <c r="I2178" t="s">
        <v>8223</v>
      </c>
      <c r="J2178" t="s">
        <v>8245</v>
      </c>
      <c r="K2178">
        <v>1430579509</v>
      </c>
      <c r="L2178">
        <v>1427987509</v>
      </c>
      <c r="M2178" t="b">
        <v>0</v>
      </c>
      <c r="N2178">
        <v>71</v>
      </c>
      <c r="O2178" t="b">
        <v>1</v>
      </c>
      <c r="P2178" t="s">
        <v>8274</v>
      </c>
      <c r="Q2178" s="12" t="s">
        <v>8323</v>
      </c>
      <c r="R2178" t="s">
        <v>8324</v>
      </c>
      <c r="S2178" s="21">
        <f>(((Table1[[#This Row],[launched_at]]/60)/60)/24)+DATE(1970,1,1)</f>
        <v>42096.633206018523</v>
      </c>
      <c r="T2178" s="21">
        <f>(((Table1[[#This Row],[deadline]]/60)/60)/24)+DATE(1970,1,1)</f>
        <v>42126.633206018523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s="8">
        <f>E2179/D2179</f>
        <v>1.0012000000000001</v>
      </c>
      <c r="G2179" s="10">
        <f>IFERROR(ROUND(E2179/N2179,2),0)</f>
        <v>65.87</v>
      </c>
      <c r="H2179" t="s">
        <v>8218</v>
      </c>
      <c r="I2179" t="s">
        <v>8223</v>
      </c>
      <c r="J2179" t="s">
        <v>8245</v>
      </c>
      <c r="K2179">
        <v>1465192867</v>
      </c>
      <c r="L2179">
        <v>1463032867</v>
      </c>
      <c r="M2179" t="b">
        <v>0</v>
      </c>
      <c r="N2179">
        <v>38</v>
      </c>
      <c r="O2179" t="b">
        <v>1</v>
      </c>
      <c r="P2179" t="s">
        <v>8274</v>
      </c>
      <c r="Q2179" s="12" t="s">
        <v>8323</v>
      </c>
      <c r="R2179" t="s">
        <v>8324</v>
      </c>
      <c r="S2179" s="21">
        <f>(((Table1[[#This Row],[launched_at]]/60)/60)/24)+DATE(1970,1,1)</f>
        <v>42502.250775462962</v>
      </c>
      <c r="T2179" s="21">
        <f>(((Table1[[#This Row],[deadline]]/60)/60)/24)+DATE(1970,1,1)</f>
        <v>42527.250775462962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s="8">
        <f>E2180/D2180</f>
        <v>1.3864000000000001</v>
      </c>
      <c r="G2180" s="10">
        <f>IFERROR(ROUND(E2180/N2180,2),0)</f>
        <v>40.35</v>
      </c>
      <c r="H2180" t="s">
        <v>8218</v>
      </c>
      <c r="I2180" t="s">
        <v>8223</v>
      </c>
      <c r="J2180" t="s">
        <v>8245</v>
      </c>
      <c r="K2180">
        <v>1484752597</v>
      </c>
      <c r="L2180">
        <v>1482160597</v>
      </c>
      <c r="M2180" t="b">
        <v>0</v>
      </c>
      <c r="N2180">
        <v>859</v>
      </c>
      <c r="O2180" t="b">
        <v>1</v>
      </c>
      <c r="P2180" t="s">
        <v>8274</v>
      </c>
      <c r="Q2180" s="12" t="s">
        <v>8323</v>
      </c>
      <c r="R2180" t="s">
        <v>8324</v>
      </c>
      <c r="S2180" s="21">
        <f>(((Table1[[#This Row],[launched_at]]/60)/60)/24)+DATE(1970,1,1)</f>
        <v>42723.63653935185</v>
      </c>
      <c r="T2180" s="21">
        <f>(((Table1[[#This Row],[deadline]]/60)/60)/24)+DATE(1970,1,1)</f>
        <v>42753.63653935185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s="8">
        <f>E2181/D2181</f>
        <v>1.6140000000000001</v>
      </c>
      <c r="G2181" s="10">
        <f>IFERROR(ROUND(E2181/N2181,2),0)</f>
        <v>76.86</v>
      </c>
      <c r="H2181" t="s">
        <v>8218</v>
      </c>
      <c r="I2181" t="s">
        <v>8223</v>
      </c>
      <c r="J2181" t="s">
        <v>8245</v>
      </c>
      <c r="K2181">
        <v>1428725192</v>
      </c>
      <c r="L2181">
        <v>1426133192</v>
      </c>
      <c r="M2181" t="b">
        <v>0</v>
      </c>
      <c r="N2181">
        <v>21</v>
      </c>
      <c r="O2181" t="b">
        <v>1</v>
      </c>
      <c r="P2181" t="s">
        <v>8274</v>
      </c>
      <c r="Q2181" s="12" t="s">
        <v>8323</v>
      </c>
      <c r="R2181" t="s">
        <v>8324</v>
      </c>
      <c r="S2181" s="21">
        <f>(((Table1[[#This Row],[launched_at]]/60)/60)/24)+DATE(1970,1,1)</f>
        <v>42075.171203703707</v>
      </c>
      <c r="T2181" s="21">
        <f>(((Table1[[#This Row],[deadline]]/60)/60)/24)+DATE(1970,1,1)</f>
        <v>42105.171203703707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s="8">
        <f>E2182/D2182</f>
        <v>1.071842</v>
      </c>
      <c r="G2182" s="10">
        <f>IFERROR(ROUND(E2182/N2182,2),0)</f>
        <v>68.709999999999994</v>
      </c>
      <c r="H2182" t="s">
        <v>8218</v>
      </c>
      <c r="I2182" t="s">
        <v>8223</v>
      </c>
      <c r="J2182" t="s">
        <v>8245</v>
      </c>
      <c r="K2182">
        <v>1447434268</v>
      </c>
      <c r="L2182">
        <v>1443801868</v>
      </c>
      <c r="M2182" t="b">
        <v>0</v>
      </c>
      <c r="N2182">
        <v>78</v>
      </c>
      <c r="O2182" t="b">
        <v>1</v>
      </c>
      <c r="P2182" t="s">
        <v>8274</v>
      </c>
      <c r="Q2182" s="12" t="s">
        <v>8323</v>
      </c>
      <c r="R2182" t="s">
        <v>8324</v>
      </c>
      <c r="S2182" s="21">
        <f>(((Table1[[#This Row],[launched_at]]/60)/60)/24)+DATE(1970,1,1)</f>
        <v>42279.669768518521</v>
      </c>
      <c r="T2182" s="21">
        <f>(((Table1[[#This Row],[deadline]]/60)/60)/24)+DATE(1970,1,1)</f>
        <v>42321.711435185185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s="8">
        <f>E2183/D2183</f>
        <v>1.5309999999999999</v>
      </c>
      <c r="G2183" s="10">
        <f>IFERROR(ROUND(E2183/N2183,2),0)</f>
        <v>57.77</v>
      </c>
      <c r="H2183" t="s">
        <v>8218</v>
      </c>
      <c r="I2183" t="s">
        <v>8223</v>
      </c>
      <c r="J2183" t="s">
        <v>8245</v>
      </c>
      <c r="K2183">
        <v>1487635653</v>
      </c>
      <c r="L2183">
        <v>1486426053</v>
      </c>
      <c r="M2183" t="b">
        <v>0</v>
      </c>
      <c r="N2183">
        <v>53</v>
      </c>
      <c r="O2183" t="b">
        <v>1</v>
      </c>
      <c r="P2183" t="s">
        <v>8295</v>
      </c>
      <c r="Q2183" s="12" t="s">
        <v>8331</v>
      </c>
      <c r="R2183" t="s">
        <v>8349</v>
      </c>
      <c r="S2183" s="21">
        <f>(((Table1[[#This Row],[launched_at]]/60)/60)/24)+DATE(1970,1,1)</f>
        <v>42773.005243055552</v>
      </c>
      <c r="T2183" s="21">
        <f>(((Table1[[#This Row],[deadline]]/60)/60)/24)+DATE(1970,1,1)</f>
        <v>42787.005243055552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s="8">
        <f>E2184/D2184</f>
        <v>5.2416666666666663</v>
      </c>
      <c r="G2184" s="10">
        <f>IFERROR(ROUND(E2184/N2184,2),0)</f>
        <v>44.17</v>
      </c>
      <c r="H2184" t="s">
        <v>8218</v>
      </c>
      <c r="I2184" t="s">
        <v>8228</v>
      </c>
      <c r="J2184" t="s">
        <v>8250</v>
      </c>
      <c r="K2184">
        <v>1412285825</v>
      </c>
      <c r="L2184">
        <v>1409261825</v>
      </c>
      <c r="M2184" t="b">
        <v>0</v>
      </c>
      <c r="N2184">
        <v>356</v>
      </c>
      <c r="O2184" t="b">
        <v>1</v>
      </c>
      <c r="P2184" t="s">
        <v>8295</v>
      </c>
      <c r="Q2184" s="12" t="s">
        <v>8331</v>
      </c>
      <c r="R2184" t="s">
        <v>8349</v>
      </c>
      <c r="S2184" s="21">
        <f>(((Table1[[#This Row],[launched_at]]/60)/60)/24)+DATE(1970,1,1)</f>
        <v>41879.900752314818</v>
      </c>
      <c r="T2184" s="21">
        <f>(((Table1[[#This Row],[deadline]]/60)/60)/24)+DATE(1970,1,1)</f>
        <v>41914.900752314818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s="8">
        <f>E2185/D2185</f>
        <v>4.8927777777777779</v>
      </c>
      <c r="G2185" s="10">
        <f>IFERROR(ROUND(E2185/N2185,2),0)</f>
        <v>31.57</v>
      </c>
      <c r="H2185" t="s">
        <v>8218</v>
      </c>
      <c r="I2185" t="s">
        <v>8223</v>
      </c>
      <c r="J2185" t="s">
        <v>8245</v>
      </c>
      <c r="K2185">
        <v>1486616400</v>
      </c>
      <c r="L2185">
        <v>1484037977</v>
      </c>
      <c r="M2185" t="b">
        <v>0</v>
      </c>
      <c r="N2185">
        <v>279</v>
      </c>
      <c r="O2185" t="b">
        <v>1</v>
      </c>
      <c r="P2185" t="s">
        <v>8295</v>
      </c>
      <c r="Q2185" s="12" t="s">
        <v>8331</v>
      </c>
      <c r="R2185" t="s">
        <v>8349</v>
      </c>
      <c r="S2185" s="21">
        <f>(((Table1[[#This Row],[launched_at]]/60)/60)/24)+DATE(1970,1,1)</f>
        <v>42745.365474537044</v>
      </c>
      <c r="T2185" s="21">
        <f>(((Table1[[#This Row],[deadline]]/60)/60)/24)+DATE(1970,1,1)</f>
        <v>42775.208333333328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s="8">
        <f>E2186/D2186</f>
        <v>2.8473999999999999</v>
      </c>
      <c r="G2186" s="10">
        <f>IFERROR(ROUND(E2186/N2186,2),0)</f>
        <v>107.05</v>
      </c>
      <c r="H2186" t="s">
        <v>8218</v>
      </c>
      <c r="I2186" t="s">
        <v>8223</v>
      </c>
      <c r="J2186" t="s">
        <v>8245</v>
      </c>
      <c r="K2186">
        <v>1453737600</v>
      </c>
      <c r="L2186">
        <v>1452530041</v>
      </c>
      <c r="M2186" t="b">
        <v>1</v>
      </c>
      <c r="N2186">
        <v>266</v>
      </c>
      <c r="O2186" t="b">
        <v>1</v>
      </c>
      <c r="P2186" t="s">
        <v>8295</v>
      </c>
      <c r="Q2186" s="12" t="s">
        <v>8331</v>
      </c>
      <c r="R2186" t="s">
        <v>8349</v>
      </c>
      <c r="S2186" s="21">
        <f>(((Table1[[#This Row],[launched_at]]/60)/60)/24)+DATE(1970,1,1)</f>
        <v>42380.690289351856</v>
      </c>
      <c r="T2186" s="21">
        <f>(((Table1[[#This Row],[deadline]]/60)/60)/24)+DATE(1970,1,1)</f>
        <v>42394.666666666672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s="8">
        <f>E2187/D2187</f>
        <v>18.569700000000001</v>
      </c>
      <c r="G2187" s="10">
        <f>IFERROR(ROUND(E2187/N2187,2),0)</f>
        <v>149.03</v>
      </c>
      <c r="H2187" t="s">
        <v>8218</v>
      </c>
      <c r="I2187" t="s">
        <v>8224</v>
      </c>
      <c r="J2187" t="s">
        <v>8246</v>
      </c>
      <c r="K2187">
        <v>1364286239</v>
      </c>
      <c r="L2187">
        <v>1360830239</v>
      </c>
      <c r="M2187" t="b">
        <v>0</v>
      </c>
      <c r="N2187">
        <v>623</v>
      </c>
      <c r="O2187" t="b">
        <v>1</v>
      </c>
      <c r="P2187" t="s">
        <v>8295</v>
      </c>
      <c r="Q2187" s="12" t="s">
        <v>8331</v>
      </c>
      <c r="R2187" t="s">
        <v>8349</v>
      </c>
      <c r="S2187" s="21">
        <f>(((Table1[[#This Row],[launched_at]]/60)/60)/24)+DATE(1970,1,1)</f>
        <v>41319.349988425929</v>
      </c>
      <c r="T2187" s="21">
        <f>(((Table1[[#This Row],[deadline]]/60)/60)/24)+DATE(1970,1,1)</f>
        <v>41359.349988425929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s="8">
        <f>E2188/D2188</f>
        <v>1.0967499999999999</v>
      </c>
      <c r="G2188" s="10">
        <f>IFERROR(ROUND(E2188/N2188,2),0)</f>
        <v>55.96</v>
      </c>
      <c r="H2188" t="s">
        <v>8218</v>
      </c>
      <c r="I2188" t="s">
        <v>8223</v>
      </c>
      <c r="J2188" t="s">
        <v>8245</v>
      </c>
      <c r="K2188">
        <v>1473213600</v>
      </c>
      <c r="L2188">
        <v>1470062743</v>
      </c>
      <c r="M2188" t="b">
        <v>0</v>
      </c>
      <c r="N2188">
        <v>392</v>
      </c>
      <c r="O2188" t="b">
        <v>1</v>
      </c>
      <c r="P2188" t="s">
        <v>8295</v>
      </c>
      <c r="Q2188" s="12" t="s">
        <v>8331</v>
      </c>
      <c r="R2188" t="s">
        <v>8349</v>
      </c>
      <c r="S2188" s="21">
        <f>(((Table1[[#This Row],[launched_at]]/60)/60)/24)+DATE(1970,1,1)</f>
        <v>42583.615081018521</v>
      </c>
      <c r="T2188" s="21">
        <f>(((Table1[[#This Row],[deadline]]/60)/60)/24)+DATE(1970,1,1)</f>
        <v>42620.083333333328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s="8">
        <f>E2189/D2189</f>
        <v>10.146425000000001</v>
      </c>
      <c r="G2189" s="10">
        <f>IFERROR(ROUND(E2189/N2189,2),0)</f>
        <v>56.97</v>
      </c>
      <c r="H2189" t="s">
        <v>8218</v>
      </c>
      <c r="I2189" t="s">
        <v>8223</v>
      </c>
      <c r="J2189" t="s">
        <v>8245</v>
      </c>
      <c r="K2189">
        <v>1428033540</v>
      </c>
      <c r="L2189">
        <v>1425531666</v>
      </c>
      <c r="M2189" t="b">
        <v>1</v>
      </c>
      <c r="N2189">
        <v>3562</v>
      </c>
      <c r="O2189" t="b">
        <v>1</v>
      </c>
      <c r="P2189" t="s">
        <v>8295</v>
      </c>
      <c r="Q2189" s="12" t="s">
        <v>8331</v>
      </c>
      <c r="R2189" t="s">
        <v>8349</v>
      </c>
      <c r="S2189" s="21">
        <f>(((Table1[[#This Row],[launched_at]]/60)/60)/24)+DATE(1970,1,1)</f>
        <v>42068.209097222221</v>
      </c>
      <c r="T2189" s="21">
        <f>(((Table1[[#This Row],[deadline]]/60)/60)/24)+DATE(1970,1,1)</f>
        <v>42097.165972222225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s="8">
        <f>E2190/D2190</f>
        <v>4.1217692027666546</v>
      </c>
      <c r="G2190" s="10">
        <f>IFERROR(ROUND(E2190/N2190,2),0)</f>
        <v>44.06</v>
      </c>
      <c r="H2190" t="s">
        <v>8218</v>
      </c>
      <c r="I2190" t="s">
        <v>8225</v>
      </c>
      <c r="J2190" t="s">
        <v>8247</v>
      </c>
      <c r="K2190">
        <v>1477414800</v>
      </c>
      <c r="L2190">
        <v>1474380241</v>
      </c>
      <c r="M2190" t="b">
        <v>0</v>
      </c>
      <c r="N2190">
        <v>514</v>
      </c>
      <c r="O2190" t="b">
        <v>1</v>
      </c>
      <c r="P2190" t="s">
        <v>8295</v>
      </c>
      <c r="Q2190" s="12" t="s">
        <v>8331</v>
      </c>
      <c r="R2190" t="s">
        <v>8349</v>
      </c>
      <c r="S2190" s="21">
        <f>(((Table1[[#This Row],[launched_at]]/60)/60)/24)+DATE(1970,1,1)</f>
        <v>42633.586122685185</v>
      </c>
      <c r="T2190" s="21">
        <f>(((Table1[[#This Row],[deadline]]/60)/60)/24)+DATE(1970,1,1)</f>
        <v>42668.708333333328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s="8">
        <f>E2191/D2191</f>
        <v>5.0324999999999998</v>
      </c>
      <c r="G2191" s="10">
        <f>IFERROR(ROUND(E2191/N2191,2),0)</f>
        <v>68.63</v>
      </c>
      <c r="H2191" t="s">
        <v>8218</v>
      </c>
      <c r="I2191" t="s">
        <v>8224</v>
      </c>
      <c r="J2191" t="s">
        <v>8246</v>
      </c>
      <c r="K2191">
        <v>1461276000</v>
      </c>
      <c r="L2191">
        <v>1460055300</v>
      </c>
      <c r="M2191" t="b">
        <v>0</v>
      </c>
      <c r="N2191">
        <v>88</v>
      </c>
      <c r="O2191" t="b">
        <v>1</v>
      </c>
      <c r="P2191" t="s">
        <v>8295</v>
      </c>
      <c r="Q2191" s="12" t="s">
        <v>8331</v>
      </c>
      <c r="R2191" t="s">
        <v>8349</v>
      </c>
      <c r="S2191" s="21">
        <f>(((Table1[[#This Row],[launched_at]]/60)/60)/24)+DATE(1970,1,1)</f>
        <v>42467.788194444445</v>
      </c>
      <c r="T2191" s="21">
        <f>(((Table1[[#This Row],[deadline]]/60)/60)/24)+DATE(1970,1,1)</f>
        <v>42481.916666666672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s="8">
        <f>E2192/D2192</f>
        <v>1.8461052631578947</v>
      </c>
      <c r="G2192" s="10">
        <f>IFERROR(ROUND(E2192/N2192,2),0)</f>
        <v>65.319999999999993</v>
      </c>
      <c r="H2192" t="s">
        <v>8218</v>
      </c>
      <c r="I2192" t="s">
        <v>8223</v>
      </c>
      <c r="J2192" t="s">
        <v>8245</v>
      </c>
      <c r="K2192">
        <v>1458716340</v>
      </c>
      <c r="L2192">
        <v>1455721204</v>
      </c>
      <c r="M2192" t="b">
        <v>0</v>
      </c>
      <c r="N2192">
        <v>537</v>
      </c>
      <c r="O2192" t="b">
        <v>1</v>
      </c>
      <c r="P2192" t="s">
        <v>8295</v>
      </c>
      <c r="Q2192" s="12" t="s">
        <v>8331</v>
      </c>
      <c r="R2192" t="s">
        <v>8349</v>
      </c>
      <c r="S2192" s="21">
        <f>(((Table1[[#This Row],[launched_at]]/60)/60)/24)+DATE(1970,1,1)</f>
        <v>42417.625046296293</v>
      </c>
      <c r="T2192" s="21">
        <f>(((Table1[[#This Row],[deadline]]/60)/60)/24)+DATE(1970,1,1)</f>
        <v>42452.290972222225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s="8">
        <f>E2193/D2193</f>
        <v>1.1973333333333334</v>
      </c>
      <c r="G2193" s="10">
        <f>IFERROR(ROUND(E2193/N2193,2),0)</f>
        <v>35.92</v>
      </c>
      <c r="H2193" t="s">
        <v>8218</v>
      </c>
      <c r="I2193" t="s">
        <v>8224</v>
      </c>
      <c r="J2193" t="s">
        <v>8246</v>
      </c>
      <c r="K2193">
        <v>1487102427</v>
      </c>
      <c r="L2193">
        <v>1486065627</v>
      </c>
      <c r="M2193" t="b">
        <v>0</v>
      </c>
      <c r="N2193">
        <v>25</v>
      </c>
      <c r="O2193" t="b">
        <v>1</v>
      </c>
      <c r="P2193" t="s">
        <v>8295</v>
      </c>
      <c r="Q2193" s="12" t="s">
        <v>8331</v>
      </c>
      <c r="R2193" t="s">
        <v>8349</v>
      </c>
      <c r="S2193" s="21">
        <f>(((Table1[[#This Row],[launched_at]]/60)/60)/24)+DATE(1970,1,1)</f>
        <v>42768.833645833336</v>
      </c>
      <c r="T2193" s="21">
        <f>(((Table1[[#This Row],[deadline]]/60)/60)/24)+DATE(1970,1,1)</f>
        <v>42780.833645833336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s="8">
        <f>E2194/D2194</f>
        <v>10.812401666666668</v>
      </c>
      <c r="G2194" s="10">
        <f>IFERROR(ROUND(E2194/N2194,2),0)</f>
        <v>40.07</v>
      </c>
      <c r="H2194" t="s">
        <v>8218</v>
      </c>
      <c r="I2194" t="s">
        <v>8224</v>
      </c>
      <c r="J2194" t="s">
        <v>8246</v>
      </c>
      <c r="K2194">
        <v>1481842800</v>
      </c>
      <c r="L2194">
        <v>1479414344</v>
      </c>
      <c r="M2194" t="b">
        <v>0</v>
      </c>
      <c r="N2194">
        <v>3238</v>
      </c>
      <c r="O2194" t="b">
        <v>1</v>
      </c>
      <c r="P2194" t="s">
        <v>8295</v>
      </c>
      <c r="Q2194" s="12" t="s">
        <v>8331</v>
      </c>
      <c r="R2194" t="s">
        <v>8349</v>
      </c>
      <c r="S2194" s="21">
        <f>(((Table1[[#This Row],[launched_at]]/60)/60)/24)+DATE(1970,1,1)</f>
        <v>42691.8512037037</v>
      </c>
      <c r="T2194" s="21">
        <f>(((Table1[[#This Row],[deadline]]/60)/60)/24)+DATE(1970,1,1)</f>
        <v>42719.958333333328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s="8">
        <f>E2195/D2195</f>
        <v>4.5237333333333334</v>
      </c>
      <c r="G2195" s="10">
        <f>IFERROR(ROUND(E2195/N2195,2),0)</f>
        <v>75.650000000000006</v>
      </c>
      <c r="H2195" t="s">
        <v>8218</v>
      </c>
      <c r="I2195" t="s">
        <v>8223</v>
      </c>
      <c r="J2195" t="s">
        <v>8245</v>
      </c>
      <c r="K2195">
        <v>1479704340</v>
      </c>
      <c r="L2195">
        <v>1477043072</v>
      </c>
      <c r="M2195" t="b">
        <v>0</v>
      </c>
      <c r="N2195">
        <v>897</v>
      </c>
      <c r="O2195" t="b">
        <v>1</v>
      </c>
      <c r="P2195" t="s">
        <v>8295</v>
      </c>
      <c r="Q2195" s="12" t="s">
        <v>8331</v>
      </c>
      <c r="R2195" t="s">
        <v>8349</v>
      </c>
      <c r="S2195" s="21">
        <f>(((Table1[[#This Row],[launched_at]]/60)/60)/24)+DATE(1970,1,1)</f>
        <v>42664.405925925923</v>
      </c>
      <c r="T2195" s="21">
        <f>(((Table1[[#This Row],[deadline]]/60)/60)/24)+DATE(1970,1,1)</f>
        <v>42695.207638888889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s="8">
        <f>E2196/D2196</f>
        <v>5.3737000000000004</v>
      </c>
      <c r="G2196" s="10">
        <f>IFERROR(ROUND(E2196/N2196,2),0)</f>
        <v>61.2</v>
      </c>
      <c r="H2196" t="s">
        <v>8218</v>
      </c>
      <c r="I2196" t="s">
        <v>8223</v>
      </c>
      <c r="J2196" t="s">
        <v>8245</v>
      </c>
      <c r="K2196">
        <v>1459012290</v>
      </c>
      <c r="L2196">
        <v>1456423890</v>
      </c>
      <c r="M2196" t="b">
        <v>0</v>
      </c>
      <c r="N2196">
        <v>878</v>
      </c>
      <c r="O2196" t="b">
        <v>1</v>
      </c>
      <c r="P2196" t="s">
        <v>8295</v>
      </c>
      <c r="Q2196" s="12" t="s">
        <v>8331</v>
      </c>
      <c r="R2196" t="s">
        <v>8349</v>
      </c>
      <c r="S2196" s="21">
        <f>(((Table1[[#This Row],[launched_at]]/60)/60)/24)+DATE(1970,1,1)</f>
        <v>42425.757986111115</v>
      </c>
      <c r="T2196" s="21">
        <f>(((Table1[[#This Row],[deadline]]/60)/60)/24)+DATE(1970,1,1)</f>
        <v>42455.716319444444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s="8">
        <f>E2197/D2197</f>
        <v>1.2032608695652174</v>
      </c>
      <c r="G2197" s="10">
        <f>IFERROR(ROUND(E2197/N2197,2),0)</f>
        <v>48.13</v>
      </c>
      <c r="H2197" t="s">
        <v>8218</v>
      </c>
      <c r="I2197" t="s">
        <v>8223</v>
      </c>
      <c r="J2197" t="s">
        <v>8245</v>
      </c>
      <c r="K2197">
        <v>1439317900</v>
      </c>
      <c r="L2197">
        <v>1436725900</v>
      </c>
      <c r="M2197" t="b">
        <v>0</v>
      </c>
      <c r="N2197">
        <v>115</v>
      </c>
      <c r="O2197" t="b">
        <v>1</v>
      </c>
      <c r="P2197" t="s">
        <v>8295</v>
      </c>
      <c r="Q2197" s="12" t="s">
        <v>8331</v>
      </c>
      <c r="R2197" t="s">
        <v>8349</v>
      </c>
      <c r="S2197" s="21">
        <f>(((Table1[[#This Row],[launched_at]]/60)/60)/24)+DATE(1970,1,1)</f>
        <v>42197.771990740745</v>
      </c>
      <c r="T2197" s="21">
        <f>(((Table1[[#This Row],[deadline]]/60)/60)/24)+DATE(1970,1,1)</f>
        <v>42227.771990740745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s="8">
        <f>E2198/D2198</f>
        <v>1.1383571428571428</v>
      </c>
      <c r="G2198" s="10">
        <f>IFERROR(ROUND(E2198/N2198,2),0)</f>
        <v>68.11</v>
      </c>
      <c r="H2198" t="s">
        <v>8218</v>
      </c>
      <c r="I2198" t="s">
        <v>8223</v>
      </c>
      <c r="J2198" t="s">
        <v>8245</v>
      </c>
      <c r="K2198">
        <v>1480662000</v>
      </c>
      <c r="L2198">
        <v>1478000502</v>
      </c>
      <c r="M2198" t="b">
        <v>0</v>
      </c>
      <c r="N2198">
        <v>234</v>
      </c>
      <c r="O2198" t="b">
        <v>1</v>
      </c>
      <c r="P2198" t="s">
        <v>8295</v>
      </c>
      <c r="Q2198" s="12" t="s">
        <v>8331</v>
      </c>
      <c r="R2198" t="s">
        <v>8349</v>
      </c>
      <c r="S2198" s="21">
        <f>(((Table1[[#This Row],[launched_at]]/60)/60)/24)+DATE(1970,1,1)</f>
        <v>42675.487291666665</v>
      </c>
      <c r="T2198" s="21">
        <f>(((Table1[[#This Row],[deadline]]/60)/60)/24)+DATE(1970,1,1)</f>
        <v>42706.291666666672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s="8">
        <f>E2199/D2199</f>
        <v>9.5103109999999997</v>
      </c>
      <c r="G2199" s="10">
        <f>IFERROR(ROUND(E2199/N2199,2),0)</f>
        <v>65.89</v>
      </c>
      <c r="H2199" t="s">
        <v>8218</v>
      </c>
      <c r="I2199" t="s">
        <v>8223</v>
      </c>
      <c r="J2199" t="s">
        <v>8245</v>
      </c>
      <c r="K2199">
        <v>1425132059</v>
      </c>
      <c r="L2199">
        <v>1422540059</v>
      </c>
      <c r="M2199" t="b">
        <v>0</v>
      </c>
      <c r="N2199">
        <v>4330</v>
      </c>
      <c r="O2199" t="b">
        <v>1</v>
      </c>
      <c r="P2199" t="s">
        <v>8295</v>
      </c>
      <c r="Q2199" s="12" t="s">
        <v>8331</v>
      </c>
      <c r="R2199" t="s">
        <v>8349</v>
      </c>
      <c r="S2199" s="21">
        <f>(((Table1[[#This Row],[launched_at]]/60)/60)/24)+DATE(1970,1,1)</f>
        <v>42033.584016203706</v>
      </c>
      <c r="T2199" s="21">
        <f>(((Table1[[#This Row],[deadline]]/60)/60)/24)+DATE(1970,1,1)</f>
        <v>42063.584016203706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s="8">
        <f>E2200/D2200</f>
        <v>1.3289249999999999</v>
      </c>
      <c r="G2200" s="10">
        <f>IFERROR(ROUND(E2200/N2200,2),0)</f>
        <v>81.650000000000006</v>
      </c>
      <c r="H2200" t="s">
        <v>8218</v>
      </c>
      <c r="I2200" t="s">
        <v>8223</v>
      </c>
      <c r="J2200" t="s">
        <v>8245</v>
      </c>
      <c r="K2200">
        <v>1447507200</v>
      </c>
      <c r="L2200">
        <v>1444911600</v>
      </c>
      <c r="M2200" t="b">
        <v>0</v>
      </c>
      <c r="N2200">
        <v>651</v>
      </c>
      <c r="O2200" t="b">
        <v>1</v>
      </c>
      <c r="P2200" t="s">
        <v>8295</v>
      </c>
      <c r="Q2200" s="12" t="s">
        <v>8331</v>
      </c>
      <c r="R2200" t="s">
        <v>8349</v>
      </c>
      <c r="S2200" s="21">
        <f>(((Table1[[#This Row],[launched_at]]/60)/60)/24)+DATE(1970,1,1)</f>
        <v>42292.513888888891</v>
      </c>
      <c r="T2200" s="21">
        <f>(((Table1[[#This Row],[deadline]]/60)/60)/24)+DATE(1970,1,1)</f>
        <v>42322.555555555555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s="8">
        <f>E2201/D2201</f>
        <v>1.4697777777777778</v>
      </c>
      <c r="G2201" s="10">
        <f>IFERROR(ROUND(E2201/N2201,2),0)</f>
        <v>52.7</v>
      </c>
      <c r="H2201" t="s">
        <v>8218</v>
      </c>
      <c r="I2201" t="s">
        <v>8240</v>
      </c>
      <c r="J2201" t="s">
        <v>8248</v>
      </c>
      <c r="K2201">
        <v>1444903198</v>
      </c>
      <c r="L2201">
        <v>1442311198</v>
      </c>
      <c r="M2201" t="b">
        <v>1</v>
      </c>
      <c r="N2201">
        <v>251</v>
      </c>
      <c r="O2201" t="b">
        <v>1</v>
      </c>
      <c r="P2201" t="s">
        <v>8295</v>
      </c>
      <c r="Q2201" s="12" t="s">
        <v>8331</v>
      </c>
      <c r="R2201" t="s">
        <v>8349</v>
      </c>
      <c r="S2201" s="21">
        <f>(((Table1[[#This Row],[launched_at]]/60)/60)/24)+DATE(1970,1,1)</f>
        <v>42262.416643518518</v>
      </c>
      <c r="T2201" s="21">
        <f>(((Table1[[#This Row],[deadline]]/60)/60)/24)+DATE(1970,1,1)</f>
        <v>42292.416643518518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s="8">
        <f>E2202/D2202</f>
        <v>5.4215</v>
      </c>
      <c r="G2202" s="10">
        <f>IFERROR(ROUND(E2202/N2202,2),0)</f>
        <v>41.23</v>
      </c>
      <c r="H2202" t="s">
        <v>8218</v>
      </c>
      <c r="I2202" t="s">
        <v>8224</v>
      </c>
      <c r="J2202" t="s">
        <v>8246</v>
      </c>
      <c r="K2202">
        <v>1436151600</v>
      </c>
      <c r="L2202">
        <v>1433775668</v>
      </c>
      <c r="M2202" t="b">
        <v>0</v>
      </c>
      <c r="N2202">
        <v>263</v>
      </c>
      <c r="O2202" t="b">
        <v>1</v>
      </c>
      <c r="P2202" t="s">
        <v>8295</v>
      </c>
      <c r="Q2202" s="12" t="s">
        <v>8331</v>
      </c>
      <c r="R2202" t="s">
        <v>8349</v>
      </c>
      <c r="S2202" s="21">
        <f>(((Table1[[#This Row],[launched_at]]/60)/60)/24)+DATE(1970,1,1)</f>
        <v>42163.625787037032</v>
      </c>
      <c r="T2202" s="21">
        <f>(((Table1[[#This Row],[deadline]]/60)/60)/24)+DATE(1970,1,1)</f>
        <v>42191.125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s="8">
        <f>E2203/D2203</f>
        <v>3.8271818181818182</v>
      </c>
      <c r="G2203" s="10">
        <f>IFERROR(ROUND(E2203/N2203,2),0)</f>
        <v>15.04</v>
      </c>
      <c r="H2203" t="s">
        <v>8218</v>
      </c>
      <c r="I2203" t="s">
        <v>8224</v>
      </c>
      <c r="J2203" t="s">
        <v>8246</v>
      </c>
      <c r="K2203">
        <v>1358367565</v>
      </c>
      <c r="L2203">
        <v>1357157965</v>
      </c>
      <c r="M2203" t="b">
        <v>0</v>
      </c>
      <c r="N2203">
        <v>28</v>
      </c>
      <c r="O2203" t="b">
        <v>1</v>
      </c>
      <c r="P2203" t="s">
        <v>8278</v>
      </c>
      <c r="Q2203" s="12" t="s">
        <v>8323</v>
      </c>
      <c r="R2203" t="s">
        <v>8328</v>
      </c>
      <c r="S2203" s="21">
        <f>(((Table1[[#This Row],[launched_at]]/60)/60)/24)+DATE(1970,1,1)</f>
        <v>41276.846817129634</v>
      </c>
      <c r="T2203" s="21">
        <f>(((Table1[[#This Row],[deadline]]/60)/60)/24)+DATE(1970,1,1)</f>
        <v>41290.846817129634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s="8">
        <f>E2204/D2204</f>
        <v>7.0418124999999998</v>
      </c>
      <c r="G2204" s="10">
        <f>IFERROR(ROUND(E2204/N2204,2),0)</f>
        <v>39.07</v>
      </c>
      <c r="H2204" t="s">
        <v>8218</v>
      </c>
      <c r="I2204" t="s">
        <v>8223</v>
      </c>
      <c r="J2204" t="s">
        <v>8245</v>
      </c>
      <c r="K2204">
        <v>1351801368</v>
      </c>
      <c r="L2204">
        <v>1349209368</v>
      </c>
      <c r="M2204" t="b">
        <v>0</v>
      </c>
      <c r="N2204">
        <v>721</v>
      </c>
      <c r="O2204" t="b">
        <v>1</v>
      </c>
      <c r="P2204" t="s">
        <v>8278</v>
      </c>
      <c r="Q2204" s="12" t="s">
        <v>8323</v>
      </c>
      <c r="R2204" t="s">
        <v>8328</v>
      </c>
      <c r="S2204" s="21">
        <f>(((Table1[[#This Row],[launched_at]]/60)/60)/24)+DATE(1970,1,1)</f>
        <v>41184.849166666667</v>
      </c>
      <c r="T2204" s="21">
        <f>(((Table1[[#This Row],[deadline]]/60)/60)/24)+DATE(1970,1,1)</f>
        <v>41214.849166666667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s="8">
        <f>E2205/D2205</f>
        <v>1.0954999999999999</v>
      </c>
      <c r="G2205" s="10">
        <f>IFERROR(ROUND(E2205/N2205,2),0)</f>
        <v>43.82</v>
      </c>
      <c r="H2205" t="s">
        <v>8218</v>
      </c>
      <c r="I2205" t="s">
        <v>8228</v>
      </c>
      <c r="J2205" t="s">
        <v>8250</v>
      </c>
      <c r="K2205">
        <v>1443127082</v>
      </c>
      <c r="L2205">
        <v>1440535082</v>
      </c>
      <c r="M2205" t="b">
        <v>0</v>
      </c>
      <c r="N2205">
        <v>50</v>
      </c>
      <c r="O2205" t="b">
        <v>1</v>
      </c>
      <c r="P2205" t="s">
        <v>8278</v>
      </c>
      <c r="Q2205" s="12" t="s">
        <v>8323</v>
      </c>
      <c r="R2205" t="s">
        <v>8328</v>
      </c>
      <c r="S2205" s="21">
        <f>(((Table1[[#This Row],[launched_at]]/60)/60)/24)+DATE(1970,1,1)</f>
        <v>42241.85974537037</v>
      </c>
      <c r="T2205" s="21">
        <f>(((Table1[[#This Row],[deadline]]/60)/60)/24)+DATE(1970,1,1)</f>
        <v>42271.85974537037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s="8">
        <f>E2206/D2206</f>
        <v>1.3286666666666667</v>
      </c>
      <c r="G2206" s="10">
        <f>IFERROR(ROUND(E2206/N2206,2),0)</f>
        <v>27.3</v>
      </c>
      <c r="H2206" t="s">
        <v>8218</v>
      </c>
      <c r="I2206" t="s">
        <v>8223</v>
      </c>
      <c r="J2206" t="s">
        <v>8245</v>
      </c>
      <c r="K2206">
        <v>1362814119</v>
      </c>
      <c r="L2206">
        <v>1360222119</v>
      </c>
      <c r="M2206" t="b">
        <v>0</v>
      </c>
      <c r="N2206">
        <v>73</v>
      </c>
      <c r="O2206" t="b">
        <v>1</v>
      </c>
      <c r="P2206" t="s">
        <v>8278</v>
      </c>
      <c r="Q2206" s="12" t="s">
        <v>8323</v>
      </c>
      <c r="R2206" t="s">
        <v>8328</v>
      </c>
      <c r="S2206" s="21">
        <f>(((Table1[[#This Row],[launched_at]]/60)/60)/24)+DATE(1970,1,1)</f>
        <v>41312.311562499999</v>
      </c>
      <c r="T2206" s="21">
        <f>(((Table1[[#This Row],[deadline]]/60)/60)/24)+DATE(1970,1,1)</f>
        <v>41342.311562499999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s="8">
        <f>E2207/D2207</f>
        <v>1.52</v>
      </c>
      <c r="G2207" s="10">
        <f>IFERROR(ROUND(E2207/N2207,2),0)</f>
        <v>42.22</v>
      </c>
      <c r="H2207" t="s">
        <v>8218</v>
      </c>
      <c r="I2207" t="s">
        <v>8223</v>
      </c>
      <c r="J2207" t="s">
        <v>8245</v>
      </c>
      <c r="K2207">
        <v>1338579789</v>
      </c>
      <c r="L2207">
        <v>1335987789</v>
      </c>
      <c r="M2207" t="b">
        <v>0</v>
      </c>
      <c r="N2207">
        <v>27</v>
      </c>
      <c r="O2207" t="b">
        <v>1</v>
      </c>
      <c r="P2207" t="s">
        <v>8278</v>
      </c>
      <c r="Q2207" s="12" t="s">
        <v>8323</v>
      </c>
      <c r="R2207" t="s">
        <v>8328</v>
      </c>
      <c r="S2207" s="21">
        <f>(((Table1[[#This Row],[launched_at]]/60)/60)/24)+DATE(1970,1,1)</f>
        <v>41031.82163194444</v>
      </c>
      <c r="T2207" s="21">
        <f>(((Table1[[#This Row],[deadline]]/60)/60)/24)+DATE(1970,1,1)</f>
        <v>41061.82163194444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s="8">
        <f>E2208/D2208</f>
        <v>1.0272727272727273</v>
      </c>
      <c r="G2208" s="10">
        <f>IFERROR(ROUND(E2208/N2208,2),0)</f>
        <v>33.24</v>
      </c>
      <c r="H2208" t="s">
        <v>8218</v>
      </c>
      <c r="I2208" t="s">
        <v>8223</v>
      </c>
      <c r="J2208" t="s">
        <v>8245</v>
      </c>
      <c r="K2208">
        <v>1334556624</v>
      </c>
      <c r="L2208">
        <v>1333001424</v>
      </c>
      <c r="M2208" t="b">
        <v>0</v>
      </c>
      <c r="N2208">
        <v>34</v>
      </c>
      <c r="O2208" t="b">
        <v>1</v>
      </c>
      <c r="P2208" t="s">
        <v>8278</v>
      </c>
      <c r="Q2208" s="12" t="s">
        <v>8323</v>
      </c>
      <c r="R2208" t="s">
        <v>8328</v>
      </c>
      <c r="S2208" s="21">
        <f>(((Table1[[#This Row],[launched_at]]/60)/60)/24)+DATE(1970,1,1)</f>
        <v>40997.257222222222</v>
      </c>
      <c r="T2208" s="21">
        <f>(((Table1[[#This Row],[deadline]]/60)/60)/24)+DATE(1970,1,1)</f>
        <v>41015.257222222222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s="8">
        <f>E2209/D2209</f>
        <v>1</v>
      </c>
      <c r="G2209" s="10">
        <f>IFERROR(ROUND(E2209/N2209,2),0)</f>
        <v>285.70999999999998</v>
      </c>
      <c r="H2209" t="s">
        <v>8218</v>
      </c>
      <c r="I2209" t="s">
        <v>8223</v>
      </c>
      <c r="J2209" t="s">
        <v>8245</v>
      </c>
      <c r="K2209">
        <v>1384580373</v>
      </c>
      <c r="L2209">
        <v>1381984773</v>
      </c>
      <c r="M2209" t="b">
        <v>0</v>
      </c>
      <c r="N2209">
        <v>7</v>
      </c>
      <c r="O2209" t="b">
        <v>1</v>
      </c>
      <c r="P2209" t="s">
        <v>8278</v>
      </c>
      <c r="Q2209" s="12" t="s">
        <v>8323</v>
      </c>
      <c r="R2209" t="s">
        <v>8328</v>
      </c>
      <c r="S2209" s="21">
        <f>(((Table1[[#This Row],[launched_at]]/60)/60)/24)+DATE(1970,1,1)</f>
        <v>41564.194131944445</v>
      </c>
      <c r="T2209" s="21">
        <f>(((Table1[[#This Row],[deadline]]/60)/60)/24)+DATE(1970,1,1)</f>
        <v>41594.235798611109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s="8">
        <f>E2210/D2210</f>
        <v>1.016</v>
      </c>
      <c r="G2210" s="10">
        <f>IFERROR(ROUND(E2210/N2210,2),0)</f>
        <v>42.33</v>
      </c>
      <c r="H2210" t="s">
        <v>8218</v>
      </c>
      <c r="I2210" t="s">
        <v>8223</v>
      </c>
      <c r="J2210" t="s">
        <v>8245</v>
      </c>
      <c r="K2210">
        <v>1333771200</v>
      </c>
      <c r="L2210">
        <v>1328649026</v>
      </c>
      <c r="M2210" t="b">
        <v>0</v>
      </c>
      <c r="N2210">
        <v>24</v>
      </c>
      <c r="O2210" t="b">
        <v>1</v>
      </c>
      <c r="P2210" t="s">
        <v>8278</v>
      </c>
      <c r="Q2210" s="12" t="s">
        <v>8323</v>
      </c>
      <c r="R2210" t="s">
        <v>8328</v>
      </c>
      <c r="S2210" s="21">
        <f>(((Table1[[#This Row],[launched_at]]/60)/60)/24)+DATE(1970,1,1)</f>
        <v>40946.882245370369</v>
      </c>
      <c r="T2210" s="21">
        <f>(((Table1[[#This Row],[deadline]]/60)/60)/24)+DATE(1970,1,1)</f>
        <v>41006.166666666664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s="8">
        <f>E2211/D2211</f>
        <v>1.508</v>
      </c>
      <c r="G2211" s="10">
        <f>IFERROR(ROUND(E2211/N2211,2),0)</f>
        <v>50.27</v>
      </c>
      <c r="H2211" t="s">
        <v>8218</v>
      </c>
      <c r="I2211" t="s">
        <v>8224</v>
      </c>
      <c r="J2211" t="s">
        <v>8246</v>
      </c>
      <c r="K2211">
        <v>1397516400</v>
      </c>
      <c r="L2211">
        <v>1396524644</v>
      </c>
      <c r="M2211" t="b">
        <v>0</v>
      </c>
      <c r="N2211">
        <v>15</v>
      </c>
      <c r="O2211" t="b">
        <v>1</v>
      </c>
      <c r="P2211" t="s">
        <v>8278</v>
      </c>
      <c r="Q2211" s="12" t="s">
        <v>8323</v>
      </c>
      <c r="R2211" t="s">
        <v>8328</v>
      </c>
      <c r="S2211" s="21">
        <f>(((Table1[[#This Row],[launched_at]]/60)/60)/24)+DATE(1970,1,1)</f>
        <v>41732.479675925926</v>
      </c>
      <c r="T2211" s="21">
        <f>(((Table1[[#This Row],[deadline]]/60)/60)/24)+DATE(1970,1,1)</f>
        <v>41743.958333333336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s="8">
        <f>E2212/D2212</f>
        <v>1.11425</v>
      </c>
      <c r="G2212" s="10">
        <f>IFERROR(ROUND(E2212/N2212,2),0)</f>
        <v>61.9</v>
      </c>
      <c r="H2212" t="s">
        <v>8218</v>
      </c>
      <c r="I2212" t="s">
        <v>8223</v>
      </c>
      <c r="J2212" t="s">
        <v>8245</v>
      </c>
      <c r="K2212">
        <v>1334424960</v>
      </c>
      <c r="L2212">
        <v>1329442510</v>
      </c>
      <c r="M2212" t="b">
        <v>0</v>
      </c>
      <c r="N2212">
        <v>72</v>
      </c>
      <c r="O2212" t="b">
        <v>1</v>
      </c>
      <c r="P2212" t="s">
        <v>8278</v>
      </c>
      <c r="Q2212" s="12" t="s">
        <v>8323</v>
      </c>
      <c r="R2212" t="s">
        <v>8328</v>
      </c>
      <c r="S2212" s="21">
        <f>(((Table1[[#This Row],[launched_at]]/60)/60)/24)+DATE(1970,1,1)</f>
        <v>40956.066087962965</v>
      </c>
      <c r="T2212" s="21">
        <f>(((Table1[[#This Row],[deadline]]/60)/60)/24)+DATE(1970,1,1)</f>
        <v>41013.73333333333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s="8">
        <f>E2213/D2213</f>
        <v>1.956</v>
      </c>
      <c r="G2213" s="10">
        <f>IFERROR(ROUND(E2213/N2213,2),0)</f>
        <v>40.75</v>
      </c>
      <c r="H2213" t="s">
        <v>8218</v>
      </c>
      <c r="I2213" t="s">
        <v>8223</v>
      </c>
      <c r="J2213" t="s">
        <v>8245</v>
      </c>
      <c r="K2213">
        <v>1397113140</v>
      </c>
      <c r="L2213">
        <v>1395168625</v>
      </c>
      <c r="M2213" t="b">
        <v>0</v>
      </c>
      <c r="N2213">
        <v>120</v>
      </c>
      <c r="O2213" t="b">
        <v>1</v>
      </c>
      <c r="P2213" t="s">
        <v>8278</v>
      </c>
      <c r="Q2213" s="12" t="s">
        <v>8323</v>
      </c>
      <c r="R2213" t="s">
        <v>8328</v>
      </c>
      <c r="S2213" s="21">
        <f>(((Table1[[#This Row],[launched_at]]/60)/60)/24)+DATE(1970,1,1)</f>
        <v>41716.785011574073</v>
      </c>
      <c r="T2213" s="21">
        <f>(((Table1[[#This Row],[deadline]]/60)/60)/24)+DATE(1970,1,1)</f>
        <v>41739.290972222225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s="8">
        <f>E2214/D2214</f>
        <v>1.1438333333333333</v>
      </c>
      <c r="G2214" s="10">
        <f>IFERROR(ROUND(E2214/N2214,2),0)</f>
        <v>55.8</v>
      </c>
      <c r="H2214" t="s">
        <v>8218</v>
      </c>
      <c r="I2214" t="s">
        <v>8223</v>
      </c>
      <c r="J2214" t="s">
        <v>8245</v>
      </c>
      <c r="K2214">
        <v>1383526800</v>
      </c>
      <c r="L2214">
        <v>1380650177</v>
      </c>
      <c r="M2214" t="b">
        <v>0</v>
      </c>
      <c r="N2214">
        <v>123</v>
      </c>
      <c r="O2214" t="b">
        <v>1</v>
      </c>
      <c r="P2214" t="s">
        <v>8278</v>
      </c>
      <c r="Q2214" s="12" t="s">
        <v>8323</v>
      </c>
      <c r="R2214" t="s">
        <v>8328</v>
      </c>
      <c r="S2214" s="21">
        <f>(((Table1[[#This Row],[launched_at]]/60)/60)/24)+DATE(1970,1,1)</f>
        <v>41548.747418981482</v>
      </c>
      <c r="T2214" s="21">
        <f>(((Table1[[#This Row],[deadline]]/60)/60)/24)+DATE(1970,1,1)</f>
        <v>41582.041666666664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s="8">
        <f>E2215/D2215</f>
        <v>2</v>
      </c>
      <c r="G2215" s="10">
        <f>IFERROR(ROUND(E2215/N2215,2),0)</f>
        <v>10</v>
      </c>
      <c r="H2215" t="s">
        <v>8218</v>
      </c>
      <c r="I2215" t="s">
        <v>8223</v>
      </c>
      <c r="J2215" t="s">
        <v>8245</v>
      </c>
      <c r="K2215">
        <v>1431719379</v>
      </c>
      <c r="L2215">
        <v>1429127379</v>
      </c>
      <c r="M2215" t="b">
        <v>0</v>
      </c>
      <c r="N2215">
        <v>1</v>
      </c>
      <c r="O2215" t="b">
        <v>1</v>
      </c>
      <c r="P2215" t="s">
        <v>8278</v>
      </c>
      <c r="Q2215" s="12" t="s">
        <v>8323</v>
      </c>
      <c r="R2215" t="s">
        <v>8328</v>
      </c>
      <c r="S2215" s="21">
        <f>(((Table1[[#This Row],[launched_at]]/60)/60)/24)+DATE(1970,1,1)</f>
        <v>42109.826145833329</v>
      </c>
      <c r="T2215" s="21">
        <f>(((Table1[[#This Row],[deadline]]/60)/60)/24)+DATE(1970,1,1)</f>
        <v>42139.826145833329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s="8">
        <f>E2216/D2216</f>
        <v>2.9250166666666666</v>
      </c>
      <c r="G2216" s="10">
        <f>IFERROR(ROUND(E2216/N2216,2),0)</f>
        <v>73.13</v>
      </c>
      <c r="H2216" t="s">
        <v>8218</v>
      </c>
      <c r="I2216" t="s">
        <v>8223</v>
      </c>
      <c r="J2216" t="s">
        <v>8245</v>
      </c>
      <c r="K2216">
        <v>1391713248</v>
      </c>
      <c r="L2216">
        <v>1389121248</v>
      </c>
      <c r="M2216" t="b">
        <v>0</v>
      </c>
      <c r="N2216">
        <v>24</v>
      </c>
      <c r="O2216" t="b">
        <v>1</v>
      </c>
      <c r="P2216" t="s">
        <v>8278</v>
      </c>
      <c r="Q2216" s="12" t="s">
        <v>8323</v>
      </c>
      <c r="R2216" t="s">
        <v>8328</v>
      </c>
      <c r="S2216" s="21">
        <f>(((Table1[[#This Row],[launched_at]]/60)/60)/24)+DATE(1970,1,1)</f>
        <v>41646.792222222226</v>
      </c>
      <c r="T2216" s="21">
        <f>(((Table1[[#This Row],[deadline]]/60)/60)/24)+DATE(1970,1,1)</f>
        <v>41676.792222222226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s="8">
        <f>E2217/D2217</f>
        <v>1.5636363636363637</v>
      </c>
      <c r="G2217" s="10">
        <f>IFERROR(ROUND(E2217/N2217,2),0)</f>
        <v>26.06</v>
      </c>
      <c r="H2217" t="s">
        <v>8218</v>
      </c>
      <c r="I2217" t="s">
        <v>8223</v>
      </c>
      <c r="J2217" t="s">
        <v>8245</v>
      </c>
      <c r="K2217">
        <v>1331621940</v>
      </c>
      <c r="L2217">
        <v>1329671572</v>
      </c>
      <c r="M2217" t="b">
        <v>0</v>
      </c>
      <c r="N2217">
        <v>33</v>
      </c>
      <c r="O2217" t="b">
        <v>1</v>
      </c>
      <c r="P2217" t="s">
        <v>8278</v>
      </c>
      <c r="Q2217" s="12" t="s">
        <v>8323</v>
      </c>
      <c r="R2217" t="s">
        <v>8328</v>
      </c>
      <c r="S2217" s="21">
        <f>(((Table1[[#This Row],[launched_at]]/60)/60)/24)+DATE(1970,1,1)</f>
        <v>40958.717268518521</v>
      </c>
      <c r="T2217" s="21">
        <f>(((Table1[[#This Row],[deadline]]/60)/60)/24)+DATE(1970,1,1)</f>
        <v>40981.290972222225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s="8">
        <f>E2218/D2218</f>
        <v>1.0566666666666666</v>
      </c>
      <c r="G2218" s="10">
        <f>IFERROR(ROUND(E2218/N2218,2),0)</f>
        <v>22.64</v>
      </c>
      <c r="H2218" t="s">
        <v>8218</v>
      </c>
      <c r="I2218" t="s">
        <v>8223</v>
      </c>
      <c r="J2218" t="s">
        <v>8245</v>
      </c>
      <c r="K2218">
        <v>1437674545</v>
      </c>
      <c r="L2218">
        <v>1436464945</v>
      </c>
      <c r="M2218" t="b">
        <v>0</v>
      </c>
      <c r="N2218">
        <v>14</v>
      </c>
      <c r="O2218" t="b">
        <v>1</v>
      </c>
      <c r="P2218" t="s">
        <v>8278</v>
      </c>
      <c r="Q2218" s="12" t="s">
        <v>8323</v>
      </c>
      <c r="R2218" t="s">
        <v>8328</v>
      </c>
      <c r="S2218" s="21">
        <f>(((Table1[[#This Row],[launched_at]]/60)/60)/24)+DATE(1970,1,1)</f>
        <v>42194.751678240747</v>
      </c>
      <c r="T2218" s="21">
        <f>(((Table1[[#This Row],[deadline]]/60)/60)/24)+DATE(1970,1,1)</f>
        <v>42208.751678240747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s="8">
        <f>E2219/D2219</f>
        <v>1.0119047619047619</v>
      </c>
      <c r="G2219" s="10">
        <f>IFERROR(ROUND(E2219/N2219,2),0)</f>
        <v>47.22</v>
      </c>
      <c r="H2219" t="s">
        <v>8218</v>
      </c>
      <c r="I2219" t="s">
        <v>8223</v>
      </c>
      <c r="J2219" t="s">
        <v>8245</v>
      </c>
      <c r="K2219">
        <v>1446451200</v>
      </c>
      <c r="L2219">
        <v>1445539113</v>
      </c>
      <c r="M2219" t="b">
        <v>0</v>
      </c>
      <c r="N2219">
        <v>9</v>
      </c>
      <c r="O2219" t="b">
        <v>1</v>
      </c>
      <c r="P2219" t="s">
        <v>8278</v>
      </c>
      <c r="Q2219" s="12" t="s">
        <v>8323</v>
      </c>
      <c r="R2219" t="s">
        <v>8328</v>
      </c>
      <c r="S2219" s="21">
        <f>(((Table1[[#This Row],[launched_at]]/60)/60)/24)+DATE(1970,1,1)</f>
        <v>42299.776770833334</v>
      </c>
      <c r="T2219" s="21">
        <f>(((Table1[[#This Row],[deadline]]/60)/60)/24)+DATE(1970,1,1)</f>
        <v>42310.333333333328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s="8">
        <f>E2220/D2220</f>
        <v>1.2283299999999999</v>
      </c>
      <c r="G2220" s="10">
        <f>IFERROR(ROUND(E2220/N2220,2),0)</f>
        <v>32.32</v>
      </c>
      <c r="H2220" t="s">
        <v>8218</v>
      </c>
      <c r="I2220" t="s">
        <v>8223</v>
      </c>
      <c r="J2220" t="s">
        <v>8245</v>
      </c>
      <c r="K2220">
        <v>1346198400</v>
      </c>
      <c r="L2220">
        <v>1344281383</v>
      </c>
      <c r="M2220" t="b">
        <v>0</v>
      </c>
      <c r="N2220">
        <v>76</v>
      </c>
      <c r="O2220" t="b">
        <v>1</v>
      </c>
      <c r="P2220" t="s">
        <v>8278</v>
      </c>
      <c r="Q2220" s="12" t="s">
        <v>8323</v>
      </c>
      <c r="R2220" t="s">
        <v>8328</v>
      </c>
      <c r="S2220" s="21">
        <f>(((Table1[[#This Row],[launched_at]]/60)/60)/24)+DATE(1970,1,1)</f>
        <v>41127.812303240738</v>
      </c>
      <c r="T2220" s="21">
        <f>(((Table1[[#This Row],[deadline]]/60)/60)/24)+DATE(1970,1,1)</f>
        <v>41150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s="8">
        <f>E2221/D2221</f>
        <v>1.0149999999999999</v>
      </c>
      <c r="G2221" s="10">
        <f>IFERROR(ROUND(E2221/N2221,2),0)</f>
        <v>53.42</v>
      </c>
      <c r="H2221" t="s">
        <v>8218</v>
      </c>
      <c r="I2221" t="s">
        <v>8223</v>
      </c>
      <c r="J2221" t="s">
        <v>8245</v>
      </c>
      <c r="K2221">
        <v>1440004512</v>
      </c>
      <c r="L2221">
        <v>1437412512</v>
      </c>
      <c r="M2221" t="b">
        <v>0</v>
      </c>
      <c r="N2221">
        <v>19</v>
      </c>
      <c r="O2221" t="b">
        <v>1</v>
      </c>
      <c r="P2221" t="s">
        <v>8278</v>
      </c>
      <c r="Q2221" s="12" t="s">
        <v>8323</v>
      </c>
      <c r="R2221" t="s">
        <v>8328</v>
      </c>
      <c r="S2221" s="21">
        <f>(((Table1[[#This Row],[launched_at]]/60)/60)/24)+DATE(1970,1,1)</f>
        <v>42205.718888888892</v>
      </c>
      <c r="T2221" s="21">
        <f>(((Table1[[#This Row],[deadline]]/60)/60)/24)+DATE(1970,1,1)</f>
        <v>42235.718888888892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s="8">
        <f>E2222/D2222</f>
        <v>1.0114285714285713</v>
      </c>
      <c r="G2222" s="10">
        <f>IFERROR(ROUND(E2222/N2222,2),0)</f>
        <v>51.3</v>
      </c>
      <c r="H2222" t="s">
        <v>8218</v>
      </c>
      <c r="I2222" t="s">
        <v>8223</v>
      </c>
      <c r="J2222" t="s">
        <v>8245</v>
      </c>
      <c r="K2222">
        <v>1374888436</v>
      </c>
      <c r="L2222">
        <v>1372296436</v>
      </c>
      <c r="M2222" t="b">
        <v>0</v>
      </c>
      <c r="N2222">
        <v>69</v>
      </c>
      <c r="O2222" t="b">
        <v>1</v>
      </c>
      <c r="P2222" t="s">
        <v>8278</v>
      </c>
      <c r="Q2222" s="12" t="s">
        <v>8323</v>
      </c>
      <c r="R2222" t="s">
        <v>8328</v>
      </c>
      <c r="S2222" s="21">
        <f>(((Table1[[#This Row],[launched_at]]/60)/60)/24)+DATE(1970,1,1)</f>
        <v>41452.060601851852</v>
      </c>
      <c r="T2222" s="21">
        <f>(((Table1[[#This Row],[deadline]]/60)/60)/24)+DATE(1970,1,1)</f>
        <v>41482.060601851852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s="8">
        <f>E2223/D2223</f>
        <v>1.0811999999999999</v>
      </c>
      <c r="G2223" s="10">
        <f>IFERROR(ROUND(E2223/N2223,2),0)</f>
        <v>37.200000000000003</v>
      </c>
      <c r="H2223" t="s">
        <v>8218</v>
      </c>
      <c r="I2223" t="s">
        <v>8223</v>
      </c>
      <c r="J2223" t="s">
        <v>8245</v>
      </c>
      <c r="K2223">
        <v>1461369600</v>
      </c>
      <c r="L2223">
        <v>1458748809</v>
      </c>
      <c r="M2223" t="b">
        <v>0</v>
      </c>
      <c r="N2223">
        <v>218</v>
      </c>
      <c r="O2223" t="b">
        <v>1</v>
      </c>
      <c r="P2223" t="s">
        <v>8295</v>
      </c>
      <c r="Q2223" s="12" t="s">
        <v>8331</v>
      </c>
      <c r="R2223" t="s">
        <v>8349</v>
      </c>
      <c r="S2223" s="21">
        <f>(((Table1[[#This Row],[launched_at]]/60)/60)/24)+DATE(1970,1,1)</f>
        <v>42452.666770833333</v>
      </c>
      <c r="T2223" s="21">
        <f>(((Table1[[#This Row],[deadline]]/60)/60)/24)+DATE(1970,1,1)</f>
        <v>42483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s="8">
        <f>E2224/D2224</f>
        <v>1.6259999999999999</v>
      </c>
      <c r="G2224" s="10">
        <f>IFERROR(ROUND(E2224/N2224,2),0)</f>
        <v>27.1</v>
      </c>
      <c r="H2224" t="s">
        <v>8218</v>
      </c>
      <c r="I2224" t="s">
        <v>8223</v>
      </c>
      <c r="J2224" t="s">
        <v>8245</v>
      </c>
      <c r="K2224">
        <v>1327776847</v>
      </c>
      <c r="L2224">
        <v>1325184847</v>
      </c>
      <c r="M2224" t="b">
        <v>0</v>
      </c>
      <c r="N2224">
        <v>30</v>
      </c>
      <c r="O2224" t="b">
        <v>1</v>
      </c>
      <c r="P2224" t="s">
        <v>8295</v>
      </c>
      <c r="Q2224" s="12" t="s">
        <v>8331</v>
      </c>
      <c r="R2224" t="s">
        <v>8349</v>
      </c>
      <c r="S2224" s="21">
        <f>(((Table1[[#This Row],[launched_at]]/60)/60)/24)+DATE(1970,1,1)</f>
        <v>40906.787581018521</v>
      </c>
      <c r="T2224" s="21">
        <f>(((Table1[[#This Row],[deadline]]/60)/60)/24)+DATE(1970,1,1)</f>
        <v>40936.787581018521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s="8">
        <f>E2225/D2225</f>
        <v>1.0580000000000001</v>
      </c>
      <c r="G2225" s="10">
        <f>IFERROR(ROUND(E2225/N2225,2),0)</f>
        <v>206.31</v>
      </c>
      <c r="H2225" t="s">
        <v>8218</v>
      </c>
      <c r="I2225" t="s">
        <v>8228</v>
      </c>
      <c r="J2225" t="s">
        <v>8250</v>
      </c>
      <c r="K2225">
        <v>1435418568</v>
      </c>
      <c r="L2225">
        <v>1432826568</v>
      </c>
      <c r="M2225" t="b">
        <v>0</v>
      </c>
      <c r="N2225">
        <v>100</v>
      </c>
      <c r="O2225" t="b">
        <v>1</v>
      </c>
      <c r="P2225" t="s">
        <v>8295</v>
      </c>
      <c r="Q2225" s="12" t="s">
        <v>8331</v>
      </c>
      <c r="R2225" t="s">
        <v>8349</v>
      </c>
      <c r="S2225" s="21">
        <f>(((Table1[[#This Row],[launched_at]]/60)/60)/24)+DATE(1970,1,1)</f>
        <v>42152.640833333338</v>
      </c>
      <c r="T2225" s="21">
        <f>(((Table1[[#This Row],[deadline]]/60)/60)/24)+DATE(1970,1,1)</f>
        <v>42182.640833333338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s="8">
        <f>E2226/D2226</f>
        <v>2.4315000000000002</v>
      </c>
      <c r="G2226" s="10">
        <f>IFERROR(ROUND(E2226/N2226,2),0)</f>
        <v>82.15</v>
      </c>
      <c r="H2226" t="s">
        <v>8218</v>
      </c>
      <c r="I2226" t="s">
        <v>8223</v>
      </c>
      <c r="J2226" t="s">
        <v>8245</v>
      </c>
      <c r="K2226">
        <v>1477767600</v>
      </c>
      <c r="L2226">
        <v>1475337675</v>
      </c>
      <c r="M2226" t="b">
        <v>0</v>
      </c>
      <c r="N2226">
        <v>296</v>
      </c>
      <c r="O2226" t="b">
        <v>1</v>
      </c>
      <c r="P2226" t="s">
        <v>8295</v>
      </c>
      <c r="Q2226" s="12" t="s">
        <v>8331</v>
      </c>
      <c r="R2226" t="s">
        <v>8349</v>
      </c>
      <c r="S2226" s="21">
        <f>(((Table1[[#This Row],[launched_at]]/60)/60)/24)+DATE(1970,1,1)</f>
        <v>42644.667534722219</v>
      </c>
      <c r="T2226" s="21">
        <f>(((Table1[[#This Row],[deadline]]/60)/60)/24)+DATE(1970,1,1)</f>
        <v>42672.791666666672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s="8">
        <f>E2227/D2227</f>
        <v>9.4483338095238096</v>
      </c>
      <c r="G2227" s="10">
        <f>IFERROR(ROUND(E2227/N2227,2),0)</f>
        <v>164.8</v>
      </c>
      <c r="H2227" t="s">
        <v>8218</v>
      </c>
      <c r="I2227" t="s">
        <v>8224</v>
      </c>
      <c r="J2227" t="s">
        <v>8246</v>
      </c>
      <c r="K2227">
        <v>1411326015</v>
      </c>
      <c r="L2227">
        <v>1408734015</v>
      </c>
      <c r="M2227" t="b">
        <v>0</v>
      </c>
      <c r="N2227">
        <v>1204</v>
      </c>
      <c r="O2227" t="b">
        <v>1</v>
      </c>
      <c r="P2227" t="s">
        <v>8295</v>
      </c>
      <c r="Q2227" s="12" t="s">
        <v>8331</v>
      </c>
      <c r="R2227" t="s">
        <v>8349</v>
      </c>
      <c r="S2227" s="21">
        <f>(((Table1[[#This Row],[launched_at]]/60)/60)/24)+DATE(1970,1,1)</f>
        <v>41873.79184027778</v>
      </c>
      <c r="T2227" s="21">
        <f>(((Table1[[#This Row],[deadline]]/60)/60)/24)+DATE(1970,1,1)</f>
        <v>41903.79184027778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s="8">
        <f>E2228/D2228</f>
        <v>1.0846283333333333</v>
      </c>
      <c r="G2228" s="10">
        <f>IFERROR(ROUND(E2228/N2228,2),0)</f>
        <v>60.82</v>
      </c>
      <c r="H2228" t="s">
        <v>8218</v>
      </c>
      <c r="I2228" t="s">
        <v>8223</v>
      </c>
      <c r="J2228" t="s">
        <v>8245</v>
      </c>
      <c r="K2228">
        <v>1455253140</v>
      </c>
      <c r="L2228">
        <v>1452625822</v>
      </c>
      <c r="M2228" t="b">
        <v>0</v>
      </c>
      <c r="N2228">
        <v>321</v>
      </c>
      <c r="O2228" t="b">
        <v>1</v>
      </c>
      <c r="P2228" t="s">
        <v>8295</v>
      </c>
      <c r="Q2228" s="12" t="s">
        <v>8331</v>
      </c>
      <c r="R2228" t="s">
        <v>8349</v>
      </c>
      <c r="S2228" s="21">
        <f>(((Table1[[#This Row],[launched_at]]/60)/60)/24)+DATE(1970,1,1)</f>
        <v>42381.79886574074</v>
      </c>
      <c r="T2228" s="21">
        <f>(((Table1[[#This Row],[deadline]]/60)/60)/24)+DATE(1970,1,1)</f>
        <v>42412.207638888889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s="8">
        <f>E2229/D2229</f>
        <v>1.5737692307692308</v>
      </c>
      <c r="G2229" s="10">
        <f>IFERROR(ROUND(E2229/N2229,2),0)</f>
        <v>67.97</v>
      </c>
      <c r="H2229" t="s">
        <v>8218</v>
      </c>
      <c r="I2229" t="s">
        <v>8224</v>
      </c>
      <c r="J2229" t="s">
        <v>8246</v>
      </c>
      <c r="K2229">
        <v>1384374155</v>
      </c>
      <c r="L2229">
        <v>1381778555</v>
      </c>
      <c r="M2229" t="b">
        <v>0</v>
      </c>
      <c r="N2229">
        <v>301</v>
      </c>
      <c r="O2229" t="b">
        <v>1</v>
      </c>
      <c r="P2229" t="s">
        <v>8295</v>
      </c>
      <c r="Q2229" s="12" t="s">
        <v>8331</v>
      </c>
      <c r="R2229" t="s">
        <v>8349</v>
      </c>
      <c r="S2229" s="21">
        <f>(((Table1[[#This Row],[launched_at]]/60)/60)/24)+DATE(1970,1,1)</f>
        <v>41561.807349537034</v>
      </c>
      <c r="T2229" s="21">
        <f>(((Table1[[#This Row],[deadline]]/60)/60)/24)+DATE(1970,1,1)</f>
        <v>41591.849016203705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s="8">
        <f>E2230/D2230</f>
        <v>11.744899999999999</v>
      </c>
      <c r="G2230" s="10">
        <f>IFERROR(ROUND(E2230/N2230,2),0)</f>
        <v>81.56</v>
      </c>
      <c r="H2230" t="s">
        <v>8218</v>
      </c>
      <c r="I2230" t="s">
        <v>8235</v>
      </c>
      <c r="J2230" t="s">
        <v>8248</v>
      </c>
      <c r="K2230">
        <v>1439707236</v>
      </c>
      <c r="L2230">
        <v>1437115236</v>
      </c>
      <c r="M2230" t="b">
        <v>0</v>
      </c>
      <c r="N2230">
        <v>144</v>
      </c>
      <c r="O2230" t="b">
        <v>1</v>
      </c>
      <c r="P2230" t="s">
        <v>8295</v>
      </c>
      <c r="Q2230" s="12" t="s">
        <v>8331</v>
      </c>
      <c r="R2230" t="s">
        <v>8349</v>
      </c>
      <c r="S2230" s="21">
        <f>(((Table1[[#This Row],[launched_at]]/60)/60)/24)+DATE(1970,1,1)</f>
        <v>42202.278194444443</v>
      </c>
      <c r="T2230" s="21">
        <f>(((Table1[[#This Row],[deadline]]/60)/60)/24)+DATE(1970,1,1)</f>
        <v>42232.278194444443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s="8">
        <f>E2231/D2231</f>
        <v>1.7104755366949576</v>
      </c>
      <c r="G2231" s="10">
        <f>IFERROR(ROUND(E2231/N2231,2),0)</f>
        <v>25.43</v>
      </c>
      <c r="H2231" t="s">
        <v>8218</v>
      </c>
      <c r="I2231" t="s">
        <v>8223</v>
      </c>
      <c r="J2231" t="s">
        <v>8245</v>
      </c>
      <c r="K2231">
        <v>1378180800</v>
      </c>
      <c r="L2231">
        <v>1375113391</v>
      </c>
      <c r="M2231" t="b">
        <v>0</v>
      </c>
      <c r="N2231">
        <v>539</v>
      </c>
      <c r="O2231" t="b">
        <v>1</v>
      </c>
      <c r="P2231" t="s">
        <v>8295</v>
      </c>
      <c r="Q2231" s="12" t="s">
        <v>8331</v>
      </c>
      <c r="R2231" t="s">
        <v>8349</v>
      </c>
      <c r="S2231" s="21">
        <f>(((Table1[[#This Row],[launched_at]]/60)/60)/24)+DATE(1970,1,1)</f>
        <v>41484.664247685185</v>
      </c>
      <c r="T2231" s="21">
        <f>(((Table1[[#This Row],[deadline]]/60)/60)/24)+DATE(1970,1,1)</f>
        <v>41520.166666666664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s="8">
        <f>E2232/D2232</f>
        <v>1.2595294117647058</v>
      </c>
      <c r="G2232" s="10">
        <f>IFERROR(ROUND(E2232/N2232,2),0)</f>
        <v>21.5</v>
      </c>
      <c r="H2232" t="s">
        <v>8218</v>
      </c>
      <c r="I2232" t="s">
        <v>8223</v>
      </c>
      <c r="J2232" t="s">
        <v>8245</v>
      </c>
      <c r="K2232">
        <v>1398460127</v>
      </c>
      <c r="L2232">
        <v>1395868127</v>
      </c>
      <c r="M2232" t="b">
        <v>0</v>
      </c>
      <c r="N2232">
        <v>498</v>
      </c>
      <c r="O2232" t="b">
        <v>1</v>
      </c>
      <c r="P2232" t="s">
        <v>8295</v>
      </c>
      <c r="Q2232" s="12" t="s">
        <v>8331</v>
      </c>
      <c r="R2232" t="s">
        <v>8349</v>
      </c>
      <c r="S2232" s="21">
        <f>(((Table1[[#This Row],[launched_at]]/60)/60)/24)+DATE(1970,1,1)</f>
        <v>41724.881099537037</v>
      </c>
      <c r="T2232" s="21">
        <f>(((Table1[[#This Row],[deadline]]/60)/60)/24)+DATE(1970,1,1)</f>
        <v>41754.881099537037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s="8">
        <f>E2233/D2233</f>
        <v>12.121296000000001</v>
      </c>
      <c r="G2233" s="10">
        <f>IFERROR(ROUND(E2233/N2233,2),0)</f>
        <v>27.23</v>
      </c>
      <c r="H2233" t="s">
        <v>8218</v>
      </c>
      <c r="I2233" t="s">
        <v>8223</v>
      </c>
      <c r="J2233" t="s">
        <v>8245</v>
      </c>
      <c r="K2233">
        <v>1372136400</v>
      </c>
      <c r="L2233">
        <v>1369864301</v>
      </c>
      <c r="M2233" t="b">
        <v>0</v>
      </c>
      <c r="N2233">
        <v>1113</v>
      </c>
      <c r="O2233" t="b">
        <v>1</v>
      </c>
      <c r="P2233" t="s">
        <v>8295</v>
      </c>
      <c r="Q2233" s="12" t="s">
        <v>8331</v>
      </c>
      <c r="R2233" t="s">
        <v>8349</v>
      </c>
      <c r="S2233" s="21">
        <f>(((Table1[[#This Row],[launched_at]]/60)/60)/24)+DATE(1970,1,1)</f>
        <v>41423.910891203705</v>
      </c>
      <c r="T2233" s="21">
        <f>(((Table1[[#This Row],[deadline]]/60)/60)/24)+DATE(1970,1,1)</f>
        <v>41450.208333333336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s="8">
        <f>E2234/D2234</f>
        <v>4.9580000000000002</v>
      </c>
      <c r="G2234" s="10">
        <f>IFERROR(ROUND(E2234/N2234,2),0)</f>
        <v>25.09</v>
      </c>
      <c r="H2234" t="s">
        <v>8218</v>
      </c>
      <c r="I2234" t="s">
        <v>8223</v>
      </c>
      <c r="J2234" t="s">
        <v>8245</v>
      </c>
      <c r="K2234">
        <v>1405738800</v>
      </c>
      <c r="L2234">
        <v>1402945408</v>
      </c>
      <c r="M2234" t="b">
        <v>0</v>
      </c>
      <c r="N2234">
        <v>988</v>
      </c>
      <c r="O2234" t="b">
        <v>1</v>
      </c>
      <c r="P2234" t="s">
        <v>8295</v>
      </c>
      <c r="Q2234" s="12" t="s">
        <v>8331</v>
      </c>
      <c r="R2234" t="s">
        <v>8349</v>
      </c>
      <c r="S2234" s="21">
        <f>(((Table1[[#This Row],[launched_at]]/60)/60)/24)+DATE(1970,1,1)</f>
        <v>41806.794074074074</v>
      </c>
      <c r="T2234" s="21">
        <f>(((Table1[[#This Row],[deadline]]/60)/60)/24)+DATE(1970,1,1)</f>
        <v>41839.125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s="8">
        <f>E2235/D2235</f>
        <v>3.3203999999999998</v>
      </c>
      <c r="G2235" s="10">
        <f>IFERROR(ROUND(E2235/N2235,2),0)</f>
        <v>21.23</v>
      </c>
      <c r="H2235" t="s">
        <v>8218</v>
      </c>
      <c r="I2235" t="s">
        <v>8224</v>
      </c>
      <c r="J2235" t="s">
        <v>8246</v>
      </c>
      <c r="K2235">
        <v>1450051200</v>
      </c>
      <c r="L2235">
        <v>1448269539</v>
      </c>
      <c r="M2235" t="b">
        <v>0</v>
      </c>
      <c r="N2235">
        <v>391</v>
      </c>
      <c r="O2235" t="b">
        <v>1</v>
      </c>
      <c r="P2235" t="s">
        <v>8295</v>
      </c>
      <c r="Q2235" s="12" t="s">
        <v>8331</v>
      </c>
      <c r="R2235" t="s">
        <v>8349</v>
      </c>
      <c r="S2235" s="21">
        <f>(((Table1[[#This Row],[launched_at]]/60)/60)/24)+DATE(1970,1,1)</f>
        <v>42331.378923611104</v>
      </c>
      <c r="T2235" s="21">
        <f>(((Table1[[#This Row],[deadline]]/60)/60)/24)+DATE(1970,1,1)</f>
        <v>42352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s="8">
        <f>E2236/D2236</f>
        <v>11.65</v>
      </c>
      <c r="G2236" s="10">
        <f>IFERROR(ROUND(E2236/N2236,2),0)</f>
        <v>41.61</v>
      </c>
      <c r="H2236" t="s">
        <v>8218</v>
      </c>
      <c r="I2236" t="s">
        <v>8223</v>
      </c>
      <c r="J2236" t="s">
        <v>8245</v>
      </c>
      <c r="K2236">
        <v>1483645647</v>
      </c>
      <c r="L2236">
        <v>1481053647</v>
      </c>
      <c r="M2236" t="b">
        <v>0</v>
      </c>
      <c r="N2236">
        <v>28</v>
      </c>
      <c r="O2236" t="b">
        <v>1</v>
      </c>
      <c r="P2236" t="s">
        <v>8295</v>
      </c>
      <c r="Q2236" s="12" t="s">
        <v>8331</v>
      </c>
      <c r="R2236" t="s">
        <v>8349</v>
      </c>
      <c r="S2236" s="21">
        <f>(((Table1[[#This Row],[launched_at]]/60)/60)/24)+DATE(1970,1,1)</f>
        <v>42710.824618055558</v>
      </c>
      <c r="T2236" s="21">
        <f>(((Table1[[#This Row],[deadline]]/60)/60)/24)+DATE(1970,1,1)</f>
        <v>42740.824618055558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s="8">
        <f>E2237/D2237</f>
        <v>1.5331538461538461</v>
      </c>
      <c r="G2237" s="10">
        <f>IFERROR(ROUND(E2237/N2237,2),0)</f>
        <v>135.59</v>
      </c>
      <c r="H2237" t="s">
        <v>8218</v>
      </c>
      <c r="I2237" t="s">
        <v>8228</v>
      </c>
      <c r="J2237" t="s">
        <v>8250</v>
      </c>
      <c r="K2237">
        <v>1427585511</v>
      </c>
      <c r="L2237">
        <v>1424997111</v>
      </c>
      <c r="M2237" t="b">
        <v>0</v>
      </c>
      <c r="N2237">
        <v>147</v>
      </c>
      <c r="O2237" t="b">
        <v>1</v>
      </c>
      <c r="P2237" t="s">
        <v>8295</v>
      </c>
      <c r="Q2237" s="12" t="s">
        <v>8331</v>
      </c>
      <c r="R2237" t="s">
        <v>8349</v>
      </c>
      <c r="S2237" s="21">
        <f>(((Table1[[#This Row],[launched_at]]/60)/60)/24)+DATE(1970,1,1)</f>
        <v>42062.022118055553</v>
      </c>
      <c r="T2237" s="21">
        <f>(((Table1[[#This Row],[deadline]]/60)/60)/24)+DATE(1970,1,1)</f>
        <v>42091.980451388896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s="8">
        <f>E2238/D2238</f>
        <v>5.3710714285714287</v>
      </c>
      <c r="G2238" s="10">
        <f>IFERROR(ROUND(E2238/N2238,2),0)</f>
        <v>22.12</v>
      </c>
      <c r="H2238" t="s">
        <v>8218</v>
      </c>
      <c r="I2238" t="s">
        <v>8223</v>
      </c>
      <c r="J2238" t="s">
        <v>8245</v>
      </c>
      <c r="K2238">
        <v>1454338123</v>
      </c>
      <c r="L2238">
        <v>1451746123</v>
      </c>
      <c r="M2238" t="b">
        <v>0</v>
      </c>
      <c r="N2238">
        <v>680</v>
      </c>
      <c r="O2238" t="b">
        <v>1</v>
      </c>
      <c r="P2238" t="s">
        <v>8295</v>
      </c>
      <c r="Q2238" s="12" t="s">
        <v>8331</v>
      </c>
      <c r="R2238" t="s">
        <v>8349</v>
      </c>
      <c r="S2238" s="21">
        <f>(((Table1[[#This Row],[launched_at]]/60)/60)/24)+DATE(1970,1,1)</f>
        <v>42371.617164351846</v>
      </c>
      <c r="T2238" s="21">
        <f>(((Table1[[#This Row],[deadline]]/60)/60)/24)+DATE(1970,1,1)</f>
        <v>42401.617164351846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s="8">
        <f>E2239/D2239</f>
        <v>3.5292777777777777</v>
      </c>
      <c r="G2239" s="10">
        <f>IFERROR(ROUND(E2239/N2239,2),0)</f>
        <v>64.63</v>
      </c>
      <c r="H2239" t="s">
        <v>8218</v>
      </c>
      <c r="I2239" t="s">
        <v>8223</v>
      </c>
      <c r="J2239" t="s">
        <v>8245</v>
      </c>
      <c r="K2239">
        <v>1415779140</v>
      </c>
      <c r="L2239">
        <v>1412294683</v>
      </c>
      <c r="M2239" t="b">
        <v>0</v>
      </c>
      <c r="N2239">
        <v>983</v>
      </c>
      <c r="O2239" t="b">
        <v>1</v>
      </c>
      <c r="P2239" t="s">
        <v>8295</v>
      </c>
      <c r="Q2239" s="12" t="s">
        <v>8331</v>
      </c>
      <c r="R2239" t="s">
        <v>8349</v>
      </c>
      <c r="S2239" s="21">
        <f>(((Table1[[#This Row],[launched_at]]/60)/60)/24)+DATE(1970,1,1)</f>
        <v>41915.003275462965</v>
      </c>
      <c r="T2239" s="21">
        <f>(((Table1[[#This Row],[deadline]]/60)/60)/24)+DATE(1970,1,1)</f>
        <v>41955.332638888889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s="8">
        <f>E2240/D2240</f>
        <v>1.3740000000000001</v>
      </c>
      <c r="G2240" s="10">
        <f>IFERROR(ROUND(E2240/N2240,2),0)</f>
        <v>69.569999999999993</v>
      </c>
      <c r="H2240" t="s">
        <v>8218</v>
      </c>
      <c r="I2240" t="s">
        <v>8235</v>
      </c>
      <c r="J2240" t="s">
        <v>8248</v>
      </c>
      <c r="K2240">
        <v>1489157716</v>
      </c>
      <c r="L2240">
        <v>1486565716</v>
      </c>
      <c r="M2240" t="b">
        <v>0</v>
      </c>
      <c r="N2240">
        <v>79</v>
      </c>
      <c r="O2240" t="b">
        <v>1</v>
      </c>
      <c r="P2240" t="s">
        <v>8295</v>
      </c>
      <c r="Q2240" s="12" t="s">
        <v>8331</v>
      </c>
      <c r="R2240" t="s">
        <v>8349</v>
      </c>
      <c r="S2240" s="21">
        <f>(((Table1[[#This Row],[launched_at]]/60)/60)/24)+DATE(1970,1,1)</f>
        <v>42774.621712962966</v>
      </c>
      <c r="T2240" s="21">
        <f>(((Table1[[#This Row],[deadline]]/60)/60)/24)+DATE(1970,1,1)</f>
        <v>42804.621712962966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s="8">
        <f>E2241/D2241</f>
        <v>1.2802667999999999</v>
      </c>
      <c r="G2241" s="10">
        <f>IFERROR(ROUND(E2241/N2241,2),0)</f>
        <v>75.13</v>
      </c>
      <c r="H2241" t="s">
        <v>8218</v>
      </c>
      <c r="I2241" t="s">
        <v>8223</v>
      </c>
      <c r="J2241" t="s">
        <v>8245</v>
      </c>
      <c r="K2241">
        <v>1385870520</v>
      </c>
      <c r="L2241">
        <v>1382742014</v>
      </c>
      <c r="M2241" t="b">
        <v>0</v>
      </c>
      <c r="N2241">
        <v>426</v>
      </c>
      <c r="O2241" t="b">
        <v>1</v>
      </c>
      <c r="P2241" t="s">
        <v>8295</v>
      </c>
      <c r="Q2241" s="12" t="s">
        <v>8331</v>
      </c>
      <c r="R2241" t="s">
        <v>8349</v>
      </c>
      <c r="S2241" s="21">
        <f>(((Table1[[#This Row],[launched_at]]/60)/60)/24)+DATE(1970,1,1)</f>
        <v>41572.958495370374</v>
      </c>
      <c r="T2241" s="21">
        <f>(((Table1[[#This Row],[deadline]]/60)/60)/24)+DATE(1970,1,1)</f>
        <v>41609.168055555558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s="8">
        <f>E2242/D2242</f>
        <v>2.7067999999999999</v>
      </c>
      <c r="G2242" s="10">
        <f>IFERROR(ROUND(E2242/N2242,2),0)</f>
        <v>140.97999999999999</v>
      </c>
      <c r="H2242" t="s">
        <v>8218</v>
      </c>
      <c r="I2242" t="s">
        <v>8223</v>
      </c>
      <c r="J2242" t="s">
        <v>8245</v>
      </c>
      <c r="K2242">
        <v>1461354544</v>
      </c>
      <c r="L2242">
        <v>1458762544</v>
      </c>
      <c r="M2242" t="b">
        <v>0</v>
      </c>
      <c r="N2242">
        <v>96</v>
      </c>
      <c r="O2242" t="b">
        <v>1</v>
      </c>
      <c r="P2242" t="s">
        <v>8295</v>
      </c>
      <c r="Q2242" s="12" t="s">
        <v>8331</v>
      </c>
      <c r="R2242" t="s">
        <v>8349</v>
      </c>
      <c r="S2242" s="21">
        <f>(((Table1[[#This Row],[launched_at]]/60)/60)/24)+DATE(1970,1,1)</f>
        <v>42452.825740740736</v>
      </c>
      <c r="T2242" s="21">
        <f>(((Table1[[#This Row],[deadline]]/60)/60)/24)+DATE(1970,1,1)</f>
        <v>42482.825740740736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s="8">
        <f>E2243/D2243</f>
        <v>8.0640000000000001</v>
      </c>
      <c r="G2243" s="10">
        <f>IFERROR(ROUND(E2243/N2243,2),0)</f>
        <v>49.47</v>
      </c>
      <c r="H2243" t="s">
        <v>8218</v>
      </c>
      <c r="I2243" t="s">
        <v>8224</v>
      </c>
      <c r="J2243" t="s">
        <v>8246</v>
      </c>
      <c r="K2243">
        <v>1488484300</v>
      </c>
      <c r="L2243">
        <v>1485892300</v>
      </c>
      <c r="M2243" t="b">
        <v>0</v>
      </c>
      <c r="N2243">
        <v>163</v>
      </c>
      <c r="O2243" t="b">
        <v>1</v>
      </c>
      <c r="P2243" t="s">
        <v>8295</v>
      </c>
      <c r="Q2243" s="12" t="s">
        <v>8331</v>
      </c>
      <c r="R2243" t="s">
        <v>8349</v>
      </c>
      <c r="S2243" s="21">
        <f>(((Table1[[#This Row],[launched_at]]/60)/60)/24)+DATE(1970,1,1)</f>
        <v>42766.827546296292</v>
      </c>
      <c r="T2243" s="21">
        <f>(((Table1[[#This Row],[deadline]]/60)/60)/24)+DATE(1970,1,1)</f>
        <v>42796.827546296292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s="8">
        <f>E2244/D2244</f>
        <v>13.600976000000001</v>
      </c>
      <c r="G2244" s="10">
        <f>IFERROR(ROUND(E2244/N2244,2),0)</f>
        <v>53.87</v>
      </c>
      <c r="H2244" t="s">
        <v>8218</v>
      </c>
      <c r="I2244" t="s">
        <v>8223</v>
      </c>
      <c r="J2244" t="s">
        <v>8245</v>
      </c>
      <c r="K2244">
        <v>1385521320</v>
      </c>
      <c r="L2244">
        <v>1382449733</v>
      </c>
      <c r="M2244" t="b">
        <v>0</v>
      </c>
      <c r="N2244">
        <v>2525</v>
      </c>
      <c r="O2244" t="b">
        <v>1</v>
      </c>
      <c r="P2244" t="s">
        <v>8295</v>
      </c>
      <c r="Q2244" s="12" t="s">
        <v>8331</v>
      </c>
      <c r="R2244" t="s">
        <v>8349</v>
      </c>
      <c r="S2244" s="21">
        <f>(((Table1[[#This Row],[launched_at]]/60)/60)/24)+DATE(1970,1,1)</f>
        <v>41569.575613425928</v>
      </c>
      <c r="T2244" s="21">
        <f>(((Table1[[#This Row],[deadline]]/60)/60)/24)+DATE(1970,1,1)</f>
        <v>41605.126388888886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s="8">
        <f>E2245/D2245</f>
        <v>9302.5</v>
      </c>
      <c r="G2245" s="10">
        <f>IFERROR(ROUND(E2245/N2245,2),0)</f>
        <v>4.57</v>
      </c>
      <c r="H2245" t="s">
        <v>8218</v>
      </c>
      <c r="I2245" t="s">
        <v>8223</v>
      </c>
      <c r="J2245" t="s">
        <v>8245</v>
      </c>
      <c r="K2245">
        <v>1489374000</v>
      </c>
      <c r="L2245">
        <v>1488823290</v>
      </c>
      <c r="M2245" t="b">
        <v>0</v>
      </c>
      <c r="N2245">
        <v>2035</v>
      </c>
      <c r="O2245" t="b">
        <v>1</v>
      </c>
      <c r="P2245" t="s">
        <v>8295</v>
      </c>
      <c r="Q2245" s="12" t="s">
        <v>8331</v>
      </c>
      <c r="R2245" t="s">
        <v>8349</v>
      </c>
      <c r="S2245" s="21">
        <f>(((Table1[[#This Row],[launched_at]]/60)/60)/24)+DATE(1970,1,1)</f>
        <v>42800.751041666663</v>
      </c>
      <c r="T2245" s="21">
        <f>(((Table1[[#This Row],[deadline]]/60)/60)/24)+DATE(1970,1,1)</f>
        <v>42807.125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s="8">
        <f>E2246/D2246</f>
        <v>3.7702</v>
      </c>
      <c r="G2246" s="10">
        <f>IFERROR(ROUND(E2246/N2246,2),0)</f>
        <v>65</v>
      </c>
      <c r="H2246" t="s">
        <v>8218</v>
      </c>
      <c r="I2246" t="s">
        <v>8223</v>
      </c>
      <c r="J2246" t="s">
        <v>8245</v>
      </c>
      <c r="K2246">
        <v>1476649800</v>
      </c>
      <c r="L2246">
        <v>1475609946</v>
      </c>
      <c r="M2246" t="b">
        <v>0</v>
      </c>
      <c r="N2246">
        <v>290</v>
      </c>
      <c r="O2246" t="b">
        <v>1</v>
      </c>
      <c r="P2246" t="s">
        <v>8295</v>
      </c>
      <c r="Q2246" s="12" t="s">
        <v>8331</v>
      </c>
      <c r="R2246" t="s">
        <v>8349</v>
      </c>
      <c r="S2246" s="21">
        <f>(((Table1[[#This Row],[launched_at]]/60)/60)/24)+DATE(1970,1,1)</f>
        <v>42647.818819444445</v>
      </c>
      <c r="T2246" s="21">
        <f>(((Table1[[#This Row],[deadline]]/60)/60)/24)+DATE(1970,1,1)</f>
        <v>42659.854166666672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s="8">
        <f>E2247/D2247</f>
        <v>26.47025</v>
      </c>
      <c r="G2247" s="10">
        <f>IFERROR(ROUND(E2247/N2247,2),0)</f>
        <v>53.48</v>
      </c>
      <c r="H2247" t="s">
        <v>8218</v>
      </c>
      <c r="I2247" t="s">
        <v>8223</v>
      </c>
      <c r="J2247" t="s">
        <v>8245</v>
      </c>
      <c r="K2247">
        <v>1393005600</v>
      </c>
      <c r="L2247">
        <v>1390323617</v>
      </c>
      <c r="M2247" t="b">
        <v>0</v>
      </c>
      <c r="N2247">
        <v>1980</v>
      </c>
      <c r="O2247" t="b">
        <v>1</v>
      </c>
      <c r="P2247" t="s">
        <v>8295</v>
      </c>
      <c r="Q2247" s="12" t="s">
        <v>8331</v>
      </c>
      <c r="R2247" t="s">
        <v>8349</v>
      </c>
      <c r="S2247" s="21">
        <f>(((Table1[[#This Row],[launched_at]]/60)/60)/24)+DATE(1970,1,1)</f>
        <v>41660.708530092597</v>
      </c>
      <c r="T2247" s="21">
        <f>(((Table1[[#This Row],[deadline]]/60)/60)/24)+DATE(1970,1,1)</f>
        <v>41691.75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s="8">
        <f>E2248/D2248</f>
        <v>1.0012000000000001</v>
      </c>
      <c r="G2248" s="10">
        <f>IFERROR(ROUND(E2248/N2248,2),0)</f>
        <v>43.91</v>
      </c>
      <c r="H2248" t="s">
        <v>8218</v>
      </c>
      <c r="I2248" t="s">
        <v>8224</v>
      </c>
      <c r="J2248" t="s">
        <v>8246</v>
      </c>
      <c r="K2248">
        <v>1441393210</v>
      </c>
      <c r="L2248">
        <v>1438801210</v>
      </c>
      <c r="M2248" t="b">
        <v>0</v>
      </c>
      <c r="N2248">
        <v>57</v>
      </c>
      <c r="O2248" t="b">
        <v>1</v>
      </c>
      <c r="P2248" t="s">
        <v>8295</v>
      </c>
      <c r="Q2248" s="12" t="s">
        <v>8331</v>
      </c>
      <c r="R2248" t="s">
        <v>8349</v>
      </c>
      <c r="S2248" s="21">
        <f>(((Table1[[#This Row],[launched_at]]/60)/60)/24)+DATE(1970,1,1)</f>
        <v>42221.79178240741</v>
      </c>
      <c r="T2248" s="21">
        <f>(((Table1[[#This Row],[deadline]]/60)/60)/24)+DATE(1970,1,1)</f>
        <v>42251.79178240741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s="8">
        <f>E2249/D2249</f>
        <v>1.0445405405405406</v>
      </c>
      <c r="G2249" s="10">
        <f>IFERROR(ROUND(E2249/N2249,2),0)</f>
        <v>50.85</v>
      </c>
      <c r="H2249" t="s">
        <v>8218</v>
      </c>
      <c r="I2249" t="s">
        <v>8223</v>
      </c>
      <c r="J2249" t="s">
        <v>8245</v>
      </c>
      <c r="K2249">
        <v>1438185565</v>
      </c>
      <c r="L2249">
        <v>1436975965</v>
      </c>
      <c r="M2249" t="b">
        <v>0</v>
      </c>
      <c r="N2249">
        <v>380</v>
      </c>
      <c r="O2249" t="b">
        <v>1</v>
      </c>
      <c r="P2249" t="s">
        <v>8295</v>
      </c>
      <c r="Q2249" s="12" t="s">
        <v>8331</v>
      </c>
      <c r="R2249" t="s">
        <v>8349</v>
      </c>
      <c r="S2249" s="21">
        <f>(((Table1[[#This Row],[launched_at]]/60)/60)/24)+DATE(1970,1,1)</f>
        <v>42200.666261574079</v>
      </c>
      <c r="T2249" s="21">
        <f>(((Table1[[#This Row],[deadline]]/60)/60)/24)+DATE(1970,1,1)</f>
        <v>42214.666261574079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s="8">
        <f>E2250/D2250</f>
        <v>1.0721428571428571</v>
      </c>
      <c r="G2250" s="10">
        <f>IFERROR(ROUND(E2250/N2250,2),0)</f>
        <v>58.63</v>
      </c>
      <c r="H2250" t="s">
        <v>8218</v>
      </c>
      <c r="I2250" t="s">
        <v>8224</v>
      </c>
      <c r="J2250" t="s">
        <v>8246</v>
      </c>
      <c r="K2250">
        <v>1481749278</v>
      </c>
      <c r="L2250">
        <v>1479157278</v>
      </c>
      <c r="M2250" t="b">
        <v>0</v>
      </c>
      <c r="N2250">
        <v>128</v>
      </c>
      <c r="O2250" t="b">
        <v>1</v>
      </c>
      <c r="P2250" t="s">
        <v>8295</v>
      </c>
      <c r="Q2250" s="12" t="s">
        <v>8331</v>
      </c>
      <c r="R2250" t="s">
        <v>8349</v>
      </c>
      <c r="S2250" s="21">
        <f>(((Table1[[#This Row],[launched_at]]/60)/60)/24)+DATE(1970,1,1)</f>
        <v>42688.875902777778</v>
      </c>
      <c r="T2250" s="21">
        <f>(((Table1[[#This Row],[deadline]]/60)/60)/24)+DATE(1970,1,1)</f>
        <v>42718.875902777778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s="8">
        <f>E2251/D2251</f>
        <v>1.6877142857142857</v>
      </c>
      <c r="G2251" s="10">
        <f>IFERROR(ROUND(E2251/N2251,2),0)</f>
        <v>32.82</v>
      </c>
      <c r="H2251" t="s">
        <v>8218</v>
      </c>
      <c r="I2251" t="s">
        <v>8223</v>
      </c>
      <c r="J2251" t="s">
        <v>8245</v>
      </c>
      <c r="K2251">
        <v>1364917965</v>
      </c>
      <c r="L2251">
        <v>1362329565</v>
      </c>
      <c r="M2251" t="b">
        <v>0</v>
      </c>
      <c r="N2251">
        <v>180</v>
      </c>
      <c r="O2251" t="b">
        <v>1</v>
      </c>
      <c r="P2251" t="s">
        <v>8295</v>
      </c>
      <c r="Q2251" s="12" t="s">
        <v>8331</v>
      </c>
      <c r="R2251" t="s">
        <v>8349</v>
      </c>
      <c r="S2251" s="21">
        <f>(((Table1[[#This Row],[launched_at]]/60)/60)/24)+DATE(1970,1,1)</f>
        <v>41336.703298611108</v>
      </c>
      <c r="T2251" s="21">
        <f>(((Table1[[#This Row],[deadline]]/60)/60)/24)+DATE(1970,1,1)</f>
        <v>41366.661631944444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s="8">
        <f>E2252/D2252</f>
        <v>9.7511200000000002</v>
      </c>
      <c r="G2252" s="10">
        <f>IFERROR(ROUND(E2252/N2252,2),0)</f>
        <v>426.93</v>
      </c>
      <c r="H2252" t="s">
        <v>8218</v>
      </c>
      <c r="I2252" t="s">
        <v>8223</v>
      </c>
      <c r="J2252" t="s">
        <v>8245</v>
      </c>
      <c r="K2252">
        <v>1480727273</v>
      </c>
      <c r="L2252">
        <v>1478131673</v>
      </c>
      <c r="M2252" t="b">
        <v>0</v>
      </c>
      <c r="N2252">
        <v>571</v>
      </c>
      <c r="O2252" t="b">
        <v>1</v>
      </c>
      <c r="P2252" t="s">
        <v>8295</v>
      </c>
      <c r="Q2252" s="12" t="s">
        <v>8331</v>
      </c>
      <c r="R2252" t="s">
        <v>8349</v>
      </c>
      <c r="S2252" s="21">
        <f>(((Table1[[#This Row],[launched_at]]/60)/60)/24)+DATE(1970,1,1)</f>
        <v>42677.005474537036</v>
      </c>
      <c r="T2252" s="21">
        <f>(((Table1[[#This Row],[deadline]]/60)/60)/24)+DATE(1970,1,1)</f>
        <v>42707.0471412037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s="8">
        <f>E2253/D2253</f>
        <v>1.3444929411764706</v>
      </c>
      <c r="G2253" s="10">
        <f>IFERROR(ROUND(E2253/N2253,2),0)</f>
        <v>23.81</v>
      </c>
      <c r="H2253" t="s">
        <v>8218</v>
      </c>
      <c r="I2253" t="s">
        <v>8223</v>
      </c>
      <c r="J2253" t="s">
        <v>8245</v>
      </c>
      <c r="K2253">
        <v>1408177077</v>
      </c>
      <c r="L2253">
        <v>1406362677</v>
      </c>
      <c r="M2253" t="b">
        <v>0</v>
      </c>
      <c r="N2253">
        <v>480</v>
      </c>
      <c r="O2253" t="b">
        <v>1</v>
      </c>
      <c r="P2253" t="s">
        <v>8295</v>
      </c>
      <c r="Q2253" s="12" t="s">
        <v>8331</v>
      </c>
      <c r="R2253" t="s">
        <v>8349</v>
      </c>
      <c r="S2253" s="21">
        <f>(((Table1[[#This Row],[launched_at]]/60)/60)/24)+DATE(1970,1,1)</f>
        <v>41846.34579861111</v>
      </c>
      <c r="T2253" s="21">
        <f>(((Table1[[#This Row],[deadline]]/60)/60)/24)+DATE(1970,1,1)</f>
        <v>41867.34579861111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s="8">
        <f>E2254/D2254</f>
        <v>2.722777777777778</v>
      </c>
      <c r="G2254" s="10">
        <f>IFERROR(ROUND(E2254/N2254,2),0)</f>
        <v>98.41</v>
      </c>
      <c r="H2254" t="s">
        <v>8218</v>
      </c>
      <c r="I2254" t="s">
        <v>8226</v>
      </c>
      <c r="J2254" t="s">
        <v>8248</v>
      </c>
      <c r="K2254">
        <v>1470469938</v>
      </c>
      <c r="L2254">
        <v>1469173938</v>
      </c>
      <c r="M2254" t="b">
        <v>0</v>
      </c>
      <c r="N2254">
        <v>249</v>
      </c>
      <c r="O2254" t="b">
        <v>1</v>
      </c>
      <c r="P2254" t="s">
        <v>8295</v>
      </c>
      <c r="Q2254" s="12" t="s">
        <v>8331</v>
      </c>
      <c r="R2254" t="s">
        <v>8349</v>
      </c>
      <c r="S2254" s="21">
        <f>(((Table1[[#This Row],[launched_at]]/60)/60)/24)+DATE(1970,1,1)</f>
        <v>42573.327986111108</v>
      </c>
      <c r="T2254" s="21">
        <f>(((Table1[[#This Row],[deadline]]/60)/60)/24)+DATE(1970,1,1)</f>
        <v>42588.327986111108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s="8">
        <f>E2255/D2255</f>
        <v>1.1268750000000001</v>
      </c>
      <c r="G2255" s="10">
        <f>IFERROR(ROUND(E2255/N2255,2),0)</f>
        <v>107.32</v>
      </c>
      <c r="H2255" t="s">
        <v>8218</v>
      </c>
      <c r="I2255" t="s">
        <v>8223</v>
      </c>
      <c r="J2255" t="s">
        <v>8245</v>
      </c>
      <c r="K2255">
        <v>1447862947</v>
      </c>
      <c r="L2255">
        <v>1445267347</v>
      </c>
      <c r="M2255" t="b">
        <v>0</v>
      </c>
      <c r="N2255">
        <v>84</v>
      </c>
      <c r="O2255" t="b">
        <v>1</v>
      </c>
      <c r="P2255" t="s">
        <v>8295</v>
      </c>
      <c r="Q2255" s="12" t="s">
        <v>8331</v>
      </c>
      <c r="R2255" t="s">
        <v>8349</v>
      </c>
      <c r="S2255" s="21">
        <f>(((Table1[[#This Row],[launched_at]]/60)/60)/24)+DATE(1970,1,1)</f>
        <v>42296.631331018521</v>
      </c>
      <c r="T2255" s="21">
        <f>(((Table1[[#This Row],[deadline]]/60)/60)/24)+DATE(1970,1,1)</f>
        <v>42326.672997685186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s="8">
        <f>E2256/D2256</f>
        <v>4.5979999999999999</v>
      </c>
      <c r="G2256" s="10">
        <f>IFERROR(ROUND(E2256/N2256,2),0)</f>
        <v>11.67</v>
      </c>
      <c r="H2256" t="s">
        <v>8218</v>
      </c>
      <c r="I2256" t="s">
        <v>8223</v>
      </c>
      <c r="J2256" t="s">
        <v>8245</v>
      </c>
      <c r="K2256">
        <v>1485271968</v>
      </c>
      <c r="L2256">
        <v>1484667168</v>
      </c>
      <c r="M2256" t="b">
        <v>0</v>
      </c>
      <c r="N2256">
        <v>197</v>
      </c>
      <c r="O2256" t="b">
        <v>1</v>
      </c>
      <c r="P2256" t="s">
        <v>8295</v>
      </c>
      <c r="Q2256" s="12" t="s">
        <v>8331</v>
      </c>
      <c r="R2256" t="s">
        <v>8349</v>
      </c>
      <c r="S2256" s="21">
        <f>(((Table1[[#This Row],[launched_at]]/60)/60)/24)+DATE(1970,1,1)</f>
        <v>42752.647777777776</v>
      </c>
      <c r="T2256" s="21">
        <f>(((Table1[[#This Row],[deadline]]/60)/60)/24)+DATE(1970,1,1)</f>
        <v>42759.647777777776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s="8">
        <f>E2257/D2257</f>
        <v>2.8665822784810127</v>
      </c>
      <c r="G2257" s="10">
        <f>IFERROR(ROUND(E2257/N2257,2),0)</f>
        <v>41.78</v>
      </c>
      <c r="H2257" t="s">
        <v>8218</v>
      </c>
      <c r="I2257" t="s">
        <v>8223</v>
      </c>
      <c r="J2257" t="s">
        <v>8245</v>
      </c>
      <c r="K2257">
        <v>1462661451</v>
      </c>
      <c r="L2257">
        <v>1460069451</v>
      </c>
      <c r="M2257" t="b">
        <v>0</v>
      </c>
      <c r="N2257">
        <v>271</v>
      </c>
      <c r="O2257" t="b">
        <v>1</v>
      </c>
      <c r="P2257" t="s">
        <v>8295</v>
      </c>
      <c r="Q2257" s="12" t="s">
        <v>8331</v>
      </c>
      <c r="R2257" t="s">
        <v>8349</v>
      </c>
      <c r="S2257" s="21">
        <f>(((Table1[[#This Row],[launched_at]]/60)/60)/24)+DATE(1970,1,1)</f>
        <v>42467.951979166668</v>
      </c>
      <c r="T2257" s="21">
        <f>(((Table1[[#This Row],[deadline]]/60)/60)/24)+DATE(1970,1,1)</f>
        <v>42497.951979166668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s="8">
        <f>E2258/D2258</f>
        <v>2.2270833333333333</v>
      </c>
      <c r="G2258" s="10">
        <f>IFERROR(ROUND(E2258/N2258,2),0)</f>
        <v>21.38</v>
      </c>
      <c r="H2258" t="s">
        <v>8218</v>
      </c>
      <c r="I2258" t="s">
        <v>8224</v>
      </c>
      <c r="J2258" t="s">
        <v>8246</v>
      </c>
      <c r="K2258">
        <v>1479811846</v>
      </c>
      <c r="L2258">
        <v>1478602246</v>
      </c>
      <c r="M2258" t="b">
        <v>0</v>
      </c>
      <c r="N2258">
        <v>50</v>
      </c>
      <c r="O2258" t="b">
        <v>1</v>
      </c>
      <c r="P2258" t="s">
        <v>8295</v>
      </c>
      <c r="Q2258" s="12" t="s">
        <v>8331</v>
      </c>
      <c r="R2258" t="s">
        <v>8349</v>
      </c>
      <c r="S2258" s="21">
        <f>(((Table1[[#This Row],[launched_at]]/60)/60)/24)+DATE(1970,1,1)</f>
        <v>42682.451921296291</v>
      </c>
      <c r="T2258" s="21">
        <f>(((Table1[[#This Row],[deadline]]/60)/60)/24)+DATE(1970,1,1)</f>
        <v>42696.451921296291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s="8">
        <f>E2259/D2259</f>
        <v>6.3613999999999997</v>
      </c>
      <c r="G2259" s="10">
        <f>IFERROR(ROUND(E2259/N2259,2),0)</f>
        <v>94.1</v>
      </c>
      <c r="H2259" t="s">
        <v>8218</v>
      </c>
      <c r="I2259" t="s">
        <v>8224</v>
      </c>
      <c r="J2259" t="s">
        <v>8246</v>
      </c>
      <c r="K2259">
        <v>1466377200</v>
      </c>
      <c r="L2259">
        <v>1463351329</v>
      </c>
      <c r="M2259" t="b">
        <v>0</v>
      </c>
      <c r="N2259">
        <v>169</v>
      </c>
      <c r="O2259" t="b">
        <v>1</v>
      </c>
      <c r="P2259" t="s">
        <v>8295</v>
      </c>
      <c r="Q2259" s="12" t="s">
        <v>8331</v>
      </c>
      <c r="R2259" t="s">
        <v>8349</v>
      </c>
      <c r="S2259" s="21">
        <f>(((Table1[[#This Row],[launched_at]]/60)/60)/24)+DATE(1970,1,1)</f>
        <v>42505.936678240745</v>
      </c>
      <c r="T2259" s="21">
        <f>(((Table1[[#This Row],[deadline]]/60)/60)/24)+DATE(1970,1,1)</f>
        <v>42540.958333333328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s="8">
        <f>E2260/D2260</f>
        <v>1.4650000000000001</v>
      </c>
      <c r="G2260" s="10">
        <f>IFERROR(ROUND(E2260/N2260,2),0)</f>
        <v>15.72</v>
      </c>
      <c r="H2260" t="s">
        <v>8218</v>
      </c>
      <c r="I2260" t="s">
        <v>8223</v>
      </c>
      <c r="J2260" t="s">
        <v>8245</v>
      </c>
      <c r="K2260">
        <v>1434045687</v>
      </c>
      <c r="L2260">
        <v>1431453687</v>
      </c>
      <c r="M2260" t="b">
        <v>0</v>
      </c>
      <c r="N2260">
        <v>205</v>
      </c>
      <c r="O2260" t="b">
        <v>1</v>
      </c>
      <c r="P2260" t="s">
        <v>8295</v>
      </c>
      <c r="Q2260" s="12" t="s">
        <v>8331</v>
      </c>
      <c r="R2260" t="s">
        <v>8349</v>
      </c>
      <c r="S2260" s="21">
        <f>(((Table1[[#This Row],[launched_at]]/60)/60)/24)+DATE(1970,1,1)</f>
        <v>42136.75100694444</v>
      </c>
      <c r="T2260" s="21">
        <f>(((Table1[[#This Row],[deadline]]/60)/60)/24)+DATE(1970,1,1)</f>
        <v>42166.75100694444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s="8">
        <f>E2261/D2261</f>
        <v>18.670999999999999</v>
      </c>
      <c r="G2261" s="10">
        <f>IFERROR(ROUND(E2261/N2261,2),0)</f>
        <v>90.64</v>
      </c>
      <c r="H2261" t="s">
        <v>8218</v>
      </c>
      <c r="I2261" t="s">
        <v>8224</v>
      </c>
      <c r="J2261" t="s">
        <v>8246</v>
      </c>
      <c r="K2261">
        <v>1481224736</v>
      </c>
      <c r="L2261">
        <v>1480360736</v>
      </c>
      <c r="M2261" t="b">
        <v>0</v>
      </c>
      <c r="N2261">
        <v>206</v>
      </c>
      <c r="O2261" t="b">
        <v>1</v>
      </c>
      <c r="P2261" t="s">
        <v>8295</v>
      </c>
      <c r="Q2261" s="12" t="s">
        <v>8331</v>
      </c>
      <c r="R2261" t="s">
        <v>8349</v>
      </c>
      <c r="S2261" s="21">
        <f>(((Table1[[#This Row],[launched_at]]/60)/60)/24)+DATE(1970,1,1)</f>
        <v>42702.804814814815</v>
      </c>
      <c r="T2261" s="21">
        <f>(((Table1[[#This Row],[deadline]]/60)/60)/24)+DATE(1970,1,1)</f>
        <v>42712.804814814815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s="8">
        <f>E2262/D2262</f>
        <v>3.2692000000000001</v>
      </c>
      <c r="G2262" s="10">
        <f>IFERROR(ROUND(E2262/N2262,2),0)</f>
        <v>97.3</v>
      </c>
      <c r="H2262" t="s">
        <v>8218</v>
      </c>
      <c r="I2262" t="s">
        <v>8223</v>
      </c>
      <c r="J2262" t="s">
        <v>8245</v>
      </c>
      <c r="K2262">
        <v>1395876250</v>
      </c>
      <c r="L2262">
        <v>1393287850</v>
      </c>
      <c r="M2262" t="b">
        <v>0</v>
      </c>
      <c r="N2262">
        <v>84</v>
      </c>
      <c r="O2262" t="b">
        <v>1</v>
      </c>
      <c r="P2262" t="s">
        <v>8295</v>
      </c>
      <c r="Q2262" s="12" t="s">
        <v>8331</v>
      </c>
      <c r="R2262" t="s">
        <v>8349</v>
      </c>
      <c r="S2262" s="21">
        <f>(((Table1[[#This Row],[launched_at]]/60)/60)/24)+DATE(1970,1,1)</f>
        <v>41695.016782407409</v>
      </c>
      <c r="T2262" s="21">
        <f>(((Table1[[#This Row],[deadline]]/60)/60)/24)+DATE(1970,1,1)</f>
        <v>41724.975115740745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s="8">
        <f>E2263/D2263</f>
        <v>7.7949999999999999</v>
      </c>
      <c r="G2263" s="10">
        <f>IFERROR(ROUND(E2263/N2263,2),0)</f>
        <v>37.119999999999997</v>
      </c>
      <c r="H2263" t="s">
        <v>8218</v>
      </c>
      <c r="I2263" t="s">
        <v>8225</v>
      </c>
      <c r="J2263" t="s">
        <v>8247</v>
      </c>
      <c r="K2263">
        <v>1487093020</v>
      </c>
      <c r="L2263">
        <v>1485278620</v>
      </c>
      <c r="M2263" t="b">
        <v>0</v>
      </c>
      <c r="N2263">
        <v>210</v>
      </c>
      <c r="O2263" t="b">
        <v>1</v>
      </c>
      <c r="P2263" t="s">
        <v>8295</v>
      </c>
      <c r="Q2263" s="12" t="s">
        <v>8331</v>
      </c>
      <c r="R2263" t="s">
        <v>8349</v>
      </c>
      <c r="S2263" s="21">
        <f>(((Table1[[#This Row],[launched_at]]/60)/60)/24)+DATE(1970,1,1)</f>
        <v>42759.724768518514</v>
      </c>
      <c r="T2263" s="21">
        <f>(((Table1[[#This Row],[deadline]]/60)/60)/24)+DATE(1970,1,1)</f>
        <v>42780.724768518514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s="8">
        <f>E2264/D2264</f>
        <v>1.5415151515151515</v>
      </c>
      <c r="G2264" s="10">
        <f>IFERROR(ROUND(E2264/N2264,2),0)</f>
        <v>28.1</v>
      </c>
      <c r="H2264" t="s">
        <v>8218</v>
      </c>
      <c r="I2264" t="s">
        <v>8223</v>
      </c>
      <c r="J2264" t="s">
        <v>8245</v>
      </c>
      <c r="K2264">
        <v>1416268800</v>
      </c>
      <c r="L2264">
        <v>1413295358</v>
      </c>
      <c r="M2264" t="b">
        <v>0</v>
      </c>
      <c r="N2264">
        <v>181</v>
      </c>
      <c r="O2264" t="b">
        <v>1</v>
      </c>
      <c r="P2264" t="s">
        <v>8295</v>
      </c>
      <c r="Q2264" s="12" t="s">
        <v>8331</v>
      </c>
      <c r="R2264" t="s">
        <v>8349</v>
      </c>
      <c r="S2264" s="21">
        <f>(((Table1[[#This Row],[launched_at]]/60)/60)/24)+DATE(1970,1,1)</f>
        <v>41926.585162037038</v>
      </c>
      <c r="T2264" s="21">
        <f>(((Table1[[#This Row],[deadline]]/60)/60)/24)+DATE(1970,1,1)</f>
        <v>41961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s="8">
        <f>E2265/D2265</f>
        <v>1.1554666666666666</v>
      </c>
      <c r="G2265" s="10">
        <f>IFERROR(ROUND(E2265/N2265,2),0)</f>
        <v>144.43</v>
      </c>
      <c r="H2265" t="s">
        <v>8218</v>
      </c>
      <c r="I2265" t="s">
        <v>8234</v>
      </c>
      <c r="J2265" t="s">
        <v>8254</v>
      </c>
      <c r="K2265">
        <v>1422734313</v>
      </c>
      <c r="L2265">
        <v>1420919913</v>
      </c>
      <c r="M2265" t="b">
        <v>0</v>
      </c>
      <c r="N2265">
        <v>60</v>
      </c>
      <c r="O2265" t="b">
        <v>1</v>
      </c>
      <c r="P2265" t="s">
        <v>8295</v>
      </c>
      <c r="Q2265" s="12" t="s">
        <v>8331</v>
      </c>
      <c r="R2265" t="s">
        <v>8349</v>
      </c>
      <c r="S2265" s="21">
        <f>(((Table1[[#This Row],[launched_at]]/60)/60)/24)+DATE(1970,1,1)</f>
        <v>42014.832326388889</v>
      </c>
      <c r="T2265" s="21">
        <f>(((Table1[[#This Row],[deadline]]/60)/60)/24)+DATE(1970,1,1)</f>
        <v>42035.832326388889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s="8">
        <f>E2266/D2266</f>
        <v>1.8003333333333333</v>
      </c>
      <c r="G2266" s="10">
        <f>IFERROR(ROUND(E2266/N2266,2),0)</f>
        <v>24.27</v>
      </c>
      <c r="H2266" t="s">
        <v>8218</v>
      </c>
      <c r="I2266" t="s">
        <v>8223</v>
      </c>
      <c r="J2266" t="s">
        <v>8245</v>
      </c>
      <c r="K2266">
        <v>1463972400</v>
      </c>
      <c r="L2266">
        <v>1462543114</v>
      </c>
      <c r="M2266" t="b">
        <v>0</v>
      </c>
      <c r="N2266">
        <v>445</v>
      </c>
      <c r="O2266" t="b">
        <v>1</v>
      </c>
      <c r="P2266" t="s">
        <v>8295</v>
      </c>
      <c r="Q2266" s="12" t="s">
        <v>8331</v>
      </c>
      <c r="R2266" t="s">
        <v>8349</v>
      </c>
      <c r="S2266" s="21">
        <f>(((Table1[[#This Row],[launched_at]]/60)/60)/24)+DATE(1970,1,1)</f>
        <v>42496.582337962958</v>
      </c>
      <c r="T2266" s="21">
        <f>(((Table1[[#This Row],[deadline]]/60)/60)/24)+DATE(1970,1,1)</f>
        <v>42513.125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s="8">
        <f>E2267/D2267</f>
        <v>2.9849999999999999</v>
      </c>
      <c r="G2267" s="10">
        <f>IFERROR(ROUND(E2267/N2267,2),0)</f>
        <v>35.119999999999997</v>
      </c>
      <c r="H2267" t="s">
        <v>8218</v>
      </c>
      <c r="I2267" t="s">
        <v>8224</v>
      </c>
      <c r="J2267" t="s">
        <v>8246</v>
      </c>
      <c r="K2267">
        <v>1479846507</v>
      </c>
      <c r="L2267">
        <v>1479241707</v>
      </c>
      <c r="M2267" t="b">
        <v>0</v>
      </c>
      <c r="N2267">
        <v>17</v>
      </c>
      <c r="O2267" t="b">
        <v>1</v>
      </c>
      <c r="P2267" t="s">
        <v>8295</v>
      </c>
      <c r="Q2267" s="12" t="s">
        <v>8331</v>
      </c>
      <c r="R2267" t="s">
        <v>8349</v>
      </c>
      <c r="S2267" s="21">
        <f>(((Table1[[#This Row],[launched_at]]/60)/60)/24)+DATE(1970,1,1)</f>
        <v>42689.853090277778</v>
      </c>
      <c r="T2267" s="21">
        <f>(((Table1[[#This Row],[deadline]]/60)/60)/24)+DATE(1970,1,1)</f>
        <v>42696.853090277778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s="8">
        <f>E2268/D2268</f>
        <v>3.2026666666666666</v>
      </c>
      <c r="G2268" s="10">
        <f>IFERROR(ROUND(E2268/N2268,2),0)</f>
        <v>24.76</v>
      </c>
      <c r="H2268" t="s">
        <v>8218</v>
      </c>
      <c r="I2268" t="s">
        <v>8223</v>
      </c>
      <c r="J2268" t="s">
        <v>8245</v>
      </c>
      <c r="K2268">
        <v>1461722400</v>
      </c>
      <c r="L2268">
        <v>1460235592</v>
      </c>
      <c r="M2268" t="b">
        <v>0</v>
      </c>
      <c r="N2268">
        <v>194</v>
      </c>
      <c r="O2268" t="b">
        <v>1</v>
      </c>
      <c r="P2268" t="s">
        <v>8295</v>
      </c>
      <c r="Q2268" s="12" t="s">
        <v>8331</v>
      </c>
      <c r="R2268" t="s">
        <v>8349</v>
      </c>
      <c r="S2268" s="21">
        <f>(((Table1[[#This Row],[launched_at]]/60)/60)/24)+DATE(1970,1,1)</f>
        <v>42469.874907407408</v>
      </c>
      <c r="T2268" s="21">
        <f>(((Table1[[#This Row],[deadline]]/60)/60)/24)+DATE(1970,1,1)</f>
        <v>42487.083333333328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s="8">
        <f>E2269/D2269</f>
        <v>3.80525</v>
      </c>
      <c r="G2269" s="10">
        <f>IFERROR(ROUND(E2269/N2269,2),0)</f>
        <v>188.38</v>
      </c>
      <c r="H2269" t="s">
        <v>8218</v>
      </c>
      <c r="I2269" t="s">
        <v>8223</v>
      </c>
      <c r="J2269" t="s">
        <v>8245</v>
      </c>
      <c r="K2269">
        <v>1419123600</v>
      </c>
      <c r="L2269">
        <v>1416945297</v>
      </c>
      <c r="M2269" t="b">
        <v>0</v>
      </c>
      <c r="N2269">
        <v>404</v>
      </c>
      <c r="O2269" t="b">
        <v>1</v>
      </c>
      <c r="P2269" t="s">
        <v>8295</v>
      </c>
      <c r="Q2269" s="12" t="s">
        <v>8331</v>
      </c>
      <c r="R2269" t="s">
        <v>8349</v>
      </c>
      <c r="S2269" s="21">
        <f>(((Table1[[#This Row],[launched_at]]/60)/60)/24)+DATE(1970,1,1)</f>
        <v>41968.829826388886</v>
      </c>
      <c r="T2269" s="21">
        <f>(((Table1[[#This Row],[deadline]]/60)/60)/24)+DATE(1970,1,1)</f>
        <v>41994.041666666672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s="8">
        <f>E2270/D2270</f>
        <v>1.026</v>
      </c>
      <c r="G2270" s="10">
        <f>IFERROR(ROUND(E2270/N2270,2),0)</f>
        <v>148.08000000000001</v>
      </c>
      <c r="H2270" t="s">
        <v>8218</v>
      </c>
      <c r="I2270" t="s">
        <v>8223</v>
      </c>
      <c r="J2270" t="s">
        <v>8245</v>
      </c>
      <c r="K2270">
        <v>1489283915</v>
      </c>
      <c r="L2270">
        <v>1486691915</v>
      </c>
      <c r="M2270" t="b">
        <v>0</v>
      </c>
      <c r="N2270">
        <v>194</v>
      </c>
      <c r="O2270" t="b">
        <v>1</v>
      </c>
      <c r="P2270" t="s">
        <v>8295</v>
      </c>
      <c r="Q2270" s="12" t="s">
        <v>8331</v>
      </c>
      <c r="R2270" t="s">
        <v>8349</v>
      </c>
      <c r="S2270" s="21">
        <f>(((Table1[[#This Row],[launched_at]]/60)/60)/24)+DATE(1970,1,1)</f>
        <v>42776.082349537035</v>
      </c>
      <c r="T2270" s="21">
        <f>(((Table1[[#This Row],[deadline]]/60)/60)/24)+DATE(1970,1,1)</f>
        <v>42806.082349537035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s="8">
        <f>E2271/D2271</f>
        <v>18.016400000000001</v>
      </c>
      <c r="G2271" s="10">
        <f>IFERROR(ROUND(E2271/N2271,2),0)</f>
        <v>49.93</v>
      </c>
      <c r="H2271" t="s">
        <v>8218</v>
      </c>
      <c r="I2271" t="s">
        <v>8223</v>
      </c>
      <c r="J2271" t="s">
        <v>8245</v>
      </c>
      <c r="K2271">
        <v>1488862800</v>
      </c>
      <c r="L2271">
        <v>1486745663</v>
      </c>
      <c r="M2271" t="b">
        <v>0</v>
      </c>
      <c r="N2271">
        <v>902</v>
      </c>
      <c r="O2271" t="b">
        <v>1</v>
      </c>
      <c r="P2271" t="s">
        <v>8295</v>
      </c>
      <c r="Q2271" s="12" t="s">
        <v>8331</v>
      </c>
      <c r="R2271" t="s">
        <v>8349</v>
      </c>
      <c r="S2271" s="21">
        <f>(((Table1[[#This Row],[launched_at]]/60)/60)/24)+DATE(1970,1,1)</f>
        <v>42776.704432870371</v>
      </c>
      <c r="T2271" s="21">
        <f>(((Table1[[#This Row],[deadline]]/60)/60)/24)+DATE(1970,1,1)</f>
        <v>42801.208333333328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s="8">
        <f>E2272/D2272</f>
        <v>7.2024800000000004</v>
      </c>
      <c r="G2272" s="10">
        <f>IFERROR(ROUND(E2272/N2272,2),0)</f>
        <v>107.82</v>
      </c>
      <c r="H2272" t="s">
        <v>8218</v>
      </c>
      <c r="I2272" t="s">
        <v>8223</v>
      </c>
      <c r="J2272" t="s">
        <v>8245</v>
      </c>
      <c r="K2272">
        <v>1484085540</v>
      </c>
      <c r="L2272">
        <v>1482353513</v>
      </c>
      <c r="M2272" t="b">
        <v>0</v>
      </c>
      <c r="N2272">
        <v>1670</v>
      </c>
      <c r="O2272" t="b">
        <v>1</v>
      </c>
      <c r="P2272" t="s">
        <v>8295</v>
      </c>
      <c r="Q2272" s="12" t="s">
        <v>8331</v>
      </c>
      <c r="R2272" t="s">
        <v>8349</v>
      </c>
      <c r="S2272" s="21">
        <f>(((Table1[[#This Row],[launched_at]]/60)/60)/24)+DATE(1970,1,1)</f>
        <v>42725.869363425925</v>
      </c>
      <c r="T2272" s="21">
        <f>(((Table1[[#This Row],[deadline]]/60)/60)/24)+DATE(1970,1,1)</f>
        <v>42745.915972222225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s="8">
        <f>E2273/D2273</f>
        <v>2.8309000000000002</v>
      </c>
      <c r="G2273" s="10">
        <f>IFERROR(ROUND(E2273/N2273,2),0)</f>
        <v>42.63</v>
      </c>
      <c r="H2273" t="s">
        <v>8218</v>
      </c>
      <c r="I2273" t="s">
        <v>8223</v>
      </c>
      <c r="J2273" t="s">
        <v>8245</v>
      </c>
      <c r="K2273">
        <v>1481328004</v>
      </c>
      <c r="L2273">
        <v>1478736004</v>
      </c>
      <c r="M2273" t="b">
        <v>0</v>
      </c>
      <c r="N2273">
        <v>1328</v>
      </c>
      <c r="O2273" t="b">
        <v>1</v>
      </c>
      <c r="P2273" t="s">
        <v>8295</v>
      </c>
      <c r="Q2273" s="12" t="s">
        <v>8331</v>
      </c>
      <c r="R2273" t="s">
        <v>8349</v>
      </c>
      <c r="S2273" s="21">
        <f>(((Table1[[#This Row],[launched_at]]/60)/60)/24)+DATE(1970,1,1)</f>
        <v>42684.000046296293</v>
      </c>
      <c r="T2273" s="21">
        <f>(((Table1[[#This Row],[deadline]]/60)/60)/24)+DATE(1970,1,1)</f>
        <v>42714.000046296293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s="8">
        <f>E2274/D2274</f>
        <v>13.566000000000001</v>
      </c>
      <c r="G2274" s="10">
        <f>IFERROR(ROUND(E2274/N2274,2),0)</f>
        <v>14.37</v>
      </c>
      <c r="H2274" t="s">
        <v>8218</v>
      </c>
      <c r="I2274" t="s">
        <v>8223</v>
      </c>
      <c r="J2274" t="s">
        <v>8245</v>
      </c>
      <c r="K2274">
        <v>1449506836</v>
      </c>
      <c r="L2274">
        <v>1446914836</v>
      </c>
      <c r="M2274" t="b">
        <v>0</v>
      </c>
      <c r="N2274">
        <v>944</v>
      </c>
      <c r="O2274" t="b">
        <v>1</v>
      </c>
      <c r="P2274" t="s">
        <v>8295</v>
      </c>
      <c r="Q2274" s="12" t="s">
        <v>8331</v>
      </c>
      <c r="R2274" t="s">
        <v>8349</v>
      </c>
      <c r="S2274" s="21">
        <f>(((Table1[[#This Row],[launched_at]]/60)/60)/24)+DATE(1970,1,1)</f>
        <v>42315.699490740735</v>
      </c>
      <c r="T2274" s="21">
        <f>(((Table1[[#This Row],[deadline]]/60)/60)/24)+DATE(1970,1,1)</f>
        <v>42345.699490740735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s="8">
        <f>E2275/D2275</f>
        <v>2.2035999999999998</v>
      </c>
      <c r="G2275" s="10">
        <f>IFERROR(ROUND(E2275/N2275,2),0)</f>
        <v>37.479999999999997</v>
      </c>
      <c r="H2275" t="s">
        <v>8218</v>
      </c>
      <c r="I2275" t="s">
        <v>8228</v>
      </c>
      <c r="J2275" t="s">
        <v>8250</v>
      </c>
      <c r="K2275">
        <v>1489320642</v>
      </c>
      <c r="L2275">
        <v>1487164242</v>
      </c>
      <c r="M2275" t="b">
        <v>0</v>
      </c>
      <c r="N2275">
        <v>147</v>
      </c>
      <c r="O2275" t="b">
        <v>1</v>
      </c>
      <c r="P2275" t="s">
        <v>8295</v>
      </c>
      <c r="Q2275" s="12" t="s">
        <v>8331</v>
      </c>
      <c r="R2275" t="s">
        <v>8349</v>
      </c>
      <c r="S2275" s="21">
        <f>(((Table1[[#This Row],[launched_at]]/60)/60)/24)+DATE(1970,1,1)</f>
        <v>42781.549097222218</v>
      </c>
      <c r="T2275" s="21">
        <f>(((Table1[[#This Row],[deadline]]/60)/60)/24)+DATE(1970,1,1)</f>
        <v>42806.507430555561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s="8">
        <f>E2276/D2276</f>
        <v>1.196</v>
      </c>
      <c r="G2276" s="10">
        <f>IFERROR(ROUND(E2276/N2276,2),0)</f>
        <v>30.2</v>
      </c>
      <c r="H2276" t="s">
        <v>8218</v>
      </c>
      <c r="I2276" t="s">
        <v>8223</v>
      </c>
      <c r="J2276" t="s">
        <v>8245</v>
      </c>
      <c r="K2276">
        <v>1393156857</v>
      </c>
      <c r="L2276">
        <v>1390564857</v>
      </c>
      <c r="M2276" t="b">
        <v>0</v>
      </c>
      <c r="N2276">
        <v>99</v>
      </c>
      <c r="O2276" t="b">
        <v>1</v>
      </c>
      <c r="P2276" t="s">
        <v>8295</v>
      </c>
      <c r="Q2276" s="12" t="s">
        <v>8331</v>
      </c>
      <c r="R2276" t="s">
        <v>8349</v>
      </c>
      <c r="S2276" s="21">
        <f>(((Table1[[#This Row],[launched_at]]/60)/60)/24)+DATE(1970,1,1)</f>
        <v>41663.500659722224</v>
      </c>
      <c r="T2276" s="21">
        <f>(((Table1[[#This Row],[deadline]]/60)/60)/24)+DATE(1970,1,1)</f>
        <v>41693.500659722224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s="8">
        <f>E2277/D2277</f>
        <v>4.0776923076923079</v>
      </c>
      <c r="G2277" s="10">
        <f>IFERROR(ROUND(E2277/N2277,2),0)</f>
        <v>33.549999999999997</v>
      </c>
      <c r="H2277" t="s">
        <v>8218</v>
      </c>
      <c r="I2277" t="s">
        <v>8224</v>
      </c>
      <c r="J2277" t="s">
        <v>8246</v>
      </c>
      <c r="K2277">
        <v>1419259679</v>
      </c>
      <c r="L2277">
        <v>1416667679</v>
      </c>
      <c r="M2277" t="b">
        <v>0</v>
      </c>
      <c r="N2277">
        <v>79</v>
      </c>
      <c r="O2277" t="b">
        <v>1</v>
      </c>
      <c r="P2277" t="s">
        <v>8295</v>
      </c>
      <c r="Q2277" s="12" t="s">
        <v>8331</v>
      </c>
      <c r="R2277" t="s">
        <v>8349</v>
      </c>
      <c r="S2277" s="21">
        <f>(((Table1[[#This Row],[launched_at]]/60)/60)/24)+DATE(1970,1,1)</f>
        <v>41965.616655092599</v>
      </c>
      <c r="T2277" s="21">
        <f>(((Table1[[#This Row],[deadline]]/60)/60)/24)+DATE(1970,1,1)</f>
        <v>41995.616655092599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s="8">
        <f>E2278/D2278</f>
        <v>1.0581826105905425</v>
      </c>
      <c r="G2278" s="10">
        <f>IFERROR(ROUND(E2278/N2278,2),0)</f>
        <v>64.75</v>
      </c>
      <c r="H2278" t="s">
        <v>8218</v>
      </c>
      <c r="I2278" t="s">
        <v>8223</v>
      </c>
      <c r="J2278" t="s">
        <v>8245</v>
      </c>
      <c r="K2278">
        <v>1388936289</v>
      </c>
      <c r="L2278">
        <v>1386344289</v>
      </c>
      <c r="M2278" t="b">
        <v>0</v>
      </c>
      <c r="N2278">
        <v>75</v>
      </c>
      <c r="O2278" t="b">
        <v>1</v>
      </c>
      <c r="P2278" t="s">
        <v>8295</v>
      </c>
      <c r="Q2278" s="12" t="s">
        <v>8331</v>
      </c>
      <c r="R2278" t="s">
        <v>8349</v>
      </c>
      <c r="S2278" s="21">
        <f>(((Table1[[#This Row],[launched_at]]/60)/60)/24)+DATE(1970,1,1)</f>
        <v>41614.651493055557</v>
      </c>
      <c r="T2278" s="21">
        <f>(((Table1[[#This Row],[deadline]]/60)/60)/24)+DATE(1970,1,1)</f>
        <v>41644.651493055557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s="8">
        <f>E2279/D2279</f>
        <v>1.4108235294117648</v>
      </c>
      <c r="G2279" s="10">
        <f>IFERROR(ROUND(E2279/N2279,2),0)</f>
        <v>57.93</v>
      </c>
      <c r="H2279" t="s">
        <v>8218</v>
      </c>
      <c r="I2279" t="s">
        <v>8223</v>
      </c>
      <c r="J2279" t="s">
        <v>8245</v>
      </c>
      <c r="K2279">
        <v>1330359423</v>
      </c>
      <c r="L2279">
        <v>1327767423</v>
      </c>
      <c r="M2279" t="b">
        <v>0</v>
      </c>
      <c r="N2279">
        <v>207</v>
      </c>
      <c r="O2279" t="b">
        <v>1</v>
      </c>
      <c r="P2279" t="s">
        <v>8295</v>
      </c>
      <c r="Q2279" s="12" t="s">
        <v>8331</v>
      </c>
      <c r="R2279" t="s">
        <v>8349</v>
      </c>
      <c r="S2279" s="21">
        <f>(((Table1[[#This Row],[launched_at]]/60)/60)/24)+DATE(1970,1,1)</f>
        <v>40936.678506944445</v>
      </c>
      <c r="T2279" s="21">
        <f>(((Table1[[#This Row],[deadline]]/60)/60)/24)+DATE(1970,1,1)</f>
        <v>40966.678506944445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s="8">
        <f>E2280/D2280</f>
        <v>2.7069999999999999</v>
      </c>
      <c r="G2280" s="10">
        <f>IFERROR(ROUND(E2280/N2280,2),0)</f>
        <v>53.08</v>
      </c>
      <c r="H2280" t="s">
        <v>8218</v>
      </c>
      <c r="I2280" t="s">
        <v>8236</v>
      </c>
      <c r="J2280" t="s">
        <v>8248</v>
      </c>
      <c r="K2280">
        <v>1451861940</v>
      </c>
      <c r="L2280">
        <v>1448902867</v>
      </c>
      <c r="M2280" t="b">
        <v>0</v>
      </c>
      <c r="N2280">
        <v>102</v>
      </c>
      <c r="O2280" t="b">
        <v>1</v>
      </c>
      <c r="P2280" t="s">
        <v>8295</v>
      </c>
      <c r="Q2280" s="12" t="s">
        <v>8331</v>
      </c>
      <c r="R2280" t="s">
        <v>8349</v>
      </c>
      <c r="S2280" s="21">
        <f>(((Table1[[#This Row],[launched_at]]/60)/60)/24)+DATE(1970,1,1)</f>
        <v>42338.709108796291</v>
      </c>
      <c r="T2280" s="21">
        <f>(((Table1[[#This Row],[deadline]]/60)/60)/24)+DATE(1970,1,1)</f>
        <v>42372.957638888889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s="8">
        <f>E2281/D2281</f>
        <v>1.538</v>
      </c>
      <c r="G2281" s="10">
        <f>IFERROR(ROUND(E2281/N2281,2),0)</f>
        <v>48.06</v>
      </c>
      <c r="H2281" t="s">
        <v>8218</v>
      </c>
      <c r="I2281" t="s">
        <v>8223</v>
      </c>
      <c r="J2281" t="s">
        <v>8245</v>
      </c>
      <c r="K2281">
        <v>1423022400</v>
      </c>
      <c r="L2281">
        <v>1421436099</v>
      </c>
      <c r="M2281" t="b">
        <v>0</v>
      </c>
      <c r="N2281">
        <v>32</v>
      </c>
      <c r="O2281" t="b">
        <v>1</v>
      </c>
      <c r="P2281" t="s">
        <v>8295</v>
      </c>
      <c r="Q2281" s="12" t="s">
        <v>8331</v>
      </c>
      <c r="R2281" t="s">
        <v>8349</v>
      </c>
      <c r="S2281" s="21">
        <f>(((Table1[[#This Row],[launched_at]]/60)/60)/24)+DATE(1970,1,1)</f>
        <v>42020.806701388887</v>
      </c>
      <c r="T2281" s="21">
        <f>(((Table1[[#This Row],[deadline]]/60)/60)/24)+DATE(1970,1,1)</f>
        <v>42039.166666666672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s="8">
        <f>E2282/D2282</f>
        <v>4.0357653061224488</v>
      </c>
      <c r="G2282" s="10">
        <f>IFERROR(ROUND(E2282/N2282,2),0)</f>
        <v>82.4</v>
      </c>
      <c r="H2282" t="s">
        <v>8218</v>
      </c>
      <c r="I2282" t="s">
        <v>8223</v>
      </c>
      <c r="J2282" t="s">
        <v>8245</v>
      </c>
      <c r="K2282">
        <v>1442501991</v>
      </c>
      <c r="L2282">
        <v>1439909991</v>
      </c>
      <c r="M2282" t="b">
        <v>0</v>
      </c>
      <c r="N2282">
        <v>480</v>
      </c>
      <c r="O2282" t="b">
        <v>1</v>
      </c>
      <c r="P2282" t="s">
        <v>8295</v>
      </c>
      <c r="Q2282" s="12" t="s">
        <v>8331</v>
      </c>
      <c r="R2282" t="s">
        <v>8349</v>
      </c>
      <c r="S2282" s="21">
        <f>(((Table1[[#This Row],[launched_at]]/60)/60)/24)+DATE(1970,1,1)</f>
        <v>42234.624895833331</v>
      </c>
      <c r="T2282" s="21">
        <f>(((Table1[[#This Row],[deadline]]/60)/60)/24)+DATE(1970,1,1)</f>
        <v>42264.624895833331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s="8">
        <f>E2283/D2283</f>
        <v>1.85</v>
      </c>
      <c r="G2283" s="10">
        <f>IFERROR(ROUND(E2283/N2283,2),0)</f>
        <v>50.45</v>
      </c>
      <c r="H2283" t="s">
        <v>8218</v>
      </c>
      <c r="I2283" t="s">
        <v>8223</v>
      </c>
      <c r="J2283" t="s">
        <v>8245</v>
      </c>
      <c r="K2283">
        <v>1311576600</v>
      </c>
      <c r="L2283">
        <v>1306219897</v>
      </c>
      <c r="M2283" t="b">
        <v>0</v>
      </c>
      <c r="N2283">
        <v>11</v>
      </c>
      <c r="O2283" t="b">
        <v>1</v>
      </c>
      <c r="P2283" t="s">
        <v>8274</v>
      </c>
      <c r="Q2283" s="12" t="s">
        <v>8323</v>
      </c>
      <c r="R2283" t="s">
        <v>8324</v>
      </c>
      <c r="S2283" s="21">
        <f>(((Table1[[#This Row],[launched_at]]/60)/60)/24)+DATE(1970,1,1)</f>
        <v>40687.285844907405</v>
      </c>
      <c r="T2283" s="21">
        <f>(((Table1[[#This Row],[deadline]]/60)/60)/24)+DATE(1970,1,1)</f>
        <v>40749.284722222219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s="8">
        <f>E2284/D2284</f>
        <v>1.8533333333333333</v>
      </c>
      <c r="G2284" s="10">
        <f>IFERROR(ROUND(E2284/N2284,2),0)</f>
        <v>115.83</v>
      </c>
      <c r="H2284" t="s">
        <v>8218</v>
      </c>
      <c r="I2284" t="s">
        <v>8223</v>
      </c>
      <c r="J2284" t="s">
        <v>8245</v>
      </c>
      <c r="K2284">
        <v>1452744686</v>
      </c>
      <c r="L2284">
        <v>1447560686</v>
      </c>
      <c r="M2284" t="b">
        <v>0</v>
      </c>
      <c r="N2284">
        <v>12</v>
      </c>
      <c r="O2284" t="b">
        <v>1</v>
      </c>
      <c r="P2284" t="s">
        <v>8274</v>
      </c>
      <c r="Q2284" s="12" t="s">
        <v>8323</v>
      </c>
      <c r="R2284" t="s">
        <v>8324</v>
      </c>
      <c r="S2284" s="21">
        <f>(((Table1[[#This Row],[launched_at]]/60)/60)/24)+DATE(1970,1,1)</f>
        <v>42323.17460648148</v>
      </c>
      <c r="T2284" s="21">
        <f>(((Table1[[#This Row],[deadline]]/60)/60)/24)+DATE(1970,1,1)</f>
        <v>42383.17460648148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s="8">
        <f>E2285/D2285</f>
        <v>1.0085533333333332</v>
      </c>
      <c r="G2285" s="10">
        <f>IFERROR(ROUND(E2285/N2285,2),0)</f>
        <v>63.03</v>
      </c>
      <c r="H2285" t="s">
        <v>8218</v>
      </c>
      <c r="I2285" t="s">
        <v>8223</v>
      </c>
      <c r="J2285" t="s">
        <v>8245</v>
      </c>
      <c r="K2285">
        <v>1336528804</v>
      </c>
      <c r="L2285">
        <v>1331348404</v>
      </c>
      <c r="M2285" t="b">
        <v>0</v>
      </c>
      <c r="N2285">
        <v>48</v>
      </c>
      <c r="O2285" t="b">
        <v>1</v>
      </c>
      <c r="P2285" t="s">
        <v>8274</v>
      </c>
      <c r="Q2285" s="12" t="s">
        <v>8323</v>
      </c>
      <c r="R2285" t="s">
        <v>8324</v>
      </c>
      <c r="S2285" s="21">
        <f>(((Table1[[#This Row],[launched_at]]/60)/60)/24)+DATE(1970,1,1)</f>
        <v>40978.125046296293</v>
      </c>
      <c r="T2285" s="21">
        <f>(((Table1[[#This Row],[deadline]]/60)/60)/24)+DATE(1970,1,1)</f>
        <v>41038.083379629628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s="8">
        <f>E2286/D2286</f>
        <v>1.0622116666666668</v>
      </c>
      <c r="G2286" s="10">
        <f>IFERROR(ROUND(E2286/N2286,2),0)</f>
        <v>108.02</v>
      </c>
      <c r="H2286" t="s">
        <v>8218</v>
      </c>
      <c r="I2286" t="s">
        <v>8223</v>
      </c>
      <c r="J2286" t="s">
        <v>8245</v>
      </c>
      <c r="K2286">
        <v>1299902400</v>
      </c>
      <c r="L2286">
        <v>1297451245</v>
      </c>
      <c r="M2286" t="b">
        <v>0</v>
      </c>
      <c r="N2286">
        <v>59</v>
      </c>
      <c r="O2286" t="b">
        <v>1</v>
      </c>
      <c r="P2286" t="s">
        <v>8274</v>
      </c>
      <c r="Q2286" s="12" t="s">
        <v>8323</v>
      </c>
      <c r="R2286" t="s">
        <v>8324</v>
      </c>
      <c r="S2286" s="21">
        <f>(((Table1[[#This Row],[launched_at]]/60)/60)/24)+DATE(1970,1,1)</f>
        <v>40585.796817129631</v>
      </c>
      <c r="T2286" s="21">
        <f>(((Table1[[#This Row],[deadline]]/60)/60)/24)+DATE(1970,1,1)</f>
        <v>40614.166666666664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s="8">
        <f>E2287/D2287</f>
        <v>1.2136666666666667</v>
      </c>
      <c r="G2287" s="10">
        <f>IFERROR(ROUND(E2287/N2287,2),0)</f>
        <v>46.09</v>
      </c>
      <c r="H2287" t="s">
        <v>8218</v>
      </c>
      <c r="I2287" t="s">
        <v>8223</v>
      </c>
      <c r="J2287" t="s">
        <v>8245</v>
      </c>
      <c r="K2287">
        <v>1340944043</v>
      </c>
      <c r="L2287">
        <v>1338352043</v>
      </c>
      <c r="M2287" t="b">
        <v>0</v>
      </c>
      <c r="N2287">
        <v>79</v>
      </c>
      <c r="O2287" t="b">
        <v>1</v>
      </c>
      <c r="P2287" t="s">
        <v>8274</v>
      </c>
      <c r="Q2287" s="12" t="s">
        <v>8323</v>
      </c>
      <c r="R2287" t="s">
        <v>8324</v>
      </c>
      <c r="S2287" s="21">
        <f>(((Table1[[#This Row],[launched_at]]/60)/60)/24)+DATE(1970,1,1)</f>
        <v>41059.185682870368</v>
      </c>
      <c r="T2287" s="21">
        <f>(((Table1[[#This Row],[deadline]]/60)/60)/24)+DATE(1970,1,1)</f>
        <v>41089.185682870368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s="8">
        <f>E2288/D2288</f>
        <v>1.0006666666666666</v>
      </c>
      <c r="G2288" s="10">
        <f>IFERROR(ROUND(E2288/N2288,2),0)</f>
        <v>107.21</v>
      </c>
      <c r="H2288" t="s">
        <v>8218</v>
      </c>
      <c r="I2288" t="s">
        <v>8223</v>
      </c>
      <c r="J2288" t="s">
        <v>8245</v>
      </c>
      <c r="K2288">
        <v>1378439940</v>
      </c>
      <c r="L2288">
        <v>1376003254</v>
      </c>
      <c r="M2288" t="b">
        <v>0</v>
      </c>
      <c r="N2288">
        <v>14</v>
      </c>
      <c r="O2288" t="b">
        <v>1</v>
      </c>
      <c r="P2288" t="s">
        <v>8274</v>
      </c>
      <c r="Q2288" s="12" t="s">
        <v>8323</v>
      </c>
      <c r="R2288" t="s">
        <v>8324</v>
      </c>
      <c r="S2288" s="21">
        <f>(((Table1[[#This Row],[launched_at]]/60)/60)/24)+DATE(1970,1,1)</f>
        <v>41494.963587962964</v>
      </c>
      <c r="T2288" s="21">
        <f>(((Table1[[#This Row],[deadline]]/60)/60)/24)+DATE(1970,1,1)</f>
        <v>41523.165972222225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s="8">
        <f>E2289/D2289</f>
        <v>1.1997755555555556</v>
      </c>
      <c r="G2289" s="10">
        <f>IFERROR(ROUND(E2289/N2289,2),0)</f>
        <v>50.93</v>
      </c>
      <c r="H2289" t="s">
        <v>8218</v>
      </c>
      <c r="I2289" t="s">
        <v>8223</v>
      </c>
      <c r="J2289" t="s">
        <v>8245</v>
      </c>
      <c r="K2289">
        <v>1403539260</v>
      </c>
      <c r="L2289">
        <v>1401724860</v>
      </c>
      <c r="M2289" t="b">
        <v>0</v>
      </c>
      <c r="N2289">
        <v>106</v>
      </c>
      <c r="O2289" t="b">
        <v>1</v>
      </c>
      <c r="P2289" t="s">
        <v>8274</v>
      </c>
      <c r="Q2289" s="12" t="s">
        <v>8323</v>
      </c>
      <c r="R2289" t="s">
        <v>8324</v>
      </c>
      <c r="S2289" s="21">
        <f>(((Table1[[#This Row],[launched_at]]/60)/60)/24)+DATE(1970,1,1)</f>
        <v>41792.667361111111</v>
      </c>
      <c r="T2289" s="21">
        <f>(((Table1[[#This Row],[deadline]]/60)/60)/24)+DATE(1970,1,1)</f>
        <v>41813.667361111111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s="8">
        <f>E2290/D2290</f>
        <v>1.0009999999999999</v>
      </c>
      <c r="G2290" s="10">
        <f>IFERROR(ROUND(E2290/N2290,2),0)</f>
        <v>40.04</v>
      </c>
      <c r="H2290" t="s">
        <v>8218</v>
      </c>
      <c r="I2290" t="s">
        <v>8223</v>
      </c>
      <c r="J2290" t="s">
        <v>8245</v>
      </c>
      <c r="K2290">
        <v>1340733600</v>
      </c>
      <c r="L2290">
        <v>1339098689</v>
      </c>
      <c r="M2290" t="b">
        <v>0</v>
      </c>
      <c r="N2290">
        <v>25</v>
      </c>
      <c r="O2290" t="b">
        <v>1</v>
      </c>
      <c r="P2290" t="s">
        <v>8274</v>
      </c>
      <c r="Q2290" s="12" t="s">
        <v>8323</v>
      </c>
      <c r="R2290" t="s">
        <v>8324</v>
      </c>
      <c r="S2290" s="21">
        <f>(((Table1[[#This Row],[launched_at]]/60)/60)/24)+DATE(1970,1,1)</f>
        <v>41067.827418981484</v>
      </c>
      <c r="T2290" s="21">
        <f>(((Table1[[#This Row],[deadline]]/60)/60)/24)+DATE(1970,1,1)</f>
        <v>41086.75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s="8">
        <f>E2291/D2291</f>
        <v>1.0740000000000001</v>
      </c>
      <c r="G2291" s="10">
        <f>IFERROR(ROUND(E2291/N2291,2),0)</f>
        <v>64.44</v>
      </c>
      <c r="H2291" t="s">
        <v>8218</v>
      </c>
      <c r="I2291" t="s">
        <v>8223</v>
      </c>
      <c r="J2291" t="s">
        <v>8245</v>
      </c>
      <c r="K2291">
        <v>1386372120</v>
      </c>
      <c r="L2291">
        <v>1382659060</v>
      </c>
      <c r="M2291" t="b">
        <v>0</v>
      </c>
      <c r="N2291">
        <v>25</v>
      </c>
      <c r="O2291" t="b">
        <v>1</v>
      </c>
      <c r="P2291" t="s">
        <v>8274</v>
      </c>
      <c r="Q2291" s="12" t="s">
        <v>8323</v>
      </c>
      <c r="R2291" t="s">
        <v>8324</v>
      </c>
      <c r="S2291" s="21">
        <f>(((Table1[[#This Row],[launched_at]]/60)/60)/24)+DATE(1970,1,1)</f>
        <v>41571.998379629629</v>
      </c>
      <c r="T2291" s="21">
        <f>(((Table1[[#This Row],[deadline]]/60)/60)/24)+DATE(1970,1,1)</f>
        <v>41614.973611111112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s="8">
        <f>E2292/D2292</f>
        <v>1.0406666666666666</v>
      </c>
      <c r="G2292" s="10">
        <f>IFERROR(ROUND(E2292/N2292,2),0)</f>
        <v>53.83</v>
      </c>
      <c r="H2292" t="s">
        <v>8218</v>
      </c>
      <c r="I2292" t="s">
        <v>8223</v>
      </c>
      <c r="J2292" t="s">
        <v>8245</v>
      </c>
      <c r="K2292">
        <v>1259686800</v>
      </c>
      <c r="L2292">
        <v>1252908330</v>
      </c>
      <c r="M2292" t="b">
        <v>0</v>
      </c>
      <c r="N2292">
        <v>29</v>
      </c>
      <c r="O2292" t="b">
        <v>1</v>
      </c>
      <c r="P2292" t="s">
        <v>8274</v>
      </c>
      <c r="Q2292" s="12" t="s">
        <v>8323</v>
      </c>
      <c r="R2292" t="s">
        <v>8324</v>
      </c>
      <c r="S2292" s="21">
        <f>(((Table1[[#This Row],[launched_at]]/60)/60)/24)+DATE(1970,1,1)</f>
        <v>40070.253819444442</v>
      </c>
      <c r="T2292" s="21">
        <f>(((Table1[[#This Row],[deadline]]/60)/60)/24)+DATE(1970,1,1)</f>
        <v>40148.708333333336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s="8">
        <f>E2293/D2293</f>
        <v>1.728</v>
      </c>
      <c r="G2293" s="10">
        <f>IFERROR(ROUND(E2293/N2293,2),0)</f>
        <v>100.47</v>
      </c>
      <c r="H2293" t="s">
        <v>8218</v>
      </c>
      <c r="I2293" t="s">
        <v>8223</v>
      </c>
      <c r="J2293" t="s">
        <v>8245</v>
      </c>
      <c r="K2293">
        <v>1335153600</v>
      </c>
      <c r="L2293">
        <v>1332199618</v>
      </c>
      <c r="M2293" t="b">
        <v>0</v>
      </c>
      <c r="N2293">
        <v>43</v>
      </c>
      <c r="O2293" t="b">
        <v>1</v>
      </c>
      <c r="P2293" t="s">
        <v>8274</v>
      </c>
      <c r="Q2293" s="12" t="s">
        <v>8323</v>
      </c>
      <c r="R2293" t="s">
        <v>8324</v>
      </c>
      <c r="S2293" s="21">
        <f>(((Table1[[#This Row],[launched_at]]/60)/60)/24)+DATE(1970,1,1)</f>
        <v>40987.977060185185</v>
      </c>
      <c r="T2293" s="21">
        <f>(((Table1[[#This Row],[deadline]]/60)/60)/24)+DATE(1970,1,1)</f>
        <v>41022.166666666664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s="8">
        <f>E2294/D2294</f>
        <v>1.072505</v>
      </c>
      <c r="G2294" s="10">
        <f>IFERROR(ROUND(E2294/N2294,2),0)</f>
        <v>46.63</v>
      </c>
      <c r="H2294" t="s">
        <v>8218</v>
      </c>
      <c r="I2294" t="s">
        <v>8223</v>
      </c>
      <c r="J2294" t="s">
        <v>8245</v>
      </c>
      <c r="K2294">
        <v>1334767476</v>
      </c>
      <c r="L2294">
        <v>1332175476</v>
      </c>
      <c r="M2294" t="b">
        <v>0</v>
      </c>
      <c r="N2294">
        <v>46</v>
      </c>
      <c r="O2294" t="b">
        <v>1</v>
      </c>
      <c r="P2294" t="s">
        <v>8274</v>
      </c>
      <c r="Q2294" s="12" t="s">
        <v>8323</v>
      </c>
      <c r="R2294" t="s">
        <v>8324</v>
      </c>
      <c r="S2294" s="21">
        <f>(((Table1[[#This Row],[launched_at]]/60)/60)/24)+DATE(1970,1,1)</f>
        <v>40987.697638888887</v>
      </c>
      <c r="T2294" s="21">
        <f>(((Table1[[#This Row],[deadline]]/60)/60)/24)+DATE(1970,1,1)</f>
        <v>41017.697638888887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s="8">
        <f>E2295/D2295</f>
        <v>1.0823529411764705</v>
      </c>
      <c r="G2295" s="10">
        <f>IFERROR(ROUND(E2295/N2295,2),0)</f>
        <v>34.07</v>
      </c>
      <c r="H2295" t="s">
        <v>8218</v>
      </c>
      <c r="I2295" t="s">
        <v>8223</v>
      </c>
      <c r="J2295" t="s">
        <v>8245</v>
      </c>
      <c r="K2295">
        <v>1348545540</v>
      </c>
      <c r="L2295">
        <v>1346345999</v>
      </c>
      <c r="M2295" t="b">
        <v>0</v>
      </c>
      <c r="N2295">
        <v>27</v>
      </c>
      <c r="O2295" t="b">
        <v>1</v>
      </c>
      <c r="P2295" t="s">
        <v>8274</v>
      </c>
      <c r="Q2295" s="12" t="s">
        <v>8323</v>
      </c>
      <c r="R2295" t="s">
        <v>8324</v>
      </c>
      <c r="S2295" s="21">
        <f>(((Table1[[#This Row],[launched_at]]/60)/60)/24)+DATE(1970,1,1)</f>
        <v>41151.708321759259</v>
      </c>
      <c r="T2295" s="21">
        <f>(((Table1[[#This Row],[deadline]]/60)/60)/24)+DATE(1970,1,1)</f>
        <v>41177.165972222225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s="8">
        <f>E2296/D2296</f>
        <v>1.4608079999999999</v>
      </c>
      <c r="G2296" s="10">
        <f>IFERROR(ROUND(E2296/N2296,2),0)</f>
        <v>65.209999999999994</v>
      </c>
      <c r="H2296" t="s">
        <v>8218</v>
      </c>
      <c r="I2296" t="s">
        <v>8223</v>
      </c>
      <c r="J2296" t="s">
        <v>8245</v>
      </c>
      <c r="K2296">
        <v>1358702480</v>
      </c>
      <c r="L2296">
        <v>1356110480</v>
      </c>
      <c r="M2296" t="b">
        <v>0</v>
      </c>
      <c r="N2296">
        <v>112</v>
      </c>
      <c r="O2296" t="b">
        <v>1</v>
      </c>
      <c r="P2296" t="s">
        <v>8274</v>
      </c>
      <c r="Q2296" s="12" t="s">
        <v>8323</v>
      </c>
      <c r="R2296" t="s">
        <v>8324</v>
      </c>
      <c r="S2296" s="21">
        <f>(((Table1[[#This Row],[launched_at]]/60)/60)/24)+DATE(1970,1,1)</f>
        <v>41264.72314814815</v>
      </c>
      <c r="T2296" s="21">
        <f>(((Table1[[#This Row],[deadline]]/60)/60)/24)+DATE(1970,1,1)</f>
        <v>41294.72314814815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s="8">
        <f>E2297/D2297</f>
        <v>1.2524999999999999</v>
      </c>
      <c r="G2297" s="10">
        <f>IFERROR(ROUND(E2297/N2297,2),0)</f>
        <v>44.21</v>
      </c>
      <c r="H2297" t="s">
        <v>8218</v>
      </c>
      <c r="I2297" t="s">
        <v>8223</v>
      </c>
      <c r="J2297" t="s">
        <v>8245</v>
      </c>
      <c r="K2297">
        <v>1359240856</v>
      </c>
      <c r="L2297">
        <v>1356648856</v>
      </c>
      <c r="M2297" t="b">
        <v>0</v>
      </c>
      <c r="N2297">
        <v>34</v>
      </c>
      <c r="O2297" t="b">
        <v>1</v>
      </c>
      <c r="P2297" t="s">
        <v>8274</v>
      </c>
      <c r="Q2297" s="12" t="s">
        <v>8323</v>
      </c>
      <c r="R2297" t="s">
        <v>8324</v>
      </c>
      <c r="S2297" s="21">
        <f>(((Table1[[#This Row],[launched_at]]/60)/60)/24)+DATE(1970,1,1)</f>
        <v>41270.954351851848</v>
      </c>
      <c r="T2297" s="21">
        <f>(((Table1[[#This Row],[deadline]]/60)/60)/24)+DATE(1970,1,1)</f>
        <v>41300.954351851848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s="8">
        <f>E2298/D2298</f>
        <v>1.4907142857142857</v>
      </c>
      <c r="G2298" s="10">
        <f>IFERROR(ROUND(E2298/N2298,2),0)</f>
        <v>71.97</v>
      </c>
      <c r="H2298" t="s">
        <v>8218</v>
      </c>
      <c r="I2298" t="s">
        <v>8223</v>
      </c>
      <c r="J2298" t="s">
        <v>8245</v>
      </c>
      <c r="K2298">
        <v>1330018426</v>
      </c>
      <c r="L2298">
        <v>1326994426</v>
      </c>
      <c r="M2298" t="b">
        <v>0</v>
      </c>
      <c r="N2298">
        <v>145</v>
      </c>
      <c r="O2298" t="b">
        <v>1</v>
      </c>
      <c r="P2298" t="s">
        <v>8274</v>
      </c>
      <c r="Q2298" s="12" t="s">
        <v>8323</v>
      </c>
      <c r="R2298" t="s">
        <v>8324</v>
      </c>
      <c r="S2298" s="21">
        <f>(((Table1[[#This Row],[launched_at]]/60)/60)/24)+DATE(1970,1,1)</f>
        <v>40927.731782407405</v>
      </c>
      <c r="T2298" s="21">
        <f>(((Table1[[#This Row],[deadline]]/60)/60)/24)+DATE(1970,1,1)</f>
        <v>40962.731782407405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s="8">
        <f>E2299/D2299</f>
        <v>1.006</v>
      </c>
      <c r="G2299" s="10">
        <f>IFERROR(ROUND(E2299/N2299,2),0)</f>
        <v>52.95</v>
      </c>
      <c r="H2299" t="s">
        <v>8218</v>
      </c>
      <c r="I2299" t="s">
        <v>8223</v>
      </c>
      <c r="J2299" t="s">
        <v>8245</v>
      </c>
      <c r="K2299">
        <v>1331697540</v>
      </c>
      <c r="L2299">
        <v>1328749249</v>
      </c>
      <c r="M2299" t="b">
        <v>0</v>
      </c>
      <c r="N2299">
        <v>19</v>
      </c>
      <c r="O2299" t="b">
        <v>1</v>
      </c>
      <c r="P2299" t="s">
        <v>8274</v>
      </c>
      <c r="Q2299" s="12" t="s">
        <v>8323</v>
      </c>
      <c r="R2299" t="s">
        <v>8324</v>
      </c>
      <c r="S2299" s="21">
        <f>(((Table1[[#This Row],[launched_at]]/60)/60)/24)+DATE(1970,1,1)</f>
        <v>40948.042233796295</v>
      </c>
      <c r="T2299" s="21">
        <f>(((Table1[[#This Row],[deadline]]/60)/60)/24)+DATE(1970,1,1)</f>
        <v>40982.165972222225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s="8">
        <f>E2300/D2300</f>
        <v>1.0507333333333333</v>
      </c>
      <c r="G2300" s="10">
        <f>IFERROR(ROUND(E2300/N2300,2),0)</f>
        <v>109.45</v>
      </c>
      <c r="H2300" t="s">
        <v>8218</v>
      </c>
      <c r="I2300" t="s">
        <v>8223</v>
      </c>
      <c r="J2300" t="s">
        <v>8245</v>
      </c>
      <c r="K2300">
        <v>1395861033</v>
      </c>
      <c r="L2300">
        <v>1393272633</v>
      </c>
      <c r="M2300" t="b">
        <v>0</v>
      </c>
      <c r="N2300">
        <v>288</v>
      </c>
      <c r="O2300" t="b">
        <v>1</v>
      </c>
      <c r="P2300" t="s">
        <v>8274</v>
      </c>
      <c r="Q2300" s="12" t="s">
        <v>8323</v>
      </c>
      <c r="R2300" t="s">
        <v>8324</v>
      </c>
      <c r="S2300" s="21">
        <f>(((Table1[[#This Row],[launched_at]]/60)/60)/24)+DATE(1970,1,1)</f>
        <v>41694.84065972222</v>
      </c>
      <c r="T2300" s="21">
        <f>(((Table1[[#This Row],[deadline]]/60)/60)/24)+DATE(1970,1,1)</f>
        <v>41724.798993055556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s="8">
        <f>E2301/D2301</f>
        <v>3.5016666666666665</v>
      </c>
      <c r="G2301" s="10">
        <f>IFERROR(ROUND(E2301/N2301,2),0)</f>
        <v>75.040000000000006</v>
      </c>
      <c r="H2301" t="s">
        <v>8218</v>
      </c>
      <c r="I2301" t="s">
        <v>8223</v>
      </c>
      <c r="J2301" t="s">
        <v>8245</v>
      </c>
      <c r="K2301">
        <v>1296953209</v>
      </c>
      <c r="L2301">
        <v>1295657209</v>
      </c>
      <c r="M2301" t="b">
        <v>0</v>
      </c>
      <c r="N2301">
        <v>14</v>
      </c>
      <c r="O2301" t="b">
        <v>1</v>
      </c>
      <c r="P2301" t="s">
        <v>8274</v>
      </c>
      <c r="Q2301" s="12" t="s">
        <v>8323</v>
      </c>
      <c r="R2301" t="s">
        <v>8324</v>
      </c>
      <c r="S2301" s="21">
        <f>(((Table1[[#This Row],[launched_at]]/60)/60)/24)+DATE(1970,1,1)</f>
        <v>40565.032511574071</v>
      </c>
      <c r="T2301" s="21">
        <f>(((Table1[[#This Row],[deadline]]/60)/60)/24)+DATE(1970,1,1)</f>
        <v>40580.032511574071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s="8">
        <f>E2302/D2302</f>
        <v>1.0125</v>
      </c>
      <c r="G2302" s="10">
        <f>IFERROR(ROUND(E2302/N2302,2),0)</f>
        <v>115.71</v>
      </c>
      <c r="H2302" t="s">
        <v>8218</v>
      </c>
      <c r="I2302" t="s">
        <v>8223</v>
      </c>
      <c r="J2302" t="s">
        <v>8245</v>
      </c>
      <c r="K2302">
        <v>1340904416</v>
      </c>
      <c r="L2302">
        <v>1339694816</v>
      </c>
      <c r="M2302" t="b">
        <v>0</v>
      </c>
      <c r="N2302">
        <v>7</v>
      </c>
      <c r="O2302" t="b">
        <v>1</v>
      </c>
      <c r="P2302" t="s">
        <v>8274</v>
      </c>
      <c r="Q2302" s="12" t="s">
        <v>8323</v>
      </c>
      <c r="R2302" t="s">
        <v>8324</v>
      </c>
      <c r="S2302" s="21">
        <f>(((Table1[[#This Row],[launched_at]]/60)/60)/24)+DATE(1970,1,1)</f>
        <v>41074.727037037039</v>
      </c>
      <c r="T2302" s="21">
        <f>(((Table1[[#This Row],[deadline]]/60)/60)/24)+DATE(1970,1,1)</f>
        <v>41088.727037037039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s="8">
        <f>E2303/D2303</f>
        <v>1.336044</v>
      </c>
      <c r="G2303" s="10">
        <f>IFERROR(ROUND(E2303/N2303,2),0)</f>
        <v>31.66</v>
      </c>
      <c r="H2303" t="s">
        <v>8218</v>
      </c>
      <c r="I2303" t="s">
        <v>8223</v>
      </c>
      <c r="J2303" t="s">
        <v>8245</v>
      </c>
      <c r="K2303">
        <v>1371785496</v>
      </c>
      <c r="L2303">
        <v>1369193496</v>
      </c>
      <c r="M2303" t="b">
        <v>1</v>
      </c>
      <c r="N2303">
        <v>211</v>
      </c>
      <c r="O2303" t="b">
        <v>1</v>
      </c>
      <c r="P2303" t="s">
        <v>8277</v>
      </c>
      <c r="Q2303" s="12" t="s">
        <v>8323</v>
      </c>
      <c r="R2303" t="s">
        <v>8327</v>
      </c>
      <c r="S2303" s="21">
        <f>(((Table1[[#This Row],[launched_at]]/60)/60)/24)+DATE(1970,1,1)</f>
        <v>41416.146944444445</v>
      </c>
      <c r="T2303" s="21">
        <f>(((Table1[[#This Row],[deadline]]/60)/60)/24)+DATE(1970,1,1)</f>
        <v>41446.146944444445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s="8">
        <f>E2304/D2304</f>
        <v>1.7065217391304348</v>
      </c>
      <c r="G2304" s="10">
        <f>IFERROR(ROUND(E2304/N2304,2),0)</f>
        <v>46.18</v>
      </c>
      <c r="H2304" t="s">
        <v>8218</v>
      </c>
      <c r="I2304" t="s">
        <v>8223</v>
      </c>
      <c r="J2304" t="s">
        <v>8245</v>
      </c>
      <c r="K2304">
        <v>1388473200</v>
      </c>
      <c r="L2304">
        <v>1385585434</v>
      </c>
      <c r="M2304" t="b">
        <v>1</v>
      </c>
      <c r="N2304">
        <v>85</v>
      </c>
      <c r="O2304" t="b">
        <v>1</v>
      </c>
      <c r="P2304" t="s">
        <v>8277</v>
      </c>
      <c r="Q2304" s="12" t="s">
        <v>8323</v>
      </c>
      <c r="R2304" t="s">
        <v>8327</v>
      </c>
      <c r="S2304" s="21">
        <f>(((Table1[[#This Row],[launched_at]]/60)/60)/24)+DATE(1970,1,1)</f>
        <v>41605.868449074071</v>
      </c>
      <c r="T2304" s="21">
        <f>(((Table1[[#This Row],[deadline]]/60)/60)/24)+DATE(1970,1,1)</f>
        <v>41639.291666666664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s="8">
        <f>E2305/D2305</f>
        <v>1.0935829457364341</v>
      </c>
      <c r="G2305" s="10">
        <f>IFERROR(ROUND(E2305/N2305,2),0)</f>
        <v>68.48</v>
      </c>
      <c r="H2305" t="s">
        <v>8218</v>
      </c>
      <c r="I2305" t="s">
        <v>8223</v>
      </c>
      <c r="J2305" t="s">
        <v>8245</v>
      </c>
      <c r="K2305">
        <v>1323747596</v>
      </c>
      <c r="L2305">
        <v>1320287996</v>
      </c>
      <c r="M2305" t="b">
        <v>1</v>
      </c>
      <c r="N2305">
        <v>103</v>
      </c>
      <c r="O2305" t="b">
        <v>1</v>
      </c>
      <c r="P2305" t="s">
        <v>8277</v>
      </c>
      <c r="Q2305" s="12" t="s">
        <v>8323</v>
      </c>
      <c r="R2305" t="s">
        <v>8327</v>
      </c>
      <c r="S2305" s="21">
        <f>(((Table1[[#This Row],[launched_at]]/60)/60)/24)+DATE(1970,1,1)</f>
        <v>40850.111064814817</v>
      </c>
      <c r="T2305" s="21">
        <f>(((Table1[[#This Row],[deadline]]/60)/60)/24)+DATE(1970,1,1)</f>
        <v>40890.152731481481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s="8">
        <f>E2306/D2306</f>
        <v>1.0070033333333335</v>
      </c>
      <c r="G2306" s="10">
        <f>IFERROR(ROUND(E2306/N2306,2),0)</f>
        <v>53.47</v>
      </c>
      <c r="H2306" t="s">
        <v>8218</v>
      </c>
      <c r="I2306" t="s">
        <v>8223</v>
      </c>
      <c r="J2306" t="s">
        <v>8245</v>
      </c>
      <c r="K2306">
        <v>1293857940</v>
      </c>
      <c r="L2306">
        <v>1290281691</v>
      </c>
      <c r="M2306" t="b">
        <v>1</v>
      </c>
      <c r="N2306">
        <v>113</v>
      </c>
      <c r="O2306" t="b">
        <v>1</v>
      </c>
      <c r="P2306" t="s">
        <v>8277</v>
      </c>
      <c r="Q2306" s="12" t="s">
        <v>8323</v>
      </c>
      <c r="R2306" t="s">
        <v>8327</v>
      </c>
      <c r="S2306" s="21">
        <f>(((Table1[[#This Row],[launched_at]]/60)/60)/24)+DATE(1970,1,1)</f>
        <v>40502.815868055557</v>
      </c>
      <c r="T2306" s="21">
        <f>(((Table1[[#This Row],[deadline]]/60)/60)/24)+DATE(1970,1,1)</f>
        <v>40544.207638888889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s="8">
        <f>E2307/D2307</f>
        <v>1.0122777777777778</v>
      </c>
      <c r="G2307" s="10">
        <f>IFERROR(ROUND(E2307/N2307,2),0)</f>
        <v>109.11</v>
      </c>
      <c r="H2307" t="s">
        <v>8218</v>
      </c>
      <c r="I2307" t="s">
        <v>8223</v>
      </c>
      <c r="J2307" t="s">
        <v>8245</v>
      </c>
      <c r="K2307">
        <v>1407520800</v>
      </c>
      <c r="L2307">
        <v>1405356072</v>
      </c>
      <c r="M2307" t="b">
        <v>1</v>
      </c>
      <c r="N2307">
        <v>167</v>
      </c>
      <c r="O2307" t="b">
        <v>1</v>
      </c>
      <c r="P2307" t="s">
        <v>8277</v>
      </c>
      <c r="Q2307" s="12" t="s">
        <v>8323</v>
      </c>
      <c r="R2307" t="s">
        <v>8327</v>
      </c>
      <c r="S2307" s="21">
        <f>(((Table1[[#This Row],[launched_at]]/60)/60)/24)+DATE(1970,1,1)</f>
        <v>41834.695277777777</v>
      </c>
      <c r="T2307" s="21">
        <f>(((Table1[[#This Row],[deadline]]/60)/60)/24)+DATE(1970,1,1)</f>
        <v>41859.75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s="8">
        <f>E2308/D2308</f>
        <v>1.0675857142857144</v>
      </c>
      <c r="G2308" s="10">
        <f>IFERROR(ROUND(E2308/N2308,2),0)</f>
        <v>51.19</v>
      </c>
      <c r="H2308" t="s">
        <v>8218</v>
      </c>
      <c r="I2308" t="s">
        <v>8223</v>
      </c>
      <c r="J2308" t="s">
        <v>8245</v>
      </c>
      <c r="K2308">
        <v>1331352129</v>
      </c>
      <c r="L2308">
        <v>1328760129</v>
      </c>
      <c r="M2308" t="b">
        <v>1</v>
      </c>
      <c r="N2308">
        <v>73</v>
      </c>
      <c r="O2308" t="b">
        <v>1</v>
      </c>
      <c r="P2308" t="s">
        <v>8277</v>
      </c>
      <c r="Q2308" s="12" t="s">
        <v>8323</v>
      </c>
      <c r="R2308" t="s">
        <v>8327</v>
      </c>
      <c r="S2308" s="21">
        <f>(((Table1[[#This Row],[launched_at]]/60)/60)/24)+DATE(1970,1,1)</f>
        <v>40948.16815972222</v>
      </c>
      <c r="T2308" s="21">
        <f>(((Table1[[#This Row],[deadline]]/60)/60)/24)+DATE(1970,1,1)</f>
        <v>40978.16815972222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s="8">
        <f>E2309/D2309</f>
        <v>1.0665777537961894</v>
      </c>
      <c r="G2309" s="10">
        <f>IFERROR(ROUND(E2309/N2309,2),0)</f>
        <v>27.94</v>
      </c>
      <c r="H2309" t="s">
        <v>8218</v>
      </c>
      <c r="I2309" t="s">
        <v>8223</v>
      </c>
      <c r="J2309" t="s">
        <v>8245</v>
      </c>
      <c r="K2309">
        <v>1336245328</v>
      </c>
      <c r="L2309">
        <v>1333653333</v>
      </c>
      <c r="M2309" t="b">
        <v>1</v>
      </c>
      <c r="N2309">
        <v>75</v>
      </c>
      <c r="O2309" t="b">
        <v>1</v>
      </c>
      <c r="P2309" t="s">
        <v>8277</v>
      </c>
      <c r="Q2309" s="12" t="s">
        <v>8323</v>
      </c>
      <c r="R2309" t="s">
        <v>8327</v>
      </c>
      <c r="S2309" s="21">
        <f>(((Table1[[#This Row],[launched_at]]/60)/60)/24)+DATE(1970,1,1)</f>
        <v>41004.802465277775</v>
      </c>
      <c r="T2309" s="21">
        <f>(((Table1[[#This Row],[deadline]]/60)/60)/24)+DATE(1970,1,1)</f>
        <v>41034.802407407406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s="8">
        <f>E2310/D2310</f>
        <v>1.0130622</v>
      </c>
      <c r="G2310" s="10">
        <f>IFERROR(ROUND(E2310/N2310,2),0)</f>
        <v>82.5</v>
      </c>
      <c r="H2310" t="s">
        <v>8218</v>
      </c>
      <c r="I2310" t="s">
        <v>8223</v>
      </c>
      <c r="J2310" t="s">
        <v>8245</v>
      </c>
      <c r="K2310">
        <v>1409274000</v>
      </c>
      <c r="L2310">
        <v>1406847996</v>
      </c>
      <c r="M2310" t="b">
        <v>1</v>
      </c>
      <c r="N2310">
        <v>614</v>
      </c>
      <c r="O2310" t="b">
        <v>1</v>
      </c>
      <c r="P2310" t="s">
        <v>8277</v>
      </c>
      <c r="Q2310" s="12" t="s">
        <v>8323</v>
      </c>
      <c r="R2310" t="s">
        <v>8327</v>
      </c>
      <c r="S2310" s="21">
        <f>(((Table1[[#This Row],[launched_at]]/60)/60)/24)+DATE(1970,1,1)</f>
        <v>41851.962916666671</v>
      </c>
      <c r="T2310" s="21">
        <f>(((Table1[[#This Row],[deadline]]/60)/60)/24)+DATE(1970,1,1)</f>
        <v>41880.041666666664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s="8">
        <f>E2311/D2311</f>
        <v>1.0667450000000001</v>
      </c>
      <c r="G2311" s="10">
        <f>IFERROR(ROUND(E2311/N2311,2),0)</f>
        <v>59.82</v>
      </c>
      <c r="H2311" t="s">
        <v>8218</v>
      </c>
      <c r="I2311" t="s">
        <v>8223</v>
      </c>
      <c r="J2311" t="s">
        <v>8245</v>
      </c>
      <c r="K2311">
        <v>1362872537</v>
      </c>
      <c r="L2311">
        <v>1359848537</v>
      </c>
      <c r="M2311" t="b">
        <v>1</v>
      </c>
      <c r="N2311">
        <v>107</v>
      </c>
      <c r="O2311" t="b">
        <v>1</v>
      </c>
      <c r="P2311" t="s">
        <v>8277</v>
      </c>
      <c r="Q2311" s="12" t="s">
        <v>8323</v>
      </c>
      <c r="R2311" t="s">
        <v>8327</v>
      </c>
      <c r="S2311" s="21">
        <f>(((Table1[[#This Row],[launched_at]]/60)/60)/24)+DATE(1970,1,1)</f>
        <v>41307.987696759257</v>
      </c>
      <c r="T2311" s="21">
        <f>(((Table1[[#This Row],[deadline]]/60)/60)/24)+DATE(1970,1,1)</f>
        <v>41342.987696759257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s="8">
        <f>E2312/D2312</f>
        <v>4.288397837837838</v>
      </c>
      <c r="G2312" s="10">
        <f>IFERROR(ROUND(E2312/N2312,2),0)</f>
        <v>64.819999999999993</v>
      </c>
      <c r="H2312" t="s">
        <v>8218</v>
      </c>
      <c r="I2312" t="s">
        <v>8223</v>
      </c>
      <c r="J2312" t="s">
        <v>8245</v>
      </c>
      <c r="K2312">
        <v>1363889015</v>
      </c>
      <c r="L2312">
        <v>1361300615</v>
      </c>
      <c r="M2312" t="b">
        <v>1</v>
      </c>
      <c r="N2312">
        <v>1224</v>
      </c>
      <c r="O2312" t="b">
        <v>1</v>
      </c>
      <c r="P2312" t="s">
        <v>8277</v>
      </c>
      <c r="Q2312" s="12" t="s">
        <v>8323</v>
      </c>
      <c r="R2312" t="s">
        <v>8327</v>
      </c>
      <c r="S2312" s="21">
        <f>(((Table1[[#This Row],[launched_at]]/60)/60)/24)+DATE(1970,1,1)</f>
        <v>41324.79415509259</v>
      </c>
      <c r="T2312" s="21">
        <f>(((Table1[[#This Row],[deadline]]/60)/60)/24)+DATE(1970,1,1)</f>
        <v>41354.752488425926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s="8">
        <f>E2313/D2313</f>
        <v>1.0411111111111111</v>
      </c>
      <c r="G2313" s="10">
        <f>IFERROR(ROUND(E2313/N2313,2),0)</f>
        <v>90.1</v>
      </c>
      <c r="H2313" t="s">
        <v>8218</v>
      </c>
      <c r="I2313" t="s">
        <v>8223</v>
      </c>
      <c r="J2313" t="s">
        <v>8245</v>
      </c>
      <c r="K2313">
        <v>1399421189</v>
      </c>
      <c r="L2313">
        <v>1396829189</v>
      </c>
      <c r="M2313" t="b">
        <v>1</v>
      </c>
      <c r="N2313">
        <v>104</v>
      </c>
      <c r="O2313" t="b">
        <v>1</v>
      </c>
      <c r="P2313" t="s">
        <v>8277</v>
      </c>
      <c r="Q2313" s="12" t="s">
        <v>8323</v>
      </c>
      <c r="R2313" t="s">
        <v>8327</v>
      </c>
      <c r="S2313" s="21">
        <f>(((Table1[[#This Row],[launched_at]]/60)/60)/24)+DATE(1970,1,1)</f>
        <v>41736.004502314812</v>
      </c>
      <c r="T2313" s="21">
        <f>(((Table1[[#This Row],[deadline]]/60)/60)/24)+DATE(1970,1,1)</f>
        <v>41766.004502314812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s="8">
        <f>E2314/D2314</f>
        <v>1.0786666666666667</v>
      </c>
      <c r="G2314" s="10">
        <f>IFERROR(ROUND(E2314/N2314,2),0)</f>
        <v>40.96</v>
      </c>
      <c r="H2314" t="s">
        <v>8218</v>
      </c>
      <c r="I2314" t="s">
        <v>8223</v>
      </c>
      <c r="J2314" t="s">
        <v>8245</v>
      </c>
      <c r="K2314">
        <v>1397862000</v>
      </c>
      <c r="L2314">
        <v>1395155478</v>
      </c>
      <c r="M2314" t="b">
        <v>1</v>
      </c>
      <c r="N2314">
        <v>79</v>
      </c>
      <c r="O2314" t="b">
        <v>1</v>
      </c>
      <c r="P2314" t="s">
        <v>8277</v>
      </c>
      <c r="Q2314" s="12" t="s">
        <v>8323</v>
      </c>
      <c r="R2314" t="s">
        <v>8327</v>
      </c>
      <c r="S2314" s="21">
        <f>(((Table1[[#This Row],[launched_at]]/60)/60)/24)+DATE(1970,1,1)</f>
        <v>41716.632847222223</v>
      </c>
      <c r="T2314" s="21">
        <f>(((Table1[[#This Row],[deadline]]/60)/60)/24)+DATE(1970,1,1)</f>
        <v>41747.958333333336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s="8">
        <f>E2315/D2315</f>
        <v>1.7584040000000001</v>
      </c>
      <c r="G2315" s="10">
        <f>IFERROR(ROUND(E2315/N2315,2),0)</f>
        <v>56</v>
      </c>
      <c r="H2315" t="s">
        <v>8218</v>
      </c>
      <c r="I2315" t="s">
        <v>8223</v>
      </c>
      <c r="J2315" t="s">
        <v>8245</v>
      </c>
      <c r="K2315">
        <v>1336086026</v>
      </c>
      <c r="L2315">
        <v>1333494026</v>
      </c>
      <c r="M2315" t="b">
        <v>1</v>
      </c>
      <c r="N2315">
        <v>157</v>
      </c>
      <c r="O2315" t="b">
        <v>1</v>
      </c>
      <c r="P2315" t="s">
        <v>8277</v>
      </c>
      <c r="Q2315" s="12" t="s">
        <v>8323</v>
      </c>
      <c r="R2315" t="s">
        <v>8327</v>
      </c>
      <c r="S2315" s="21">
        <f>(((Table1[[#This Row],[launched_at]]/60)/60)/24)+DATE(1970,1,1)</f>
        <v>41002.958634259259</v>
      </c>
      <c r="T2315" s="21">
        <f>(((Table1[[#This Row],[deadline]]/60)/60)/24)+DATE(1970,1,1)</f>
        <v>41032.958634259259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s="8">
        <f>E2316/D2316</f>
        <v>1.5697000000000001</v>
      </c>
      <c r="G2316" s="10">
        <f>IFERROR(ROUND(E2316/N2316,2),0)</f>
        <v>37.67</v>
      </c>
      <c r="H2316" t="s">
        <v>8218</v>
      </c>
      <c r="I2316" t="s">
        <v>8223</v>
      </c>
      <c r="J2316" t="s">
        <v>8245</v>
      </c>
      <c r="K2316">
        <v>1339074857</v>
      </c>
      <c r="L2316">
        <v>1336482857</v>
      </c>
      <c r="M2316" t="b">
        <v>1</v>
      </c>
      <c r="N2316">
        <v>50</v>
      </c>
      <c r="O2316" t="b">
        <v>1</v>
      </c>
      <c r="P2316" t="s">
        <v>8277</v>
      </c>
      <c r="Q2316" s="12" t="s">
        <v>8323</v>
      </c>
      <c r="R2316" t="s">
        <v>8327</v>
      </c>
      <c r="S2316" s="21">
        <f>(((Table1[[#This Row],[launched_at]]/60)/60)/24)+DATE(1970,1,1)</f>
        <v>41037.551585648151</v>
      </c>
      <c r="T2316" s="21">
        <f>(((Table1[[#This Row],[deadline]]/60)/60)/24)+DATE(1970,1,1)</f>
        <v>41067.551585648151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s="8">
        <f>E2317/D2317</f>
        <v>1.026</v>
      </c>
      <c r="G2317" s="10">
        <f>IFERROR(ROUND(E2317/N2317,2),0)</f>
        <v>40.08</v>
      </c>
      <c r="H2317" t="s">
        <v>8218</v>
      </c>
      <c r="I2317" t="s">
        <v>8223</v>
      </c>
      <c r="J2317" t="s">
        <v>8245</v>
      </c>
      <c r="K2317">
        <v>1336238743</v>
      </c>
      <c r="L2317">
        <v>1333646743</v>
      </c>
      <c r="M2317" t="b">
        <v>1</v>
      </c>
      <c r="N2317">
        <v>64</v>
      </c>
      <c r="O2317" t="b">
        <v>1</v>
      </c>
      <c r="P2317" t="s">
        <v>8277</v>
      </c>
      <c r="Q2317" s="12" t="s">
        <v>8323</v>
      </c>
      <c r="R2317" t="s">
        <v>8327</v>
      </c>
      <c r="S2317" s="21">
        <f>(((Table1[[#This Row],[launched_at]]/60)/60)/24)+DATE(1970,1,1)</f>
        <v>41004.72619212963</v>
      </c>
      <c r="T2317" s="21">
        <f>(((Table1[[#This Row],[deadline]]/60)/60)/24)+DATE(1970,1,1)</f>
        <v>41034.72619212963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s="8">
        <f>E2318/D2318</f>
        <v>1.0404266666666666</v>
      </c>
      <c r="G2318" s="10">
        <f>IFERROR(ROUND(E2318/N2318,2),0)</f>
        <v>78.03</v>
      </c>
      <c r="H2318" t="s">
        <v>8218</v>
      </c>
      <c r="I2318" t="s">
        <v>8223</v>
      </c>
      <c r="J2318" t="s">
        <v>8245</v>
      </c>
      <c r="K2318">
        <v>1260383040</v>
      </c>
      <c r="L2318">
        <v>1253726650</v>
      </c>
      <c r="M2318" t="b">
        <v>1</v>
      </c>
      <c r="N2318">
        <v>200</v>
      </c>
      <c r="O2318" t="b">
        <v>1</v>
      </c>
      <c r="P2318" t="s">
        <v>8277</v>
      </c>
      <c r="Q2318" s="12" t="s">
        <v>8323</v>
      </c>
      <c r="R2318" t="s">
        <v>8327</v>
      </c>
      <c r="S2318" s="21">
        <f>(((Table1[[#This Row],[launched_at]]/60)/60)/24)+DATE(1970,1,1)</f>
        <v>40079.725115740745</v>
      </c>
      <c r="T2318" s="21">
        <f>(((Table1[[#This Row],[deadline]]/60)/60)/24)+DATE(1970,1,1)</f>
        <v>40156.76666666667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s="8">
        <f>E2319/D2319</f>
        <v>1.04</v>
      </c>
      <c r="G2319" s="10">
        <f>IFERROR(ROUND(E2319/N2319,2),0)</f>
        <v>18.91</v>
      </c>
      <c r="H2319" t="s">
        <v>8218</v>
      </c>
      <c r="I2319" t="s">
        <v>8223</v>
      </c>
      <c r="J2319" t="s">
        <v>8245</v>
      </c>
      <c r="K2319">
        <v>1266210000</v>
      </c>
      <c r="L2319">
        <v>1263474049</v>
      </c>
      <c r="M2319" t="b">
        <v>1</v>
      </c>
      <c r="N2319">
        <v>22</v>
      </c>
      <c r="O2319" t="b">
        <v>1</v>
      </c>
      <c r="P2319" t="s">
        <v>8277</v>
      </c>
      <c r="Q2319" s="12" t="s">
        <v>8323</v>
      </c>
      <c r="R2319" t="s">
        <v>8327</v>
      </c>
      <c r="S2319" s="21">
        <f>(((Table1[[#This Row],[launched_at]]/60)/60)/24)+DATE(1970,1,1)</f>
        <v>40192.542233796295</v>
      </c>
      <c r="T2319" s="21">
        <f>(((Table1[[#This Row],[deadline]]/60)/60)/24)+DATE(1970,1,1)</f>
        <v>40224.208333333336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s="8">
        <f>E2320/D2320</f>
        <v>1.2105999999999999</v>
      </c>
      <c r="G2320" s="10">
        <f>IFERROR(ROUND(E2320/N2320,2),0)</f>
        <v>37.130000000000003</v>
      </c>
      <c r="H2320" t="s">
        <v>8218</v>
      </c>
      <c r="I2320" t="s">
        <v>8223</v>
      </c>
      <c r="J2320" t="s">
        <v>8245</v>
      </c>
      <c r="K2320">
        <v>1253937540</v>
      </c>
      <c r="L2320">
        <v>1251214014</v>
      </c>
      <c r="M2320" t="b">
        <v>1</v>
      </c>
      <c r="N2320">
        <v>163</v>
      </c>
      <c r="O2320" t="b">
        <v>1</v>
      </c>
      <c r="P2320" t="s">
        <v>8277</v>
      </c>
      <c r="Q2320" s="12" t="s">
        <v>8323</v>
      </c>
      <c r="R2320" t="s">
        <v>8327</v>
      </c>
      <c r="S2320" s="21">
        <f>(((Table1[[#This Row],[launched_at]]/60)/60)/24)+DATE(1970,1,1)</f>
        <v>40050.643680555557</v>
      </c>
      <c r="T2320" s="21">
        <f>(((Table1[[#This Row],[deadline]]/60)/60)/24)+DATE(1970,1,1)</f>
        <v>40082.165972222225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s="8">
        <f>E2321/D2321</f>
        <v>1.077</v>
      </c>
      <c r="G2321" s="10">
        <f>IFERROR(ROUND(E2321/N2321,2),0)</f>
        <v>41.96</v>
      </c>
      <c r="H2321" t="s">
        <v>8218</v>
      </c>
      <c r="I2321" t="s">
        <v>8223</v>
      </c>
      <c r="J2321" t="s">
        <v>8245</v>
      </c>
      <c r="K2321">
        <v>1387072685</v>
      </c>
      <c r="L2321">
        <v>1384480685</v>
      </c>
      <c r="M2321" t="b">
        <v>1</v>
      </c>
      <c r="N2321">
        <v>77</v>
      </c>
      <c r="O2321" t="b">
        <v>1</v>
      </c>
      <c r="P2321" t="s">
        <v>8277</v>
      </c>
      <c r="Q2321" s="12" t="s">
        <v>8323</v>
      </c>
      <c r="R2321" t="s">
        <v>8327</v>
      </c>
      <c r="S2321" s="21">
        <f>(((Table1[[#This Row],[launched_at]]/60)/60)/24)+DATE(1970,1,1)</f>
        <v>41593.082002314812</v>
      </c>
      <c r="T2321" s="21">
        <f>(((Table1[[#This Row],[deadline]]/60)/60)/24)+DATE(1970,1,1)</f>
        <v>41623.082002314812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s="8">
        <f>E2322/D2322</f>
        <v>1.0866</v>
      </c>
      <c r="G2322" s="10">
        <f>IFERROR(ROUND(E2322/N2322,2),0)</f>
        <v>61.04</v>
      </c>
      <c r="H2322" t="s">
        <v>8218</v>
      </c>
      <c r="I2322" t="s">
        <v>8223</v>
      </c>
      <c r="J2322" t="s">
        <v>8245</v>
      </c>
      <c r="K2322">
        <v>1396463800</v>
      </c>
      <c r="L2322">
        <v>1393443400</v>
      </c>
      <c r="M2322" t="b">
        <v>1</v>
      </c>
      <c r="N2322">
        <v>89</v>
      </c>
      <c r="O2322" t="b">
        <v>1</v>
      </c>
      <c r="P2322" t="s">
        <v>8277</v>
      </c>
      <c r="Q2322" s="12" t="s">
        <v>8323</v>
      </c>
      <c r="R2322" t="s">
        <v>8327</v>
      </c>
      <c r="S2322" s="21">
        <f>(((Table1[[#This Row],[launched_at]]/60)/60)/24)+DATE(1970,1,1)</f>
        <v>41696.817129629628</v>
      </c>
      <c r="T2322" s="21">
        <f>(((Table1[[#This Row],[deadline]]/60)/60)/24)+DATE(1970,1,1)</f>
        <v>41731.775462962964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s="8">
        <f>E2323/D2323</f>
        <v>0.39120962394619685</v>
      </c>
      <c r="G2323" s="10">
        <f>IFERROR(ROUND(E2323/N2323,2),0)</f>
        <v>64.53</v>
      </c>
      <c r="H2323" t="s">
        <v>8221</v>
      </c>
      <c r="I2323" t="s">
        <v>8238</v>
      </c>
      <c r="J2323" t="s">
        <v>8248</v>
      </c>
      <c r="K2323">
        <v>1491282901</v>
      </c>
      <c r="L2323">
        <v>1488694501</v>
      </c>
      <c r="M2323" t="b">
        <v>0</v>
      </c>
      <c r="N2323">
        <v>64</v>
      </c>
      <c r="O2323" t="b">
        <v>0</v>
      </c>
      <c r="P2323" t="s">
        <v>8296</v>
      </c>
      <c r="Q2323" s="12" t="s">
        <v>8334</v>
      </c>
      <c r="R2323" t="s">
        <v>8350</v>
      </c>
      <c r="S2323" s="21">
        <f>(((Table1[[#This Row],[launched_at]]/60)/60)/24)+DATE(1970,1,1)</f>
        <v>42799.260428240741</v>
      </c>
      <c r="T2323" s="21">
        <f>(((Table1[[#This Row],[deadline]]/60)/60)/24)+DATE(1970,1,1)</f>
        <v>42829.21876157407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s="8">
        <f>E2324/D2324</f>
        <v>3.1481481481481478E-2</v>
      </c>
      <c r="G2324" s="10">
        <f>IFERROR(ROUND(E2324/N2324,2),0)</f>
        <v>21.25</v>
      </c>
      <c r="H2324" t="s">
        <v>8221</v>
      </c>
      <c r="I2324" t="s">
        <v>8223</v>
      </c>
      <c r="J2324" t="s">
        <v>8245</v>
      </c>
      <c r="K2324">
        <v>1491769769</v>
      </c>
      <c r="L2324">
        <v>1489181369</v>
      </c>
      <c r="M2324" t="b">
        <v>0</v>
      </c>
      <c r="N2324">
        <v>4</v>
      </c>
      <c r="O2324" t="b">
        <v>0</v>
      </c>
      <c r="P2324" t="s">
        <v>8296</v>
      </c>
      <c r="Q2324" s="12" t="s">
        <v>8334</v>
      </c>
      <c r="R2324" t="s">
        <v>8350</v>
      </c>
      <c r="S2324" s="21">
        <f>(((Table1[[#This Row],[launched_at]]/60)/60)/24)+DATE(1970,1,1)</f>
        <v>42804.895474537043</v>
      </c>
      <c r="T2324" s="21">
        <f>(((Table1[[#This Row],[deadline]]/60)/60)/24)+DATE(1970,1,1)</f>
        <v>42834.853807870371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s="8">
        <f>E2325/D2325</f>
        <v>0.48</v>
      </c>
      <c r="G2325" s="10">
        <f>IFERROR(ROUND(E2325/N2325,2),0)</f>
        <v>30</v>
      </c>
      <c r="H2325" t="s">
        <v>8221</v>
      </c>
      <c r="I2325" t="s">
        <v>8223</v>
      </c>
      <c r="J2325" t="s">
        <v>8245</v>
      </c>
      <c r="K2325">
        <v>1490033247</v>
      </c>
      <c r="L2325">
        <v>1489428447</v>
      </c>
      <c r="M2325" t="b">
        <v>0</v>
      </c>
      <c r="N2325">
        <v>4</v>
      </c>
      <c r="O2325" t="b">
        <v>0</v>
      </c>
      <c r="P2325" t="s">
        <v>8296</v>
      </c>
      <c r="Q2325" s="12" t="s">
        <v>8334</v>
      </c>
      <c r="R2325" t="s">
        <v>8350</v>
      </c>
      <c r="S2325" s="21">
        <f>(((Table1[[#This Row],[launched_at]]/60)/60)/24)+DATE(1970,1,1)</f>
        <v>42807.755173611105</v>
      </c>
      <c r="T2325" s="21">
        <f>(((Table1[[#This Row],[deadline]]/60)/60)/24)+DATE(1970,1,1)</f>
        <v>42814.755173611105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s="8">
        <f>E2326/D2326</f>
        <v>0.20733333333333334</v>
      </c>
      <c r="G2326" s="10">
        <f>IFERROR(ROUND(E2326/N2326,2),0)</f>
        <v>25.49</v>
      </c>
      <c r="H2326" t="s">
        <v>8221</v>
      </c>
      <c r="I2326" t="s">
        <v>8224</v>
      </c>
      <c r="J2326" t="s">
        <v>8246</v>
      </c>
      <c r="K2326">
        <v>1490559285</v>
      </c>
      <c r="L2326">
        <v>1487970885</v>
      </c>
      <c r="M2326" t="b">
        <v>0</v>
      </c>
      <c r="N2326">
        <v>61</v>
      </c>
      <c r="O2326" t="b">
        <v>0</v>
      </c>
      <c r="P2326" t="s">
        <v>8296</v>
      </c>
      <c r="Q2326" s="12" t="s">
        <v>8334</v>
      </c>
      <c r="R2326" t="s">
        <v>8350</v>
      </c>
      <c r="S2326" s="21">
        <f>(((Table1[[#This Row],[launched_at]]/60)/60)/24)+DATE(1970,1,1)</f>
        <v>42790.885243055556</v>
      </c>
      <c r="T2326" s="21">
        <f>(((Table1[[#This Row],[deadline]]/60)/60)/24)+DATE(1970,1,1)</f>
        <v>42820.843576388885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s="8">
        <f>E2327/D2327</f>
        <v>0.08</v>
      </c>
      <c r="G2327" s="10">
        <f>IFERROR(ROUND(E2327/N2327,2),0)</f>
        <v>11.43</v>
      </c>
      <c r="H2327" t="s">
        <v>8221</v>
      </c>
      <c r="I2327" t="s">
        <v>8223</v>
      </c>
      <c r="J2327" t="s">
        <v>8245</v>
      </c>
      <c r="K2327">
        <v>1490830331</v>
      </c>
      <c r="L2327">
        <v>1488241931</v>
      </c>
      <c r="M2327" t="b">
        <v>0</v>
      </c>
      <c r="N2327">
        <v>7</v>
      </c>
      <c r="O2327" t="b">
        <v>0</v>
      </c>
      <c r="P2327" t="s">
        <v>8296</v>
      </c>
      <c r="Q2327" s="12" t="s">
        <v>8334</v>
      </c>
      <c r="R2327" t="s">
        <v>8350</v>
      </c>
      <c r="S2327" s="21">
        <f>(((Table1[[#This Row],[launched_at]]/60)/60)/24)+DATE(1970,1,1)</f>
        <v>42794.022349537037</v>
      </c>
      <c r="T2327" s="21">
        <f>(((Table1[[#This Row],[deadline]]/60)/60)/24)+DATE(1970,1,1)</f>
        <v>42823.980682870373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s="8">
        <f>E2328/D2328</f>
        <v>7.1999999999999998E-3</v>
      </c>
      <c r="G2328" s="10">
        <f>IFERROR(ROUND(E2328/N2328,2),0)</f>
        <v>108</v>
      </c>
      <c r="H2328" t="s">
        <v>8221</v>
      </c>
      <c r="I2328" t="s">
        <v>8223</v>
      </c>
      <c r="J2328" t="s">
        <v>8245</v>
      </c>
      <c r="K2328">
        <v>1493571600</v>
      </c>
      <c r="L2328">
        <v>1489106948</v>
      </c>
      <c r="M2328" t="b">
        <v>0</v>
      </c>
      <c r="N2328">
        <v>1</v>
      </c>
      <c r="O2328" t="b">
        <v>0</v>
      </c>
      <c r="P2328" t="s">
        <v>8296</v>
      </c>
      <c r="Q2328" s="12" t="s">
        <v>8334</v>
      </c>
      <c r="R2328" t="s">
        <v>8350</v>
      </c>
      <c r="S2328" s="21">
        <f>(((Table1[[#This Row],[launched_at]]/60)/60)/24)+DATE(1970,1,1)</f>
        <v>42804.034120370372</v>
      </c>
      <c r="T2328" s="21">
        <f>(((Table1[[#This Row],[deadline]]/60)/60)/24)+DATE(1970,1,1)</f>
        <v>42855.708333333328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s="8">
        <f>E2329/D2329</f>
        <v>5.2609431428571432</v>
      </c>
      <c r="G2329" s="10">
        <f>IFERROR(ROUND(E2329/N2329,2),0)</f>
        <v>54.88</v>
      </c>
      <c r="H2329" t="s">
        <v>8218</v>
      </c>
      <c r="I2329" t="s">
        <v>8223</v>
      </c>
      <c r="J2329" t="s">
        <v>8245</v>
      </c>
      <c r="K2329">
        <v>1409090440</v>
      </c>
      <c r="L2329">
        <v>1406066440</v>
      </c>
      <c r="M2329" t="b">
        <v>1</v>
      </c>
      <c r="N2329">
        <v>3355</v>
      </c>
      <c r="O2329" t="b">
        <v>1</v>
      </c>
      <c r="P2329" t="s">
        <v>8296</v>
      </c>
      <c r="Q2329" s="12" t="s">
        <v>8334</v>
      </c>
      <c r="R2329" t="s">
        <v>8350</v>
      </c>
      <c r="S2329" s="21">
        <f>(((Table1[[#This Row],[launched_at]]/60)/60)/24)+DATE(1970,1,1)</f>
        <v>41842.917129629634</v>
      </c>
      <c r="T2329" s="21">
        <f>(((Table1[[#This Row],[deadline]]/60)/60)/24)+DATE(1970,1,1)</f>
        <v>41877.917129629634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s="8">
        <f>E2330/D2330</f>
        <v>2.5445000000000002</v>
      </c>
      <c r="G2330" s="10">
        <f>IFERROR(ROUND(E2330/N2330,2),0)</f>
        <v>47.38</v>
      </c>
      <c r="H2330" t="s">
        <v>8218</v>
      </c>
      <c r="I2330" t="s">
        <v>8223</v>
      </c>
      <c r="J2330" t="s">
        <v>8245</v>
      </c>
      <c r="K2330">
        <v>1434307537</v>
      </c>
      <c r="L2330">
        <v>1431715537</v>
      </c>
      <c r="M2330" t="b">
        <v>1</v>
      </c>
      <c r="N2330">
        <v>537</v>
      </c>
      <c r="O2330" t="b">
        <v>1</v>
      </c>
      <c r="P2330" t="s">
        <v>8296</v>
      </c>
      <c r="Q2330" s="12" t="s">
        <v>8334</v>
      </c>
      <c r="R2330" t="s">
        <v>8350</v>
      </c>
      <c r="S2330" s="21">
        <f>(((Table1[[#This Row],[launched_at]]/60)/60)/24)+DATE(1970,1,1)</f>
        <v>42139.781678240746</v>
      </c>
      <c r="T2330" s="21">
        <f>(((Table1[[#This Row],[deadline]]/60)/60)/24)+DATE(1970,1,1)</f>
        <v>42169.781678240746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s="8">
        <f>E2331/D2331</f>
        <v>1.0591999999999999</v>
      </c>
      <c r="G2331" s="10">
        <f>IFERROR(ROUND(E2331/N2331,2),0)</f>
        <v>211.84</v>
      </c>
      <c r="H2331" t="s">
        <v>8218</v>
      </c>
      <c r="I2331" t="s">
        <v>8223</v>
      </c>
      <c r="J2331" t="s">
        <v>8245</v>
      </c>
      <c r="K2331">
        <v>1405609146</v>
      </c>
      <c r="L2331">
        <v>1403017146</v>
      </c>
      <c r="M2331" t="b">
        <v>1</v>
      </c>
      <c r="N2331">
        <v>125</v>
      </c>
      <c r="O2331" t="b">
        <v>1</v>
      </c>
      <c r="P2331" t="s">
        <v>8296</v>
      </c>
      <c r="Q2331" s="12" t="s">
        <v>8334</v>
      </c>
      <c r="R2331" t="s">
        <v>8350</v>
      </c>
      <c r="S2331" s="21">
        <f>(((Table1[[#This Row],[launched_at]]/60)/60)/24)+DATE(1970,1,1)</f>
        <v>41807.624374999999</v>
      </c>
      <c r="T2331" s="21">
        <f>(((Table1[[#This Row],[deadline]]/60)/60)/24)+DATE(1970,1,1)</f>
        <v>41837.624374999999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s="8">
        <f>E2332/D2332</f>
        <v>1.0242285714285715</v>
      </c>
      <c r="G2332" s="10">
        <f>IFERROR(ROUND(E2332/N2332,2),0)</f>
        <v>219.93</v>
      </c>
      <c r="H2332" t="s">
        <v>8218</v>
      </c>
      <c r="I2332" t="s">
        <v>8223</v>
      </c>
      <c r="J2332" t="s">
        <v>8245</v>
      </c>
      <c r="K2332">
        <v>1451001600</v>
      </c>
      <c r="L2332">
        <v>1448400943</v>
      </c>
      <c r="M2332" t="b">
        <v>1</v>
      </c>
      <c r="N2332">
        <v>163</v>
      </c>
      <c r="O2332" t="b">
        <v>1</v>
      </c>
      <c r="P2332" t="s">
        <v>8296</v>
      </c>
      <c r="Q2332" s="12" t="s">
        <v>8334</v>
      </c>
      <c r="R2332" t="s">
        <v>8350</v>
      </c>
      <c r="S2332" s="21">
        <f>(((Table1[[#This Row],[launched_at]]/60)/60)/24)+DATE(1970,1,1)</f>
        <v>42332.89980324074</v>
      </c>
      <c r="T2332" s="21">
        <f>(((Table1[[#This Row],[deadline]]/60)/60)/24)+DATE(1970,1,1)</f>
        <v>42363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s="8">
        <f>E2333/D2333</f>
        <v>1.4431375</v>
      </c>
      <c r="G2333" s="10">
        <f>IFERROR(ROUND(E2333/N2333,2),0)</f>
        <v>40.799999999999997</v>
      </c>
      <c r="H2333" t="s">
        <v>8218</v>
      </c>
      <c r="I2333" t="s">
        <v>8223</v>
      </c>
      <c r="J2333" t="s">
        <v>8245</v>
      </c>
      <c r="K2333">
        <v>1408320490</v>
      </c>
      <c r="L2333">
        <v>1405728490</v>
      </c>
      <c r="M2333" t="b">
        <v>1</v>
      </c>
      <c r="N2333">
        <v>283</v>
      </c>
      <c r="O2333" t="b">
        <v>1</v>
      </c>
      <c r="P2333" t="s">
        <v>8296</v>
      </c>
      <c r="Q2333" s="12" t="s">
        <v>8334</v>
      </c>
      <c r="R2333" t="s">
        <v>8350</v>
      </c>
      <c r="S2333" s="21">
        <f>(((Table1[[#This Row],[launched_at]]/60)/60)/24)+DATE(1970,1,1)</f>
        <v>41839.005671296298</v>
      </c>
      <c r="T2333" s="21">
        <f>(((Table1[[#This Row],[deadline]]/60)/60)/24)+DATE(1970,1,1)</f>
        <v>41869.005671296298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s="8">
        <f>E2334/D2334</f>
        <v>1.06308</v>
      </c>
      <c r="G2334" s="10">
        <f>IFERROR(ROUND(E2334/N2334,2),0)</f>
        <v>75.5</v>
      </c>
      <c r="H2334" t="s">
        <v>8218</v>
      </c>
      <c r="I2334" t="s">
        <v>8223</v>
      </c>
      <c r="J2334" t="s">
        <v>8245</v>
      </c>
      <c r="K2334">
        <v>1423235071</v>
      </c>
      <c r="L2334">
        <v>1420643071</v>
      </c>
      <c r="M2334" t="b">
        <v>1</v>
      </c>
      <c r="N2334">
        <v>352</v>
      </c>
      <c r="O2334" t="b">
        <v>1</v>
      </c>
      <c r="P2334" t="s">
        <v>8296</v>
      </c>
      <c r="Q2334" s="12" t="s">
        <v>8334</v>
      </c>
      <c r="R2334" t="s">
        <v>8350</v>
      </c>
      <c r="S2334" s="21">
        <f>(((Table1[[#This Row],[launched_at]]/60)/60)/24)+DATE(1970,1,1)</f>
        <v>42011.628136574072</v>
      </c>
      <c r="T2334" s="21">
        <f>(((Table1[[#This Row],[deadline]]/60)/60)/24)+DATE(1970,1,1)</f>
        <v>42041.628136574072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s="8">
        <f>E2335/D2335</f>
        <v>2.1216666666666666</v>
      </c>
      <c r="G2335" s="10">
        <f>IFERROR(ROUND(E2335/N2335,2),0)</f>
        <v>13.54</v>
      </c>
      <c r="H2335" t="s">
        <v>8218</v>
      </c>
      <c r="I2335" t="s">
        <v>8223</v>
      </c>
      <c r="J2335" t="s">
        <v>8245</v>
      </c>
      <c r="K2335">
        <v>1401385800</v>
      </c>
      <c r="L2335">
        <v>1399563390</v>
      </c>
      <c r="M2335" t="b">
        <v>1</v>
      </c>
      <c r="N2335">
        <v>94</v>
      </c>
      <c r="O2335" t="b">
        <v>1</v>
      </c>
      <c r="P2335" t="s">
        <v>8296</v>
      </c>
      <c r="Q2335" s="12" t="s">
        <v>8334</v>
      </c>
      <c r="R2335" t="s">
        <v>8350</v>
      </c>
      <c r="S2335" s="21">
        <f>(((Table1[[#This Row],[launched_at]]/60)/60)/24)+DATE(1970,1,1)</f>
        <v>41767.650347222225</v>
      </c>
      <c r="T2335" s="21">
        <f>(((Table1[[#This Row],[deadline]]/60)/60)/24)+DATE(1970,1,1)</f>
        <v>41788.743055555555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s="8">
        <f>E2336/D2336</f>
        <v>1.0195000000000001</v>
      </c>
      <c r="G2336" s="10">
        <f>IFERROR(ROUND(E2336/N2336,2),0)</f>
        <v>60.87</v>
      </c>
      <c r="H2336" t="s">
        <v>8218</v>
      </c>
      <c r="I2336" t="s">
        <v>8223</v>
      </c>
      <c r="J2336" t="s">
        <v>8245</v>
      </c>
      <c r="K2336">
        <v>1415208840</v>
      </c>
      <c r="L2336">
        <v>1412611498</v>
      </c>
      <c r="M2336" t="b">
        <v>1</v>
      </c>
      <c r="N2336">
        <v>67</v>
      </c>
      <c r="O2336" t="b">
        <v>1</v>
      </c>
      <c r="P2336" t="s">
        <v>8296</v>
      </c>
      <c r="Q2336" s="12" t="s">
        <v>8334</v>
      </c>
      <c r="R2336" t="s">
        <v>8350</v>
      </c>
      <c r="S2336" s="21">
        <f>(((Table1[[#This Row],[launched_at]]/60)/60)/24)+DATE(1970,1,1)</f>
        <v>41918.670115740737</v>
      </c>
      <c r="T2336" s="21">
        <f>(((Table1[[#This Row],[deadline]]/60)/60)/24)+DATE(1970,1,1)</f>
        <v>41948.731944444444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s="8">
        <f>E2337/D2337</f>
        <v>1.0227200000000001</v>
      </c>
      <c r="G2337" s="10">
        <f>IFERROR(ROUND(E2337/N2337,2),0)</f>
        <v>115.69</v>
      </c>
      <c r="H2337" t="s">
        <v>8218</v>
      </c>
      <c r="I2337" t="s">
        <v>8223</v>
      </c>
      <c r="J2337" t="s">
        <v>8245</v>
      </c>
      <c r="K2337">
        <v>1402494243</v>
      </c>
      <c r="L2337">
        <v>1399902243</v>
      </c>
      <c r="M2337" t="b">
        <v>1</v>
      </c>
      <c r="N2337">
        <v>221</v>
      </c>
      <c r="O2337" t="b">
        <v>1</v>
      </c>
      <c r="P2337" t="s">
        <v>8296</v>
      </c>
      <c r="Q2337" s="12" t="s">
        <v>8334</v>
      </c>
      <c r="R2337" t="s">
        <v>8350</v>
      </c>
      <c r="S2337" s="21">
        <f>(((Table1[[#This Row],[launched_at]]/60)/60)/24)+DATE(1970,1,1)</f>
        <v>41771.572256944448</v>
      </c>
      <c r="T2337" s="21">
        <f>(((Table1[[#This Row],[deadline]]/60)/60)/24)+DATE(1970,1,1)</f>
        <v>41801.572256944448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s="8">
        <f>E2338/D2338</f>
        <v>5.2073254999999996</v>
      </c>
      <c r="G2338" s="10">
        <f>IFERROR(ROUND(E2338/N2338,2),0)</f>
        <v>48.1</v>
      </c>
      <c r="H2338" t="s">
        <v>8218</v>
      </c>
      <c r="I2338" t="s">
        <v>8223</v>
      </c>
      <c r="J2338" t="s">
        <v>8245</v>
      </c>
      <c r="K2338">
        <v>1394316695</v>
      </c>
      <c r="L2338">
        <v>1390860695</v>
      </c>
      <c r="M2338" t="b">
        <v>1</v>
      </c>
      <c r="N2338">
        <v>2165</v>
      </c>
      <c r="O2338" t="b">
        <v>1</v>
      </c>
      <c r="P2338" t="s">
        <v>8296</v>
      </c>
      <c r="Q2338" s="12" t="s">
        <v>8334</v>
      </c>
      <c r="R2338" t="s">
        <v>8350</v>
      </c>
      <c r="S2338" s="21">
        <f>(((Table1[[#This Row],[launched_at]]/60)/60)/24)+DATE(1970,1,1)</f>
        <v>41666.924710648149</v>
      </c>
      <c r="T2338" s="21">
        <f>(((Table1[[#This Row],[deadline]]/60)/60)/24)+DATE(1970,1,1)</f>
        <v>41706.924710648149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s="8">
        <f>E2339/D2339</f>
        <v>1.1065833333333333</v>
      </c>
      <c r="G2339" s="10">
        <f>IFERROR(ROUND(E2339/N2339,2),0)</f>
        <v>74.180000000000007</v>
      </c>
      <c r="H2339" t="s">
        <v>8218</v>
      </c>
      <c r="I2339" t="s">
        <v>8223</v>
      </c>
      <c r="J2339" t="s">
        <v>8245</v>
      </c>
      <c r="K2339">
        <v>1403796143</v>
      </c>
      <c r="L2339">
        <v>1401204143</v>
      </c>
      <c r="M2339" t="b">
        <v>1</v>
      </c>
      <c r="N2339">
        <v>179</v>
      </c>
      <c r="O2339" t="b">
        <v>1</v>
      </c>
      <c r="P2339" t="s">
        <v>8296</v>
      </c>
      <c r="Q2339" s="12" t="s">
        <v>8334</v>
      </c>
      <c r="R2339" t="s">
        <v>8350</v>
      </c>
      <c r="S2339" s="21">
        <f>(((Table1[[#This Row],[launched_at]]/60)/60)/24)+DATE(1970,1,1)</f>
        <v>41786.640543981484</v>
      </c>
      <c r="T2339" s="21">
        <f>(((Table1[[#This Row],[deadline]]/60)/60)/24)+DATE(1970,1,1)</f>
        <v>41816.640543981484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s="8">
        <f>E2340/D2340</f>
        <v>1.0114333333333334</v>
      </c>
      <c r="G2340" s="10">
        <f>IFERROR(ROUND(E2340/N2340,2),0)</f>
        <v>123.35</v>
      </c>
      <c r="H2340" t="s">
        <v>8218</v>
      </c>
      <c r="I2340" t="s">
        <v>8223</v>
      </c>
      <c r="J2340" t="s">
        <v>8245</v>
      </c>
      <c r="K2340">
        <v>1404077484</v>
      </c>
      <c r="L2340">
        <v>1401485484</v>
      </c>
      <c r="M2340" t="b">
        <v>1</v>
      </c>
      <c r="N2340">
        <v>123</v>
      </c>
      <c r="O2340" t="b">
        <v>1</v>
      </c>
      <c r="P2340" t="s">
        <v>8296</v>
      </c>
      <c r="Q2340" s="12" t="s">
        <v>8334</v>
      </c>
      <c r="R2340" t="s">
        <v>8350</v>
      </c>
      <c r="S2340" s="21">
        <f>(((Table1[[#This Row],[launched_at]]/60)/60)/24)+DATE(1970,1,1)</f>
        <v>41789.896805555552</v>
      </c>
      <c r="T2340" s="21">
        <f>(((Table1[[#This Row],[deadline]]/60)/60)/24)+DATE(1970,1,1)</f>
        <v>41819.896805555552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s="8">
        <f>E2341/D2341</f>
        <v>2.9420799999999998</v>
      </c>
      <c r="G2341" s="10">
        <f>IFERROR(ROUND(E2341/N2341,2),0)</f>
        <v>66.62</v>
      </c>
      <c r="H2341" t="s">
        <v>8218</v>
      </c>
      <c r="I2341" t="s">
        <v>8223</v>
      </c>
      <c r="J2341" t="s">
        <v>8245</v>
      </c>
      <c r="K2341">
        <v>1482134340</v>
      </c>
      <c r="L2341">
        <v>1479496309</v>
      </c>
      <c r="M2341" t="b">
        <v>1</v>
      </c>
      <c r="N2341">
        <v>1104</v>
      </c>
      <c r="O2341" t="b">
        <v>1</v>
      </c>
      <c r="P2341" t="s">
        <v>8296</v>
      </c>
      <c r="Q2341" s="12" t="s">
        <v>8334</v>
      </c>
      <c r="R2341" t="s">
        <v>8350</v>
      </c>
      <c r="S2341" s="21">
        <f>(((Table1[[#This Row],[launched_at]]/60)/60)/24)+DATE(1970,1,1)</f>
        <v>42692.79987268518</v>
      </c>
      <c r="T2341" s="21">
        <f>(((Table1[[#This Row],[deadline]]/60)/60)/24)+DATE(1970,1,1)</f>
        <v>42723.332638888889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s="8">
        <f>E2342/D2342</f>
        <v>1.0577749999999999</v>
      </c>
      <c r="G2342" s="10">
        <f>IFERROR(ROUND(E2342/N2342,2),0)</f>
        <v>104.99</v>
      </c>
      <c r="H2342" t="s">
        <v>8218</v>
      </c>
      <c r="I2342" t="s">
        <v>8223</v>
      </c>
      <c r="J2342" t="s">
        <v>8245</v>
      </c>
      <c r="K2342">
        <v>1477841138</v>
      </c>
      <c r="L2342">
        <v>1475249138</v>
      </c>
      <c r="M2342" t="b">
        <v>1</v>
      </c>
      <c r="N2342">
        <v>403</v>
      </c>
      <c r="O2342" t="b">
        <v>1</v>
      </c>
      <c r="P2342" t="s">
        <v>8296</v>
      </c>
      <c r="Q2342" s="12" t="s">
        <v>8334</v>
      </c>
      <c r="R2342" t="s">
        <v>8350</v>
      </c>
      <c r="S2342" s="21">
        <f>(((Table1[[#This Row],[launched_at]]/60)/60)/24)+DATE(1970,1,1)</f>
        <v>42643.642800925925</v>
      </c>
      <c r="T2342" s="21">
        <f>(((Table1[[#This Row],[deadline]]/60)/60)/24)+DATE(1970,1,1)</f>
        <v>42673.642800925925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s="8">
        <f>E2343/D2343</f>
        <v>0</v>
      </c>
      <c r="G2343" s="10" t="str">
        <f>IFERROR(ROUND(E2343/N2343,2),"N/A")</f>
        <v>N/A</v>
      </c>
      <c r="H2343" t="s">
        <v>8219</v>
      </c>
      <c r="I2343" t="s">
        <v>8223</v>
      </c>
      <c r="J2343" t="s">
        <v>8245</v>
      </c>
      <c r="K2343">
        <v>1436729504</v>
      </c>
      <c r="L2343">
        <v>1434137504</v>
      </c>
      <c r="M2343" t="b">
        <v>0</v>
      </c>
      <c r="N2343">
        <v>0</v>
      </c>
      <c r="O2343" t="b">
        <v>0</v>
      </c>
      <c r="P2343" t="s">
        <v>8270</v>
      </c>
      <c r="Q2343" s="12" t="s">
        <v>8317</v>
      </c>
      <c r="R2343" t="s">
        <v>8318</v>
      </c>
      <c r="S2343" s="21">
        <f>(((Table1[[#This Row],[launched_at]]/60)/60)/24)+DATE(1970,1,1)</f>
        <v>42167.813703703709</v>
      </c>
      <c r="T2343" s="21">
        <f>(((Table1[[#This Row],[deadline]]/60)/60)/24)+DATE(1970,1,1)</f>
        <v>42197.813703703709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s="8">
        <f>E2344/D2344</f>
        <v>0</v>
      </c>
      <c r="G2344" s="10" t="str">
        <f>IFERROR(ROUND(E2344/N2344,2),"N/A")</f>
        <v>N/A</v>
      </c>
      <c r="H2344" t="s">
        <v>8219</v>
      </c>
      <c r="I2344" t="s">
        <v>8223</v>
      </c>
      <c r="J2344" t="s">
        <v>8245</v>
      </c>
      <c r="K2344">
        <v>1412571600</v>
      </c>
      <c r="L2344">
        <v>1410799870</v>
      </c>
      <c r="M2344" t="b">
        <v>0</v>
      </c>
      <c r="N2344">
        <v>0</v>
      </c>
      <c r="O2344" t="b">
        <v>0</v>
      </c>
      <c r="P2344" t="s">
        <v>8270</v>
      </c>
      <c r="Q2344" s="12" t="s">
        <v>8317</v>
      </c>
      <c r="R2344" t="s">
        <v>8318</v>
      </c>
      <c r="S2344" s="21">
        <f>(((Table1[[#This Row],[launched_at]]/60)/60)/24)+DATE(1970,1,1)</f>
        <v>41897.702199074076</v>
      </c>
      <c r="T2344" s="21">
        <f>(((Table1[[#This Row],[deadline]]/60)/60)/24)+DATE(1970,1,1)</f>
        <v>41918.208333333336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s="8">
        <f>E2345/D2345</f>
        <v>0.03</v>
      </c>
      <c r="G2345" s="10">
        <f>IFERROR(ROUND(E2345/N2345,2),0)</f>
        <v>300</v>
      </c>
      <c r="H2345" t="s">
        <v>8219</v>
      </c>
      <c r="I2345" t="s">
        <v>8223</v>
      </c>
      <c r="J2345" t="s">
        <v>8245</v>
      </c>
      <c r="K2345">
        <v>1452282420</v>
      </c>
      <c r="L2345">
        <v>1447962505</v>
      </c>
      <c r="M2345" t="b">
        <v>0</v>
      </c>
      <c r="N2345">
        <v>1</v>
      </c>
      <c r="O2345" t="b">
        <v>0</v>
      </c>
      <c r="P2345" t="s">
        <v>8270</v>
      </c>
      <c r="Q2345" s="12" t="s">
        <v>8317</v>
      </c>
      <c r="R2345" t="s">
        <v>8318</v>
      </c>
      <c r="S2345" s="21">
        <f>(((Table1[[#This Row],[launched_at]]/60)/60)/24)+DATE(1970,1,1)</f>
        <v>42327.825289351851</v>
      </c>
      <c r="T2345" s="21">
        <f>(((Table1[[#This Row],[deadline]]/60)/60)/24)+DATE(1970,1,1)</f>
        <v>42377.82430555555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s="8">
        <f>E2346/D2346</f>
        <v>1E-3</v>
      </c>
      <c r="G2346" s="10">
        <f>IFERROR(ROUND(E2346/N2346,2),0)</f>
        <v>1</v>
      </c>
      <c r="H2346" t="s">
        <v>8219</v>
      </c>
      <c r="I2346" t="s">
        <v>8228</v>
      </c>
      <c r="J2346" t="s">
        <v>8250</v>
      </c>
      <c r="K2346">
        <v>1466789269</v>
      </c>
      <c r="L2346">
        <v>1464197269</v>
      </c>
      <c r="M2346" t="b">
        <v>0</v>
      </c>
      <c r="N2346">
        <v>1</v>
      </c>
      <c r="O2346" t="b">
        <v>0</v>
      </c>
      <c r="P2346" t="s">
        <v>8270</v>
      </c>
      <c r="Q2346" s="12" t="s">
        <v>8317</v>
      </c>
      <c r="R2346" t="s">
        <v>8318</v>
      </c>
      <c r="S2346" s="21">
        <f>(((Table1[[#This Row],[launched_at]]/60)/60)/24)+DATE(1970,1,1)</f>
        <v>42515.727650462963</v>
      </c>
      <c r="T2346" s="21">
        <f>(((Table1[[#This Row],[deadline]]/60)/60)/24)+DATE(1970,1,1)</f>
        <v>42545.727650462963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s="8">
        <f>E2347/D2347</f>
        <v>0</v>
      </c>
      <c r="G2347" s="10" t="str">
        <f>IFERROR(ROUND(E2347/N2347,2),"N/A")</f>
        <v>N/A</v>
      </c>
      <c r="H2347" t="s">
        <v>8219</v>
      </c>
      <c r="I2347" t="s">
        <v>8223</v>
      </c>
      <c r="J2347" t="s">
        <v>8245</v>
      </c>
      <c r="K2347">
        <v>1427845140</v>
      </c>
      <c r="L2347">
        <v>1424822556</v>
      </c>
      <c r="M2347" t="b">
        <v>0</v>
      </c>
      <c r="N2347">
        <v>0</v>
      </c>
      <c r="O2347" t="b">
        <v>0</v>
      </c>
      <c r="P2347" t="s">
        <v>8270</v>
      </c>
      <c r="Q2347" s="12" t="s">
        <v>8317</v>
      </c>
      <c r="R2347" t="s">
        <v>8318</v>
      </c>
      <c r="S2347" s="21">
        <f>(((Table1[[#This Row],[launched_at]]/60)/60)/24)+DATE(1970,1,1)</f>
        <v>42060.001805555556</v>
      </c>
      <c r="T2347" s="21">
        <f>(((Table1[[#This Row],[deadline]]/60)/60)/24)+DATE(1970,1,1)</f>
        <v>42094.985416666663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s="8">
        <f>E2348/D2348</f>
        <v>6.4999999999999997E-4</v>
      </c>
      <c r="G2348" s="10">
        <f>IFERROR(ROUND(E2348/N2348,2),0)</f>
        <v>13</v>
      </c>
      <c r="H2348" t="s">
        <v>8219</v>
      </c>
      <c r="I2348" t="s">
        <v>8223</v>
      </c>
      <c r="J2348" t="s">
        <v>8245</v>
      </c>
      <c r="K2348">
        <v>1476731431</v>
      </c>
      <c r="L2348">
        <v>1472843431</v>
      </c>
      <c r="M2348" t="b">
        <v>0</v>
      </c>
      <c r="N2348">
        <v>3</v>
      </c>
      <c r="O2348" t="b">
        <v>0</v>
      </c>
      <c r="P2348" t="s">
        <v>8270</v>
      </c>
      <c r="Q2348" s="12" t="s">
        <v>8317</v>
      </c>
      <c r="R2348" t="s">
        <v>8318</v>
      </c>
      <c r="S2348" s="21">
        <f>(((Table1[[#This Row],[launched_at]]/60)/60)/24)+DATE(1970,1,1)</f>
        <v>42615.79896990741</v>
      </c>
      <c r="T2348" s="21">
        <f>(((Table1[[#This Row],[deadline]]/60)/60)/24)+DATE(1970,1,1)</f>
        <v>42660.79896990741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s="8">
        <f>E2349/D2349</f>
        <v>1.4999999999999999E-2</v>
      </c>
      <c r="G2349" s="10">
        <f>IFERROR(ROUND(E2349/N2349,2),0)</f>
        <v>15</v>
      </c>
      <c r="H2349" t="s">
        <v>8219</v>
      </c>
      <c r="I2349" t="s">
        <v>8223</v>
      </c>
      <c r="J2349" t="s">
        <v>8245</v>
      </c>
      <c r="K2349">
        <v>1472135676</v>
      </c>
      <c r="L2349">
        <v>1469543676</v>
      </c>
      <c r="M2349" t="b">
        <v>0</v>
      </c>
      <c r="N2349">
        <v>1</v>
      </c>
      <c r="O2349" t="b">
        <v>0</v>
      </c>
      <c r="P2349" t="s">
        <v>8270</v>
      </c>
      <c r="Q2349" s="12" t="s">
        <v>8317</v>
      </c>
      <c r="R2349" t="s">
        <v>8318</v>
      </c>
      <c r="S2349" s="21">
        <f>(((Table1[[#This Row],[launched_at]]/60)/60)/24)+DATE(1970,1,1)</f>
        <v>42577.607361111113</v>
      </c>
      <c r="T2349" s="21">
        <f>(((Table1[[#This Row],[deadline]]/60)/60)/24)+DATE(1970,1,1)</f>
        <v>42607.607361111113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s="8">
        <f>E2350/D2350</f>
        <v>3.8571428571428572E-3</v>
      </c>
      <c r="G2350" s="10">
        <f>IFERROR(ROUND(E2350/N2350,2),0)</f>
        <v>54</v>
      </c>
      <c r="H2350" t="s">
        <v>8219</v>
      </c>
      <c r="I2350" t="s">
        <v>8223</v>
      </c>
      <c r="J2350" t="s">
        <v>8245</v>
      </c>
      <c r="K2350">
        <v>1456006938</v>
      </c>
      <c r="L2350">
        <v>1450822938</v>
      </c>
      <c r="M2350" t="b">
        <v>0</v>
      </c>
      <c r="N2350">
        <v>5</v>
      </c>
      <c r="O2350" t="b">
        <v>0</v>
      </c>
      <c r="P2350" t="s">
        <v>8270</v>
      </c>
      <c r="Q2350" s="12" t="s">
        <v>8317</v>
      </c>
      <c r="R2350" t="s">
        <v>8318</v>
      </c>
      <c r="S2350" s="21">
        <f>(((Table1[[#This Row],[launched_at]]/60)/60)/24)+DATE(1970,1,1)</f>
        <v>42360.932152777779</v>
      </c>
      <c r="T2350" s="21">
        <f>(((Table1[[#This Row],[deadline]]/60)/60)/24)+DATE(1970,1,1)</f>
        <v>42420.932152777779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s="8">
        <f>E2351/D2351</f>
        <v>0</v>
      </c>
      <c r="G2351" s="10" t="str">
        <f>IFERROR(ROUND(E2351/N2351,2),"N/A")</f>
        <v>N/A</v>
      </c>
      <c r="H2351" t="s">
        <v>8219</v>
      </c>
      <c r="I2351" t="s">
        <v>8234</v>
      </c>
      <c r="J2351" t="s">
        <v>8254</v>
      </c>
      <c r="K2351">
        <v>1439318228</v>
      </c>
      <c r="L2351">
        <v>1436812628</v>
      </c>
      <c r="M2351" t="b">
        <v>0</v>
      </c>
      <c r="N2351">
        <v>0</v>
      </c>
      <c r="O2351" t="b">
        <v>0</v>
      </c>
      <c r="P2351" t="s">
        <v>8270</v>
      </c>
      <c r="Q2351" s="12" t="s">
        <v>8317</v>
      </c>
      <c r="R2351" t="s">
        <v>8318</v>
      </c>
      <c r="S2351" s="21">
        <f>(((Table1[[#This Row],[launched_at]]/60)/60)/24)+DATE(1970,1,1)</f>
        <v>42198.775787037041</v>
      </c>
      <c r="T2351" s="21">
        <f>(((Table1[[#This Row],[deadline]]/60)/60)/24)+DATE(1970,1,1)</f>
        <v>42227.775787037041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s="8">
        <f>E2352/D2352</f>
        <v>0</v>
      </c>
      <c r="G2352" s="10" t="str">
        <f>IFERROR(ROUND(E2352/N2352,2),"N/A")</f>
        <v>N/A</v>
      </c>
      <c r="H2352" t="s">
        <v>8219</v>
      </c>
      <c r="I2352" t="s">
        <v>8240</v>
      </c>
      <c r="J2352" t="s">
        <v>8248</v>
      </c>
      <c r="K2352">
        <v>1483474370</v>
      </c>
      <c r="L2352">
        <v>1480882370</v>
      </c>
      <c r="M2352" t="b">
        <v>0</v>
      </c>
      <c r="N2352">
        <v>0</v>
      </c>
      <c r="O2352" t="b">
        <v>0</v>
      </c>
      <c r="P2352" t="s">
        <v>8270</v>
      </c>
      <c r="Q2352" s="12" t="s">
        <v>8317</v>
      </c>
      <c r="R2352" t="s">
        <v>8318</v>
      </c>
      <c r="S2352" s="21">
        <f>(((Table1[[#This Row],[launched_at]]/60)/60)/24)+DATE(1970,1,1)</f>
        <v>42708.842245370368</v>
      </c>
      <c r="T2352" s="21">
        <f>(((Table1[[#This Row],[deadline]]/60)/60)/24)+DATE(1970,1,1)</f>
        <v>42738.842245370368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s="8">
        <f>E2353/D2353</f>
        <v>5.7142857142857143E-3</v>
      </c>
      <c r="G2353" s="10">
        <f>IFERROR(ROUND(E2353/N2353,2),0)</f>
        <v>15.43</v>
      </c>
      <c r="H2353" t="s">
        <v>8219</v>
      </c>
      <c r="I2353" t="s">
        <v>8227</v>
      </c>
      <c r="J2353" t="s">
        <v>8249</v>
      </c>
      <c r="K2353">
        <v>1430360739</v>
      </c>
      <c r="L2353">
        <v>1427768739</v>
      </c>
      <c r="M2353" t="b">
        <v>0</v>
      </c>
      <c r="N2353">
        <v>7</v>
      </c>
      <c r="O2353" t="b">
        <v>0</v>
      </c>
      <c r="P2353" t="s">
        <v>8270</v>
      </c>
      <c r="Q2353" s="12" t="s">
        <v>8317</v>
      </c>
      <c r="R2353" t="s">
        <v>8318</v>
      </c>
      <c r="S2353" s="21">
        <f>(((Table1[[#This Row],[launched_at]]/60)/60)/24)+DATE(1970,1,1)</f>
        <v>42094.101145833338</v>
      </c>
      <c r="T2353" s="21">
        <f>(((Table1[[#This Row],[deadline]]/60)/60)/24)+DATE(1970,1,1)</f>
        <v>42124.101145833338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s="8">
        <f>E2354/D2354</f>
        <v>0</v>
      </c>
      <c r="G2354" s="10" t="str">
        <f>IFERROR(ROUND(E2354/N2354,2),"N/A")</f>
        <v>N/A</v>
      </c>
      <c r="H2354" t="s">
        <v>8219</v>
      </c>
      <c r="I2354" t="s">
        <v>8223</v>
      </c>
      <c r="J2354" t="s">
        <v>8245</v>
      </c>
      <c r="K2354">
        <v>1433603552</v>
      </c>
      <c r="L2354">
        <v>1428419552</v>
      </c>
      <c r="M2354" t="b">
        <v>0</v>
      </c>
      <c r="N2354">
        <v>0</v>
      </c>
      <c r="O2354" t="b">
        <v>0</v>
      </c>
      <c r="P2354" t="s">
        <v>8270</v>
      </c>
      <c r="Q2354" s="12" t="s">
        <v>8317</v>
      </c>
      <c r="R2354" t="s">
        <v>8318</v>
      </c>
      <c r="S2354" s="21">
        <f>(((Table1[[#This Row],[launched_at]]/60)/60)/24)+DATE(1970,1,1)</f>
        <v>42101.633703703701</v>
      </c>
      <c r="T2354" s="21">
        <f>(((Table1[[#This Row],[deadline]]/60)/60)/24)+DATE(1970,1,1)</f>
        <v>42161.633703703701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s="8">
        <f>E2355/D2355</f>
        <v>0</v>
      </c>
      <c r="G2355" s="10" t="str">
        <f>IFERROR(ROUND(E2355/N2355,2),"N/A")</f>
        <v>N/A</v>
      </c>
      <c r="H2355" t="s">
        <v>8219</v>
      </c>
      <c r="I2355" t="s">
        <v>8223</v>
      </c>
      <c r="J2355" t="s">
        <v>8245</v>
      </c>
      <c r="K2355">
        <v>1429632822</v>
      </c>
      <c r="L2355">
        <v>1428596022</v>
      </c>
      <c r="M2355" t="b">
        <v>0</v>
      </c>
      <c r="N2355">
        <v>0</v>
      </c>
      <c r="O2355" t="b">
        <v>0</v>
      </c>
      <c r="P2355" t="s">
        <v>8270</v>
      </c>
      <c r="Q2355" s="12" t="s">
        <v>8317</v>
      </c>
      <c r="R2355" t="s">
        <v>8318</v>
      </c>
      <c r="S2355" s="21">
        <f>(((Table1[[#This Row],[launched_at]]/60)/60)/24)+DATE(1970,1,1)</f>
        <v>42103.676180555558</v>
      </c>
      <c r="T2355" s="21">
        <f>(((Table1[[#This Row],[deadline]]/60)/60)/24)+DATE(1970,1,1)</f>
        <v>42115.676180555558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s="8">
        <f>E2356/D2356</f>
        <v>7.1428571428571429E-4</v>
      </c>
      <c r="G2356" s="10">
        <f>IFERROR(ROUND(E2356/N2356,2),0)</f>
        <v>25</v>
      </c>
      <c r="H2356" t="s">
        <v>8219</v>
      </c>
      <c r="I2356" t="s">
        <v>8223</v>
      </c>
      <c r="J2356" t="s">
        <v>8245</v>
      </c>
      <c r="K2356">
        <v>1420910460</v>
      </c>
      <c r="L2356">
        <v>1415726460</v>
      </c>
      <c r="M2356" t="b">
        <v>0</v>
      </c>
      <c r="N2356">
        <v>1</v>
      </c>
      <c r="O2356" t="b">
        <v>0</v>
      </c>
      <c r="P2356" t="s">
        <v>8270</v>
      </c>
      <c r="Q2356" s="12" t="s">
        <v>8317</v>
      </c>
      <c r="R2356" t="s">
        <v>8318</v>
      </c>
      <c r="S2356" s="21">
        <f>(((Table1[[#This Row],[launched_at]]/60)/60)/24)+DATE(1970,1,1)</f>
        <v>41954.722916666666</v>
      </c>
      <c r="T2356" s="21">
        <f>(((Table1[[#This Row],[deadline]]/60)/60)/24)+DATE(1970,1,1)</f>
        <v>42014.722916666666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s="8">
        <f>E2357/D2357</f>
        <v>6.875E-3</v>
      </c>
      <c r="G2357" s="10">
        <f>IFERROR(ROUND(E2357/N2357,2),0)</f>
        <v>27.5</v>
      </c>
      <c r="H2357" t="s">
        <v>8219</v>
      </c>
      <c r="I2357" t="s">
        <v>8225</v>
      </c>
      <c r="J2357" t="s">
        <v>8247</v>
      </c>
      <c r="K2357">
        <v>1430604136</v>
      </c>
      <c r="L2357">
        <v>1428012136</v>
      </c>
      <c r="M2357" t="b">
        <v>0</v>
      </c>
      <c r="N2357">
        <v>2</v>
      </c>
      <c r="O2357" t="b">
        <v>0</v>
      </c>
      <c r="P2357" t="s">
        <v>8270</v>
      </c>
      <c r="Q2357" s="12" t="s">
        <v>8317</v>
      </c>
      <c r="R2357" t="s">
        <v>8318</v>
      </c>
      <c r="S2357" s="21">
        <f>(((Table1[[#This Row],[launched_at]]/60)/60)/24)+DATE(1970,1,1)</f>
        <v>42096.918240740735</v>
      </c>
      <c r="T2357" s="21">
        <f>(((Table1[[#This Row],[deadline]]/60)/60)/24)+DATE(1970,1,1)</f>
        <v>42126.918240740735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s="8">
        <f>E2358/D2358</f>
        <v>0</v>
      </c>
      <c r="G2358" s="10" t="str">
        <f>IFERROR(ROUND(E2358/N2358,2),"N/A")</f>
        <v>N/A</v>
      </c>
      <c r="H2358" t="s">
        <v>8219</v>
      </c>
      <c r="I2358" t="s">
        <v>8232</v>
      </c>
      <c r="J2358" t="s">
        <v>8248</v>
      </c>
      <c r="K2358">
        <v>1433530104</v>
      </c>
      <c r="L2358">
        <v>1430938104</v>
      </c>
      <c r="M2358" t="b">
        <v>0</v>
      </c>
      <c r="N2358">
        <v>0</v>
      </c>
      <c r="O2358" t="b">
        <v>0</v>
      </c>
      <c r="P2358" t="s">
        <v>8270</v>
      </c>
      <c r="Q2358" s="12" t="s">
        <v>8317</v>
      </c>
      <c r="R2358" t="s">
        <v>8318</v>
      </c>
      <c r="S2358" s="21">
        <f>(((Table1[[#This Row],[launched_at]]/60)/60)/24)+DATE(1970,1,1)</f>
        <v>42130.78361111111</v>
      </c>
      <c r="T2358" s="21">
        <f>(((Table1[[#This Row],[deadline]]/60)/60)/24)+DATE(1970,1,1)</f>
        <v>42160.78361111111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s="8">
        <f>E2359/D2359</f>
        <v>0</v>
      </c>
      <c r="G2359" s="10" t="str">
        <f>IFERROR(ROUND(E2359/N2359,2),"N/A")</f>
        <v>N/A</v>
      </c>
      <c r="H2359" t="s">
        <v>8219</v>
      </c>
      <c r="I2359" t="s">
        <v>8224</v>
      </c>
      <c r="J2359" t="s">
        <v>8246</v>
      </c>
      <c r="K2359">
        <v>1445093578</v>
      </c>
      <c r="L2359">
        <v>1442501578</v>
      </c>
      <c r="M2359" t="b">
        <v>0</v>
      </c>
      <c r="N2359">
        <v>0</v>
      </c>
      <c r="O2359" t="b">
        <v>0</v>
      </c>
      <c r="P2359" t="s">
        <v>8270</v>
      </c>
      <c r="Q2359" s="12" t="s">
        <v>8317</v>
      </c>
      <c r="R2359" t="s">
        <v>8318</v>
      </c>
      <c r="S2359" s="21">
        <f>(((Table1[[#This Row],[launched_at]]/60)/60)/24)+DATE(1970,1,1)</f>
        <v>42264.620115740734</v>
      </c>
      <c r="T2359" s="21">
        <f>(((Table1[[#This Row],[deadline]]/60)/60)/24)+DATE(1970,1,1)</f>
        <v>42294.620115740734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s="8">
        <f>E2360/D2360</f>
        <v>0</v>
      </c>
      <c r="G2360" s="10" t="str">
        <f>IFERROR(ROUND(E2360/N2360,2),"N/A")</f>
        <v>N/A</v>
      </c>
      <c r="H2360" t="s">
        <v>8219</v>
      </c>
      <c r="I2360" t="s">
        <v>8224</v>
      </c>
      <c r="J2360" t="s">
        <v>8246</v>
      </c>
      <c r="K2360">
        <v>1422664740</v>
      </c>
      <c r="L2360">
        <v>1417818036</v>
      </c>
      <c r="M2360" t="b">
        <v>0</v>
      </c>
      <c r="N2360">
        <v>0</v>
      </c>
      <c r="O2360" t="b">
        <v>0</v>
      </c>
      <c r="P2360" t="s">
        <v>8270</v>
      </c>
      <c r="Q2360" s="12" t="s">
        <v>8317</v>
      </c>
      <c r="R2360" t="s">
        <v>8318</v>
      </c>
      <c r="S2360" s="21">
        <f>(((Table1[[#This Row],[launched_at]]/60)/60)/24)+DATE(1970,1,1)</f>
        <v>41978.930972222224</v>
      </c>
      <c r="T2360" s="21">
        <f>(((Table1[[#This Row],[deadline]]/60)/60)/24)+DATE(1970,1,1)</f>
        <v>42035.027083333334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s="8">
        <f>E2361/D2361</f>
        <v>0.14680000000000001</v>
      </c>
      <c r="G2361" s="10">
        <f>IFERROR(ROUND(E2361/N2361,2),0)</f>
        <v>367</v>
      </c>
      <c r="H2361" t="s">
        <v>8219</v>
      </c>
      <c r="I2361" t="s">
        <v>8223</v>
      </c>
      <c r="J2361" t="s">
        <v>8245</v>
      </c>
      <c r="K2361">
        <v>1438616124</v>
      </c>
      <c r="L2361">
        <v>1433432124</v>
      </c>
      <c r="M2361" t="b">
        <v>0</v>
      </c>
      <c r="N2361">
        <v>3</v>
      </c>
      <c r="O2361" t="b">
        <v>0</v>
      </c>
      <c r="P2361" t="s">
        <v>8270</v>
      </c>
      <c r="Q2361" s="12" t="s">
        <v>8317</v>
      </c>
      <c r="R2361" t="s">
        <v>8318</v>
      </c>
      <c r="S2361" s="21">
        <f>(((Table1[[#This Row],[launched_at]]/60)/60)/24)+DATE(1970,1,1)</f>
        <v>42159.649583333332</v>
      </c>
      <c r="T2361" s="21">
        <f>(((Table1[[#This Row],[deadline]]/60)/60)/24)+DATE(1970,1,1)</f>
        <v>42219.649583333332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s="8">
        <f>E2362/D2362</f>
        <v>4.0000000000000002E-4</v>
      </c>
      <c r="G2362" s="10">
        <f>IFERROR(ROUND(E2362/N2362,2),0)</f>
        <v>2</v>
      </c>
      <c r="H2362" t="s">
        <v>8219</v>
      </c>
      <c r="I2362" t="s">
        <v>8228</v>
      </c>
      <c r="J2362" t="s">
        <v>8250</v>
      </c>
      <c r="K2362">
        <v>1454864280</v>
      </c>
      <c r="L2362">
        <v>1452272280</v>
      </c>
      <c r="M2362" t="b">
        <v>0</v>
      </c>
      <c r="N2362">
        <v>1</v>
      </c>
      <c r="O2362" t="b">
        <v>0</v>
      </c>
      <c r="P2362" t="s">
        <v>8270</v>
      </c>
      <c r="Q2362" s="12" t="s">
        <v>8317</v>
      </c>
      <c r="R2362" t="s">
        <v>8318</v>
      </c>
      <c r="S2362" s="21">
        <f>(((Table1[[#This Row],[launched_at]]/60)/60)/24)+DATE(1970,1,1)</f>
        <v>42377.70694444445</v>
      </c>
      <c r="T2362" s="21">
        <f>(((Table1[[#This Row],[deadline]]/60)/60)/24)+DATE(1970,1,1)</f>
        <v>42407.70694444445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s="8">
        <f>E2363/D2363</f>
        <v>0</v>
      </c>
      <c r="G2363" s="10" t="str">
        <f>IFERROR(ROUND(E2363/N2363,2),"N/A")</f>
        <v>N/A</v>
      </c>
      <c r="H2363" t="s">
        <v>8219</v>
      </c>
      <c r="I2363" t="s">
        <v>8228</v>
      </c>
      <c r="J2363" t="s">
        <v>8250</v>
      </c>
      <c r="K2363">
        <v>1462053600</v>
      </c>
      <c r="L2363">
        <v>1459975008</v>
      </c>
      <c r="M2363" t="b">
        <v>0</v>
      </c>
      <c r="N2363">
        <v>0</v>
      </c>
      <c r="O2363" t="b">
        <v>0</v>
      </c>
      <c r="P2363" t="s">
        <v>8270</v>
      </c>
      <c r="Q2363" s="12" t="s">
        <v>8317</v>
      </c>
      <c r="R2363" t="s">
        <v>8318</v>
      </c>
      <c r="S2363" s="21">
        <f>(((Table1[[#This Row],[launched_at]]/60)/60)/24)+DATE(1970,1,1)</f>
        <v>42466.858888888892</v>
      </c>
      <c r="T2363" s="21">
        <f>(((Table1[[#This Row],[deadline]]/60)/60)/24)+DATE(1970,1,1)</f>
        <v>42490.916666666672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s="8">
        <f>E2364/D2364</f>
        <v>0.2857142857142857</v>
      </c>
      <c r="G2364" s="10">
        <f>IFERROR(ROUND(E2364/N2364,2),0)</f>
        <v>60</v>
      </c>
      <c r="H2364" t="s">
        <v>8219</v>
      </c>
      <c r="I2364" t="s">
        <v>8223</v>
      </c>
      <c r="J2364" t="s">
        <v>8245</v>
      </c>
      <c r="K2364">
        <v>1418315470</v>
      </c>
      <c r="L2364">
        <v>1415723470</v>
      </c>
      <c r="M2364" t="b">
        <v>0</v>
      </c>
      <c r="N2364">
        <v>2</v>
      </c>
      <c r="O2364" t="b">
        <v>0</v>
      </c>
      <c r="P2364" t="s">
        <v>8270</v>
      </c>
      <c r="Q2364" s="12" t="s">
        <v>8317</v>
      </c>
      <c r="R2364" t="s">
        <v>8318</v>
      </c>
      <c r="S2364" s="21">
        <f>(((Table1[[#This Row],[launched_at]]/60)/60)/24)+DATE(1970,1,1)</f>
        <v>41954.688310185185</v>
      </c>
      <c r="T2364" s="21">
        <f>(((Table1[[#This Row],[deadline]]/60)/60)/24)+DATE(1970,1,1)</f>
        <v>41984.688310185185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s="8">
        <f>E2365/D2365</f>
        <v>0</v>
      </c>
      <c r="G2365" s="10" t="str">
        <f>IFERROR(ROUND(E2365/N2365,2),"N/A")</f>
        <v>N/A</v>
      </c>
      <c r="H2365" t="s">
        <v>8219</v>
      </c>
      <c r="I2365" t="s">
        <v>8223</v>
      </c>
      <c r="J2365" t="s">
        <v>8245</v>
      </c>
      <c r="K2365">
        <v>1451348200</v>
      </c>
      <c r="L2365">
        <v>1447460200</v>
      </c>
      <c r="M2365" t="b">
        <v>0</v>
      </c>
      <c r="N2365">
        <v>0</v>
      </c>
      <c r="O2365" t="b">
        <v>0</v>
      </c>
      <c r="P2365" t="s">
        <v>8270</v>
      </c>
      <c r="Q2365" s="12" t="s">
        <v>8317</v>
      </c>
      <c r="R2365" t="s">
        <v>8318</v>
      </c>
      <c r="S2365" s="21">
        <f>(((Table1[[#This Row],[launched_at]]/60)/60)/24)+DATE(1970,1,1)</f>
        <v>42322.011574074073</v>
      </c>
      <c r="T2365" s="21">
        <f>(((Table1[[#This Row],[deadline]]/60)/60)/24)+DATE(1970,1,1)</f>
        <v>42367.011574074073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s="8">
        <f>E2366/D2366</f>
        <v>0</v>
      </c>
      <c r="G2366" s="10" t="str">
        <f>IFERROR(ROUND(E2366/N2366,2),"N/A")</f>
        <v>N/A</v>
      </c>
      <c r="H2366" t="s">
        <v>8219</v>
      </c>
      <c r="I2366" t="s">
        <v>8223</v>
      </c>
      <c r="J2366" t="s">
        <v>8245</v>
      </c>
      <c r="K2366">
        <v>1445898356</v>
      </c>
      <c r="L2366">
        <v>1441146356</v>
      </c>
      <c r="M2366" t="b">
        <v>0</v>
      </c>
      <c r="N2366">
        <v>0</v>
      </c>
      <c r="O2366" t="b">
        <v>0</v>
      </c>
      <c r="P2366" t="s">
        <v>8270</v>
      </c>
      <c r="Q2366" s="12" t="s">
        <v>8317</v>
      </c>
      <c r="R2366" t="s">
        <v>8318</v>
      </c>
      <c r="S2366" s="21">
        <f>(((Table1[[#This Row],[launched_at]]/60)/60)/24)+DATE(1970,1,1)</f>
        <v>42248.934675925921</v>
      </c>
      <c r="T2366" s="21">
        <f>(((Table1[[#This Row],[deadline]]/60)/60)/24)+DATE(1970,1,1)</f>
        <v>42303.934675925921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s="8">
        <f>E2367/D2367</f>
        <v>0</v>
      </c>
      <c r="G2367" s="10" t="str">
        <f>IFERROR(ROUND(E2367/N2367,2),"N/A")</f>
        <v>N/A</v>
      </c>
      <c r="H2367" t="s">
        <v>8219</v>
      </c>
      <c r="I2367" t="s">
        <v>8236</v>
      </c>
      <c r="J2367" t="s">
        <v>8248</v>
      </c>
      <c r="K2367">
        <v>1453071600</v>
      </c>
      <c r="L2367">
        <v>1449596425</v>
      </c>
      <c r="M2367" t="b">
        <v>0</v>
      </c>
      <c r="N2367">
        <v>0</v>
      </c>
      <c r="O2367" t="b">
        <v>0</v>
      </c>
      <c r="P2367" t="s">
        <v>8270</v>
      </c>
      <c r="Q2367" s="12" t="s">
        <v>8317</v>
      </c>
      <c r="R2367" t="s">
        <v>8318</v>
      </c>
      <c r="S2367" s="21">
        <f>(((Table1[[#This Row],[launched_at]]/60)/60)/24)+DATE(1970,1,1)</f>
        <v>42346.736400462964</v>
      </c>
      <c r="T2367" s="21">
        <f>(((Table1[[#This Row],[deadline]]/60)/60)/24)+DATE(1970,1,1)</f>
        <v>42386.958333333328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s="8">
        <f>E2368/D2368</f>
        <v>0.1052</v>
      </c>
      <c r="G2368" s="10">
        <f>IFERROR(ROUND(E2368/N2368,2),0)</f>
        <v>97.41</v>
      </c>
      <c r="H2368" t="s">
        <v>8219</v>
      </c>
      <c r="I2368" t="s">
        <v>8224</v>
      </c>
      <c r="J2368" t="s">
        <v>8246</v>
      </c>
      <c r="K2368">
        <v>1445431533</v>
      </c>
      <c r="L2368">
        <v>1442839533</v>
      </c>
      <c r="M2368" t="b">
        <v>0</v>
      </c>
      <c r="N2368">
        <v>27</v>
      </c>
      <c r="O2368" t="b">
        <v>0</v>
      </c>
      <c r="P2368" t="s">
        <v>8270</v>
      </c>
      <c r="Q2368" s="12" t="s">
        <v>8317</v>
      </c>
      <c r="R2368" t="s">
        <v>8318</v>
      </c>
      <c r="S2368" s="21">
        <f>(((Table1[[#This Row],[launched_at]]/60)/60)/24)+DATE(1970,1,1)</f>
        <v>42268.531631944439</v>
      </c>
      <c r="T2368" s="21">
        <f>(((Table1[[#This Row],[deadline]]/60)/60)/24)+DATE(1970,1,1)</f>
        <v>42298.531631944439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s="8">
        <f>E2369/D2369</f>
        <v>1.34E-2</v>
      </c>
      <c r="G2369" s="10">
        <f>IFERROR(ROUND(E2369/N2369,2),0)</f>
        <v>47.86</v>
      </c>
      <c r="H2369" t="s">
        <v>8219</v>
      </c>
      <c r="I2369" t="s">
        <v>8223</v>
      </c>
      <c r="J2369" t="s">
        <v>8245</v>
      </c>
      <c r="K2369">
        <v>1461622616</v>
      </c>
      <c r="L2369">
        <v>1456442216</v>
      </c>
      <c r="M2369" t="b">
        <v>0</v>
      </c>
      <c r="N2369">
        <v>14</v>
      </c>
      <c r="O2369" t="b">
        <v>0</v>
      </c>
      <c r="P2369" t="s">
        <v>8270</v>
      </c>
      <c r="Q2369" s="12" t="s">
        <v>8317</v>
      </c>
      <c r="R2369" t="s">
        <v>8318</v>
      </c>
      <c r="S2369" s="21">
        <f>(((Table1[[#This Row],[launched_at]]/60)/60)/24)+DATE(1970,1,1)</f>
        <v>42425.970092592594</v>
      </c>
      <c r="T2369" s="21">
        <f>(((Table1[[#This Row],[deadline]]/60)/60)/24)+DATE(1970,1,1)</f>
        <v>42485.928425925929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s="8">
        <f>E2370/D2370</f>
        <v>2.5000000000000001E-3</v>
      </c>
      <c r="G2370" s="10">
        <f>IFERROR(ROUND(E2370/N2370,2),0)</f>
        <v>50</v>
      </c>
      <c r="H2370" t="s">
        <v>8219</v>
      </c>
      <c r="I2370" t="s">
        <v>8223</v>
      </c>
      <c r="J2370" t="s">
        <v>8245</v>
      </c>
      <c r="K2370">
        <v>1429028365</v>
      </c>
      <c r="L2370">
        <v>1425143965</v>
      </c>
      <c r="M2370" t="b">
        <v>0</v>
      </c>
      <c r="N2370">
        <v>2</v>
      </c>
      <c r="O2370" t="b">
        <v>0</v>
      </c>
      <c r="P2370" t="s">
        <v>8270</v>
      </c>
      <c r="Q2370" s="12" t="s">
        <v>8317</v>
      </c>
      <c r="R2370" t="s">
        <v>8318</v>
      </c>
      <c r="S2370" s="21">
        <f>(((Table1[[#This Row],[launched_at]]/60)/60)/24)+DATE(1970,1,1)</f>
        <v>42063.721817129626</v>
      </c>
      <c r="T2370" s="21">
        <f>(((Table1[[#This Row],[deadline]]/60)/60)/24)+DATE(1970,1,1)</f>
        <v>42108.680150462969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s="8">
        <f>E2371/D2371</f>
        <v>0</v>
      </c>
      <c r="G2371" s="10" t="str">
        <f>IFERROR(ROUND(E2371/N2371,2),"N/A")</f>
        <v>N/A</v>
      </c>
      <c r="H2371" t="s">
        <v>8219</v>
      </c>
      <c r="I2371" t="s">
        <v>8223</v>
      </c>
      <c r="J2371" t="s">
        <v>8245</v>
      </c>
      <c r="K2371">
        <v>1455132611</v>
      </c>
      <c r="L2371">
        <v>1452540611</v>
      </c>
      <c r="M2371" t="b">
        <v>0</v>
      </c>
      <c r="N2371">
        <v>0</v>
      </c>
      <c r="O2371" t="b">
        <v>0</v>
      </c>
      <c r="P2371" t="s">
        <v>8270</v>
      </c>
      <c r="Q2371" s="12" t="s">
        <v>8317</v>
      </c>
      <c r="R2371" t="s">
        <v>8318</v>
      </c>
      <c r="S2371" s="21">
        <f>(((Table1[[#This Row],[launched_at]]/60)/60)/24)+DATE(1970,1,1)</f>
        <v>42380.812627314815</v>
      </c>
      <c r="T2371" s="21">
        <f>(((Table1[[#This Row],[deadline]]/60)/60)/24)+DATE(1970,1,1)</f>
        <v>42410.812627314815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s="8">
        <f>E2372/D2372</f>
        <v>3.2799999999999999E-3</v>
      </c>
      <c r="G2372" s="10">
        <f>IFERROR(ROUND(E2372/N2372,2),0)</f>
        <v>20.5</v>
      </c>
      <c r="H2372" t="s">
        <v>8219</v>
      </c>
      <c r="I2372" t="s">
        <v>8223</v>
      </c>
      <c r="J2372" t="s">
        <v>8245</v>
      </c>
      <c r="K2372">
        <v>1418877141</v>
      </c>
      <c r="L2372">
        <v>1416285141</v>
      </c>
      <c r="M2372" t="b">
        <v>0</v>
      </c>
      <c r="N2372">
        <v>4</v>
      </c>
      <c r="O2372" t="b">
        <v>0</v>
      </c>
      <c r="P2372" t="s">
        <v>8270</v>
      </c>
      <c r="Q2372" s="12" t="s">
        <v>8317</v>
      </c>
      <c r="R2372" t="s">
        <v>8318</v>
      </c>
      <c r="S2372" s="21">
        <f>(((Table1[[#This Row],[launched_at]]/60)/60)/24)+DATE(1970,1,1)</f>
        <v>41961.18913194444</v>
      </c>
      <c r="T2372" s="21">
        <f>(((Table1[[#This Row],[deadline]]/60)/60)/24)+DATE(1970,1,1)</f>
        <v>41991.18913194444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s="8">
        <f>E2373/D2373</f>
        <v>0</v>
      </c>
      <c r="G2373" s="10" t="str">
        <f>IFERROR(ROUND(E2373/N2373,2),"N/A")</f>
        <v>N/A</v>
      </c>
      <c r="H2373" t="s">
        <v>8219</v>
      </c>
      <c r="I2373" t="s">
        <v>8223</v>
      </c>
      <c r="J2373" t="s">
        <v>8245</v>
      </c>
      <c r="K2373">
        <v>1435257596</v>
      </c>
      <c r="L2373">
        <v>1432665596</v>
      </c>
      <c r="M2373" t="b">
        <v>0</v>
      </c>
      <c r="N2373">
        <v>0</v>
      </c>
      <c r="O2373" t="b">
        <v>0</v>
      </c>
      <c r="P2373" t="s">
        <v>8270</v>
      </c>
      <c r="Q2373" s="12" t="s">
        <v>8317</v>
      </c>
      <c r="R2373" t="s">
        <v>8318</v>
      </c>
      <c r="S2373" s="21">
        <f>(((Table1[[#This Row],[launched_at]]/60)/60)/24)+DATE(1970,1,1)</f>
        <v>42150.777731481481</v>
      </c>
      <c r="T2373" s="21">
        <f>(((Table1[[#This Row],[deadline]]/60)/60)/24)+DATE(1970,1,1)</f>
        <v>42180.777731481481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s="8">
        <f>E2374/D2374</f>
        <v>3.272727272727273E-2</v>
      </c>
      <c r="G2374" s="10">
        <f>IFERROR(ROUND(E2374/N2374,2),0)</f>
        <v>30</v>
      </c>
      <c r="H2374" t="s">
        <v>8219</v>
      </c>
      <c r="I2374" t="s">
        <v>8225</v>
      </c>
      <c r="J2374" t="s">
        <v>8247</v>
      </c>
      <c r="K2374">
        <v>1429839571</v>
      </c>
      <c r="L2374">
        <v>1427247571</v>
      </c>
      <c r="M2374" t="b">
        <v>0</v>
      </c>
      <c r="N2374">
        <v>6</v>
      </c>
      <c r="O2374" t="b">
        <v>0</v>
      </c>
      <c r="P2374" t="s">
        <v>8270</v>
      </c>
      <c r="Q2374" s="12" t="s">
        <v>8317</v>
      </c>
      <c r="R2374" t="s">
        <v>8318</v>
      </c>
      <c r="S2374" s="21">
        <f>(((Table1[[#This Row],[launched_at]]/60)/60)/24)+DATE(1970,1,1)</f>
        <v>42088.069108796291</v>
      </c>
      <c r="T2374" s="21">
        <f>(((Table1[[#This Row],[deadline]]/60)/60)/24)+DATE(1970,1,1)</f>
        <v>42118.069108796291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s="8">
        <f>E2375/D2375</f>
        <v>5.8823529411764708E-5</v>
      </c>
      <c r="G2375" s="10">
        <f>IFERROR(ROUND(E2375/N2375,2),0)</f>
        <v>50</v>
      </c>
      <c r="H2375" t="s">
        <v>8219</v>
      </c>
      <c r="I2375" t="s">
        <v>8234</v>
      </c>
      <c r="J2375" t="s">
        <v>8254</v>
      </c>
      <c r="K2375">
        <v>1440863624</v>
      </c>
      <c r="L2375">
        <v>1438271624</v>
      </c>
      <c r="M2375" t="b">
        <v>0</v>
      </c>
      <c r="N2375">
        <v>1</v>
      </c>
      <c r="O2375" t="b">
        <v>0</v>
      </c>
      <c r="P2375" t="s">
        <v>8270</v>
      </c>
      <c r="Q2375" s="12" t="s">
        <v>8317</v>
      </c>
      <c r="R2375" t="s">
        <v>8318</v>
      </c>
      <c r="S2375" s="21">
        <f>(((Table1[[#This Row],[launched_at]]/60)/60)/24)+DATE(1970,1,1)</f>
        <v>42215.662314814821</v>
      </c>
      <c r="T2375" s="21">
        <f>(((Table1[[#This Row],[deadline]]/60)/60)/24)+DATE(1970,1,1)</f>
        <v>42245.662314814821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s="8">
        <f>E2376/D2376</f>
        <v>4.5454545454545455E-4</v>
      </c>
      <c r="G2376" s="10">
        <f>IFERROR(ROUND(E2376/N2376,2),0)</f>
        <v>10</v>
      </c>
      <c r="H2376" t="s">
        <v>8219</v>
      </c>
      <c r="I2376" t="s">
        <v>8223</v>
      </c>
      <c r="J2376" t="s">
        <v>8245</v>
      </c>
      <c r="K2376">
        <v>1423772060</v>
      </c>
      <c r="L2376">
        <v>1421180060</v>
      </c>
      <c r="M2376" t="b">
        <v>0</v>
      </c>
      <c r="N2376">
        <v>1</v>
      </c>
      <c r="O2376" t="b">
        <v>0</v>
      </c>
      <c r="P2376" t="s">
        <v>8270</v>
      </c>
      <c r="Q2376" s="12" t="s">
        <v>8317</v>
      </c>
      <c r="R2376" t="s">
        <v>8318</v>
      </c>
      <c r="S2376" s="21">
        <f>(((Table1[[#This Row],[launched_at]]/60)/60)/24)+DATE(1970,1,1)</f>
        <v>42017.843287037031</v>
      </c>
      <c r="T2376" s="21">
        <f>(((Table1[[#This Row],[deadline]]/60)/60)/24)+DATE(1970,1,1)</f>
        <v>42047.843287037031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s="8">
        <f>E2377/D2377</f>
        <v>0</v>
      </c>
      <c r="G2377" s="10" t="str">
        <f>IFERROR(ROUND(E2377/N2377,2),"N/A")</f>
        <v>N/A</v>
      </c>
      <c r="H2377" t="s">
        <v>8219</v>
      </c>
      <c r="I2377" t="s">
        <v>8223</v>
      </c>
      <c r="J2377" t="s">
        <v>8245</v>
      </c>
      <c r="K2377">
        <v>1473451437</v>
      </c>
      <c r="L2377">
        <v>1470859437</v>
      </c>
      <c r="M2377" t="b">
        <v>0</v>
      </c>
      <c r="N2377">
        <v>0</v>
      </c>
      <c r="O2377" t="b">
        <v>0</v>
      </c>
      <c r="P2377" t="s">
        <v>8270</v>
      </c>
      <c r="Q2377" s="12" t="s">
        <v>8317</v>
      </c>
      <c r="R2377" t="s">
        <v>8318</v>
      </c>
      <c r="S2377" s="21">
        <f>(((Table1[[#This Row],[launched_at]]/60)/60)/24)+DATE(1970,1,1)</f>
        <v>42592.836076388892</v>
      </c>
      <c r="T2377" s="21">
        <f>(((Table1[[#This Row],[deadline]]/60)/60)/24)+DATE(1970,1,1)</f>
        <v>42622.836076388892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s="8">
        <f>E2378/D2378</f>
        <v>0.10877666666666666</v>
      </c>
      <c r="G2378" s="10">
        <f>IFERROR(ROUND(E2378/N2378,2),0)</f>
        <v>81.58</v>
      </c>
      <c r="H2378" t="s">
        <v>8219</v>
      </c>
      <c r="I2378" t="s">
        <v>8223</v>
      </c>
      <c r="J2378" t="s">
        <v>8245</v>
      </c>
      <c r="K2378">
        <v>1449785566</v>
      </c>
      <c r="L2378">
        <v>1447193566</v>
      </c>
      <c r="M2378" t="b">
        <v>0</v>
      </c>
      <c r="N2378">
        <v>4</v>
      </c>
      <c r="O2378" t="b">
        <v>0</v>
      </c>
      <c r="P2378" t="s">
        <v>8270</v>
      </c>
      <c r="Q2378" s="12" t="s">
        <v>8317</v>
      </c>
      <c r="R2378" t="s">
        <v>8318</v>
      </c>
      <c r="S2378" s="21">
        <f>(((Table1[[#This Row],[launched_at]]/60)/60)/24)+DATE(1970,1,1)</f>
        <v>42318.925532407404</v>
      </c>
      <c r="T2378" s="21">
        <f>(((Table1[[#This Row],[deadline]]/60)/60)/24)+DATE(1970,1,1)</f>
        <v>42348.925532407404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s="8">
        <f>E2379/D2379</f>
        <v>0</v>
      </c>
      <c r="G2379" s="10" t="str">
        <f>IFERROR(ROUND(E2379/N2379,2),"N/A")</f>
        <v>N/A</v>
      </c>
      <c r="H2379" t="s">
        <v>8219</v>
      </c>
      <c r="I2379" t="s">
        <v>8228</v>
      </c>
      <c r="J2379" t="s">
        <v>8250</v>
      </c>
      <c r="K2379">
        <v>1480110783</v>
      </c>
      <c r="L2379">
        <v>1477515183</v>
      </c>
      <c r="M2379" t="b">
        <v>0</v>
      </c>
      <c r="N2379">
        <v>0</v>
      </c>
      <c r="O2379" t="b">
        <v>0</v>
      </c>
      <c r="P2379" t="s">
        <v>8270</v>
      </c>
      <c r="Q2379" s="12" t="s">
        <v>8317</v>
      </c>
      <c r="R2379" t="s">
        <v>8318</v>
      </c>
      <c r="S2379" s="21">
        <f>(((Table1[[#This Row],[launched_at]]/60)/60)/24)+DATE(1970,1,1)</f>
        <v>42669.870173611111</v>
      </c>
      <c r="T2379" s="21">
        <f>(((Table1[[#This Row],[deadline]]/60)/60)/24)+DATE(1970,1,1)</f>
        <v>42699.911840277782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s="8">
        <f>E2380/D2380</f>
        <v>0</v>
      </c>
      <c r="G2380" s="10" t="str">
        <f>IFERROR(ROUND(E2380/N2380,2),"N/A")</f>
        <v>N/A</v>
      </c>
      <c r="H2380" t="s">
        <v>8219</v>
      </c>
      <c r="I2380" t="s">
        <v>8223</v>
      </c>
      <c r="J2380" t="s">
        <v>8245</v>
      </c>
      <c r="K2380">
        <v>1440548330</v>
      </c>
      <c r="L2380">
        <v>1438042730</v>
      </c>
      <c r="M2380" t="b">
        <v>0</v>
      </c>
      <c r="N2380">
        <v>0</v>
      </c>
      <c r="O2380" t="b">
        <v>0</v>
      </c>
      <c r="P2380" t="s">
        <v>8270</v>
      </c>
      <c r="Q2380" s="12" t="s">
        <v>8317</v>
      </c>
      <c r="R2380" t="s">
        <v>8318</v>
      </c>
      <c r="S2380" s="21">
        <f>(((Table1[[#This Row],[launched_at]]/60)/60)/24)+DATE(1970,1,1)</f>
        <v>42213.013078703705</v>
      </c>
      <c r="T2380" s="21">
        <f>(((Table1[[#This Row],[deadline]]/60)/60)/24)+DATE(1970,1,1)</f>
        <v>42242.013078703705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s="8">
        <f>E2381/D2381</f>
        <v>0</v>
      </c>
      <c r="G2381" s="10" t="str">
        <f>IFERROR(ROUND(E2381/N2381,2),"N/A")</f>
        <v>N/A</v>
      </c>
      <c r="H2381" t="s">
        <v>8219</v>
      </c>
      <c r="I2381" t="s">
        <v>8223</v>
      </c>
      <c r="J2381" t="s">
        <v>8245</v>
      </c>
      <c r="K2381">
        <v>1444004616</v>
      </c>
      <c r="L2381">
        <v>1440116616</v>
      </c>
      <c r="M2381" t="b">
        <v>0</v>
      </c>
      <c r="N2381">
        <v>0</v>
      </c>
      <c r="O2381" t="b">
        <v>0</v>
      </c>
      <c r="P2381" t="s">
        <v>8270</v>
      </c>
      <c r="Q2381" s="12" t="s">
        <v>8317</v>
      </c>
      <c r="R2381" t="s">
        <v>8318</v>
      </c>
      <c r="S2381" s="21">
        <f>(((Table1[[#This Row],[launched_at]]/60)/60)/24)+DATE(1970,1,1)</f>
        <v>42237.016388888893</v>
      </c>
      <c r="T2381" s="21">
        <f>(((Table1[[#This Row],[deadline]]/60)/60)/24)+DATE(1970,1,1)</f>
        <v>42282.016388888893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s="8">
        <f>E2382/D2382</f>
        <v>3.6666666666666666E-3</v>
      </c>
      <c r="G2382" s="10">
        <f>IFERROR(ROUND(E2382/N2382,2),0)</f>
        <v>18.329999999999998</v>
      </c>
      <c r="H2382" t="s">
        <v>8219</v>
      </c>
      <c r="I2382" t="s">
        <v>8223</v>
      </c>
      <c r="J2382" t="s">
        <v>8245</v>
      </c>
      <c r="K2382">
        <v>1443726142</v>
      </c>
      <c r="L2382">
        <v>1441134142</v>
      </c>
      <c r="M2382" t="b">
        <v>0</v>
      </c>
      <c r="N2382">
        <v>3</v>
      </c>
      <c r="O2382" t="b">
        <v>0</v>
      </c>
      <c r="P2382" t="s">
        <v>8270</v>
      </c>
      <c r="Q2382" s="12" t="s">
        <v>8317</v>
      </c>
      <c r="R2382" t="s">
        <v>8318</v>
      </c>
      <c r="S2382" s="21">
        <f>(((Table1[[#This Row],[launched_at]]/60)/60)/24)+DATE(1970,1,1)</f>
        <v>42248.793310185181</v>
      </c>
      <c r="T2382" s="21">
        <f>(((Table1[[#This Row],[deadline]]/60)/60)/24)+DATE(1970,1,1)</f>
        <v>42278.793310185181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s="8">
        <f>E2383/D2383</f>
        <v>1.8193398957730169E-2</v>
      </c>
      <c r="G2383" s="10">
        <f>IFERROR(ROUND(E2383/N2383,2),0)</f>
        <v>224.43</v>
      </c>
      <c r="H2383" t="s">
        <v>8219</v>
      </c>
      <c r="I2383" t="s">
        <v>8223</v>
      </c>
      <c r="J2383" t="s">
        <v>8245</v>
      </c>
      <c r="K2383">
        <v>1428704848</v>
      </c>
      <c r="L2383">
        <v>1426112848</v>
      </c>
      <c r="M2383" t="b">
        <v>0</v>
      </c>
      <c r="N2383">
        <v>7</v>
      </c>
      <c r="O2383" t="b">
        <v>0</v>
      </c>
      <c r="P2383" t="s">
        <v>8270</v>
      </c>
      <c r="Q2383" s="12" t="s">
        <v>8317</v>
      </c>
      <c r="R2383" t="s">
        <v>8318</v>
      </c>
      <c r="S2383" s="21">
        <f>(((Table1[[#This Row],[launched_at]]/60)/60)/24)+DATE(1970,1,1)</f>
        <v>42074.935740740737</v>
      </c>
      <c r="T2383" s="21">
        <f>(((Table1[[#This Row],[deadline]]/60)/60)/24)+DATE(1970,1,1)</f>
        <v>42104.935740740737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s="8">
        <f>E2384/D2384</f>
        <v>2.5000000000000001E-2</v>
      </c>
      <c r="G2384" s="10">
        <f>IFERROR(ROUND(E2384/N2384,2),0)</f>
        <v>37.5</v>
      </c>
      <c r="H2384" t="s">
        <v>8219</v>
      </c>
      <c r="I2384" t="s">
        <v>8223</v>
      </c>
      <c r="J2384" t="s">
        <v>8245</v>
      </c>
      <c r="K2384">
        <v>1438662603</v>
      </c>
      <c r="L2384">
        <v>1436502603</v>
      </c>
      <c r="M2384" t="b">
        <v>0</v>
      </c>
      <c r="N2384">
        <v>2</v>
      </c>
      <c r="O2384" t="b">
        <v>0</v>
      </c>
      <c r="P2384" t="s">
        <v>8270</v>
      </c>
      <c r="Q2384" s="12" t="s">
        <v>8317</v>
      </c>
      <c r="R2384" t="s">
        <v>8318</v>
      </c>
      <c r="S2384" s="21">
        <f>(((Table1[[#This Row],[launched_at]]/60)/60)/24)+DATE(1970,1,1)</f>
        <v>42195.187534722223</v>
      </c>
      <c r="T2384" s="21">
        <f>(((Table1[[#This Row],[deadline]]/60)/60)/24)+DATE(1970,1,1)</f>
        <v>42220.187534722223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s="8">
        <f>E2385/D2385</f>
        <v>4.3499999999999997E-2</v>
      </c>
      <c r="G2385" s="10">
        <f>IFERROR(ROUND(E2385/N2385,2),0)</f>
        <v>145</v>
      </c>
      <c r="H2385" t="s">
        <v>8219</v>
      </c>
      <c r="I2385" t="s">
        <v>8227</v>
      </c>
      <c r="J2385" t="s">
        <v>8249</v>
      </c>
      <c r="K2385">
        <v>1424568107</v>
      </c>
      <c r="L2385">
        <v>1421976107</v>
      </c>
      <c r="M2385" t="b">
        <v>0</v>
      </c>
      <c r="N2385">
        <v>3</v>
      </c>
      <c r="O2385" t="b">
        <v>0</v>
      </c>
      <c r="P2385" t="s">
        <v>8270</v>
      </c>
      <c r="Q2385" s="12" t="s">
        <v>8317</v>
      </c>
      <c r="R2385" t="s">
        <v>8318</v>
      </c>
      <c r="S2385" s="21">
        <f>(((Table1[[#This Row],[launched_at]]/60)/60)/24)+DATE(1970,1,1)</f>
        <v>42027.056793981479</v>
      </c>
      <c r="T2385" s="21">
        <f>(((Table1[[#This Row],[deadline]]/60)/60)/24)+DATE(1970,1,1)</f>
        <v>42057.056793981479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s="8">
        <f>E2386/D2386</f>
        <v>8.0000000000000002E-3</v>
      </c>
      <c r="G2386" s="10">
        <f>IFERROR(ROUND(E2386/N2386,2),0)</f>
        <v>1</v>
      </c>
      <c r="H2386" t="s">
        <v>8219</v>
      </c>
      <c r="I2386" t="s">
        <v>8223</v>
      </c>
      <c r="J2386" t="s">
        <v>8245</v>
      </c>
      <c r="K2386">
        <v>1415932643</v>
      </c>
      <c r="L2386">
        <v>1413337043</v>
      </c>
      <c r="M2386" t="b">
        <v>0</v>
      </c>
      <c r="N2386">
        <v>8</v>
      </c>
      <c r="O2386" t="b">
        <v>0</v>
      </c>
      <c r="P2386" t="s">
        <v>8270</v>
      </c>
      <c r="Q2386" s="12" t="s">
        <v>8317</v>
      </c>
      <c r="R2386" t="s">
        <v>8318</v>
      </c>
      <c r="S2386" s="21">
        <f>(((Table1[[#This Row],[launched_at]]/60)/60)/24)+DATE(1970,1,1)</f>
        <v>41927.067627314813</v>
      </c>
      <c r="T2386" s="21">
        <f>(((Table1[[#This Row],[deadline]]/60)/60)/24)+DATE(1970,1,1)</f>
        <v>41957.109293981484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s="8">
        <f>E2387/D2387</f>
        <v>1.2123076923076924E-2</v>
      </c>
      <c r="G2387" s="10">
        <f>IFERROR(ROUND(E2387/N2387,2),0)</f>
        <v>112.57</v>
      </c>
      <c r="H2387" t="s">
        <v>8219</v>
      </c>
      <c r="I2387" t="s">
        <v>8223</v>
      </c>
      <c r="J2387" t="s">
        <v>8245</v>
      </c>
      <c r="K2387">
        <v>1438793432</v>
      </c>
      <c r="L2387">
        <v>1436201432</v>
      </c>
      <c r="M2387" t="b">
        <v>0</v>
      </c>
      <c r="N2387">
        <v>7</v>
      </c>
      <c r="O2387" t="b">
        <v>0</v>
      </c>
      <c r="P2387" t="s">
        <v>8270</v>
      </c>
      <c r="Q2387" s="12" t="s">
        <v>8317</v>
      </c>
      <c r="R2387" t="s">
        <v>8318</v>
      </c>
      <c r="S2387" s="21">
        <f>(((Table1[[#This Row],[launched_at]]/60)/60)/24)+DATE(1970,1,1)</f>
        <v>42191.70175925926</v>
      </c>
      <c r="T2387" s="21">
        <f>(((Table1[[#This Row],[deadline]]/60)/60)/24)+DATE(1970,1,1)</f>
        <v>42221.70175925926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s="8">
        <f>E2388/D2388</f>
        <v>0</v>
      </c>
      <c r="G2388" s="10" t="str">
        <f>IFERROR(ROUND(E2388/N2388,2),"N/A")</f>
        <v>N/A</v>
      </c>
      <c r="H2388" t="s">
        <v>8219</v>
      </c>
      <c r="I2388" t="s">
        <v>8228</v>
      </c>
      <c r="J2388" t="s">
        <v>8250</v>
      </c>
      <c r="K2388">
        <v>1420920424</v>
      </c>
      <c r="L2388">
        <v>1415736424</v>
      </c>
      <c r="M2388" t="b">
        <v>0</v>
      </c>
      <c r="N2388">
        <v>0</v>
      </c>
      <c r="O2388" t="b">
        <v>0</v>
      </c>
      <c r="P2388" t="s">
        <v>8270</v>
      </c>
      <c r="Q2388" s="12" t="s">
        <v>8317</v>
      </c>
      <c r="R2388" t="s">
        <v>8318</v>
      </c>
      <c r="S2388" s="21">
        <f>(((Table1[[#This Row],[launched_at]]/60)/60)/24)+DATE(1970,1,1)</f>
        <v>41954.838240740741</v>
      </c>
      <c r="T2388" s="21">
        <f>(((Table1[[#This Row],[deadline]]/60)/60)/24)+DATE(1970,1,1)</f>
        <v>42014.838240740741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s="8">
        <f>E2389/D2389</f>
        <v>6.8399999999999997E-3</v>
      </c>
      <c r="G2389" s="10">
        <f>IFERROR(ROUND(E2389/N2389,2),0)</f>
        <v>342</v>
      </c>
      <c r="H2389" t="s">
        <v>8219</v>
      </c>
      <c r="I2389" t="s">
        <v>8223</v>
      </c>
      <c r="J2389" t="s">
        <v>8245</v>
      </c>
      <c r="K2389">
        <v>1469199740</v>
      </c>
      <c r="L2389">
        <v>1465311740</v>
      </c>
      <c r="M2389" t="b">
        <v>0</v>
      </c>
      <c r="N2389">
        <v>3</v>
      </c>
      <c r="O2389" t="b">
        <v>0</v>
      </c>
      <c r="P2389" t="s">
        <v>8270</v>
      </c>
      <c r="Q2389" s="12" t="s">
        <v>8317</v>
      </c>
      <c r="R2389" t="s">
        <v>8318</v>
      </c>
      <c r="S2389" s="21">
        <f>(((Table1[[#This Row],[launched_at]]/60)/60)/24)+DATE(1970,1,1)</f>
        <v>42528.626620370371</v>
      </c>
      <c r="T2389" s="21">
        <f>(((Table1[[#This Row],[deadline]]/60)/60)/24)+DATE(1970,1,1)</f>
        <v>42573.626620370371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s="8">
        <f>E2390/D2390</f>
        <v>1.2513513513513513E-2</v>
      </c>
      <c r="G2390" s="10">
        <f>IFERROR(ROUND(E2390/N2390,2),0)</f>
        <v>57.88</v>
      </c>
      <c r="H2390" t="s">
        <v>8219</v>
      </c>
      <c r="I2390" t="s">
        <v>8223</v>
      </c>
      <c r="J2390" t="s">
        <v>8245</v>
      </c>
      <c r="K2390">
        <v>1421350140</v>
      </c>
      <c r="L2390">
        <v>1418761759</v>
      </c>
      <c r="M2390" t="b">
        <v>0</v>
      </c>
      <c r="N2390">
        <v>8</v>
      </c>
      <c r="O2390" t="b">
        <v>0</v>
      </c>
      <c r="P2390" t="s">
        <v>8270</v>
      </c>
      <c r="Q2390" s="12" t="s">
        <v>8317</v>
      </c>
      <c r="R2390" t="s">
        <v>8318</v>
      </c>
      <c r="S2390" s="21">
        <f>(((Table1[[#This Row],[launched_at]]/60)/60)/24)+DATE(1970,1,1)</f>
        <v>41989.853692129633</v>
      </c>
      <c r="T2390" s="21">
        <f>(((Table1[[#This Row],[deadline]]/60)/60)/24)+DATE(1970,1,1)</f>
        <v>42019.811805555553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s="8">
        <f>E2391/D2391</f>
        <v>1.8749999999999999E-3</v>
      </c>
      <c r="G2391" s="10">
        <f>IFERROR(ROUND(E2391/N2391,2),0)</f>
        <v>30</v>
      </c>
      <c r="H2391" t="s">
        <v>8219</v>
      </c>
      <c r="I2391" t="s">
        <v>8229</v>
      </c>
      <c r="J2391" t="s">
        <v>8248</v>
      </c>
      <c r="K2391">
        <v>1437861540</v>
      </c>
      <c r="L2391">
        <v>1435160452</v>
      </c>
      <c r="M2391" t="b">
        <v>0</v>
      </c>
      <c r="N2391">
        <v>1</v>
      </c>
      <c r="O2391" t="b">
        <v>0</v>
      </c>
      <c r="P2391" t="s">
        <v>8270</v>
      </c>
      <c r="Q2391" s="12" t="s">
        <v>8317</v>
      </c>
      <c r="R2391" t="s">
        <v>8318</v>
      </c>
      <c r="S2391" s="21">
        <f>(((Table1[[#This Row],[launched_at]]/60)/60)/24)+DATE(1970,1,1)</f>
        <v>42179.653379629628</v>
      </c>
      <c r="T2391" s="21">
        <f>(((Table1[[#This Row],[deadline]]/60)/60)/24)+DATE(1970,1,1)</f>
        <v>42210.915972222225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s="8">
        <f>E2392/D2392</f>
        <v>0</v>
      </c>
      <c r="G2392" s="10" t="str">
        <f>IFERROR(ROUND(E2392/N2392,2),"N/A")</f>
        <v>N/A</v>
      </c>
      <c r="H2392" t="s">
        <v>8219</v>
      </c>
      <c r="I2392" t="s">
        <v>8225</v>
      </c>
      <c r="J2392" t="s">
        <v>8247</v>
      </c>
      <c r="K2392">
        <v>1420352264</v>
      </c>
      <c r="L2392">
        <v>1416896264</v>
      </c>
      <c r="M2392" t="b">
        <v>0</v>
      </c>
      <c r="N2392">
        <v>0</v>
      </c>
      <c r="O2392" t="b">
        <v>0</v>
      </c>
      <c r="P2392" t="s">
        <v>8270</v>
      </c>
      <c r="Q2392" s="12" t="s">
        <v>8317</v>
      </c>
      <c r="R2392" t="s">
        <v>8318</v>
      </c>
      <c r="S2392" s="21">
        <f>(((Table1[[#This Row],[launched_at]]/60)/60)/24)+DATE(1970,1,1)</f>
        <v>41968.262314814812</v>
      </c>
      <c r="T2392" s="21">
        <f>(((Table1[[#This Row],[deadline]]/60)/60)/24)+DATE(1970,1,1)</f>
        <v>42008.262314814812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s="8">
        <f>E2393/D2393</f>
        <v>1.25E-3</v>
      </c>
      <c r="G2393" s="10">
        <f>IFERROR(ROUND(E2393/N2393,2),0)</f>
        <v>25</v>
      </c>
      <c r="H2393" t="s">
        <v>8219</v>
      </c>
      <c r="I2393" t="s">
        <v>8223</v>
      </c>
      <c r="J2393" t="s">
        <v>8245</v>
      </c>
      <c r="K2393">
        <v>1427825044</v>
      </c>
      <c r="L2393">
        <v>1425236644</v>
      </c>
      <c r="M2393" t="b">
        <v>0</v>
      </c>
      <c r="N2393">
        <v>1</v>
      </c>
      <c r="O2393" t="b">
        <v>0</v>
      </c>
      <c r="P2393" t="s">
        <v>8270</v>
      </c>
      <c r="Q2393" s="12" t="s">
        <v>8317</v>
      </c>
      <c r="R2393" t="s">
        <v>8318</v>
      </c>
      <c r="S2393" s="21">
        <f>(((Table1[[#This Row],[launched_at]]/60)/60)/24)+DATE(1970,1,1)</f>
        <v>42064.794490740736</v>
      </c>
      <c r="T2393" s="21">
        <f>(((Table1[[#This Row],[deadline]]/60)/60)/24)+DATE(1970,1,1)</f>
        <v>42094.752824074079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s="8">
        <f>E2394/D2394</f>
        <v>0</v>
      </c>
      <c r="G2394" s="10" t="str">
        <f>IFERROR(ROUND(E2394/N2394,2),"N/A")</f>
        <v>N/A</v>
      </c>
      <c r="H2394" t="s">
        <v>8219</v>
      </c>
      <c r="I2394" t="s">
        <v>8223</v>
      </c>
      <c r="J2394" t="s">
        <v>8245</v>
      </c>
      <c r="K2394">
        <v>1446087223</v>
      </c>
      <c r="L2394">
        <v>1443495223</v>
      </c>
      <c r="M2394" t="b">
        <v>0</v>
      </c>
      <c r="N2394">
        <v>0</v>
      </c>
      <c r="O2394" t="b">
        <v>0</v>
      </c>
      <c r="P2394" t="s">
        <v>8270</v>
      </c>
      <c r="Q2394" s="12" t="s">
        <v>8317</v>
      </c>
      <c r="R2394" t="s">
        <v>8318</v>
      </c>
      <c r="S2394" s="21">
        <f>(((Table1[[#This Row],[launched_at]]/60)/60)/24)+DATE(1970,1,1)</f>
        <v>42276.120636574073</v>
      </c>
      <c r="T2394" s="21">
        <f>(((Table1[[#This Row],[deadline]]/60)/60)/24)+DATE(1970,1,1)</f>
        <v>42306.120636574073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s="8">
        <f>E2395/D2395</f>
        <v>5.0000000000000001E-4</v>
      </c>
      <c r="G2395" s="10">
        <f>IFERROR(ROUND(E2395/N2395,2),0)</f>
        <v>50</v>
      </c>
      <c r="H2395" t="s">
        <v>8219</v>
      </c>
      <c r="I2395" t="s">
        <v>8223</v>
      </c>
      <c r="J2395" t="s">
        <v>8245</v>
      </c>
      <c r="K2395">
        <v>1439048017</v>
      </c>
      <c r="L2395">
        <v>1436456017</v>
      </c>
      <c r="M2395" t="b">
        <v>0</v>
      </c>
      <c r="N2395">
        <v>1</v>
      </c>
      <c r="O2395" t="b">
        <v>0</v>
      </c>
      <c r="P2395" t="s">
        <v>8270</v>
      </c>
      <c r="Q2395" s="12" t="s">
        <v>8317</v>
      </c>
      <c r="R2395" t="s">
        <v>8318</v>
      </c>
      <c r="S2395" s="21">
        <f>(((Table1[[#This Row],[launched_at]]/60)/60)/24)+DATE(1970,1,1)</f>
        <v>42194.648344907408</v>
      </c>
      <c r="T2395" s="21">
        <f>(((Table1[[#This Row],[deadline]]/60)/60)/24)+DATE(1970,1,1)</f>
        <v>42224.648344907408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s="8">
        <f>E2396/D2396</f>
        <v>5.9999999999999995E-4</v>
      </c>
      <c r="G2396" s="10">
        <f>IFERROR(ROUND(E2396/N2396,2),0)</f>
        <v>1.5</v>
      </c>
      <c r="H2396" t="s">
        <v>8219</v>
      </c>
      <c r="I2396" t="s">
        <v>8240</v>
      </c>
      <c r="J2396" t="s">
        <v>8248</v>
      </c>
      <c r="K2396">
        <v>1424940093</v>
      </c>
      <c r="L2396">
        <v>1422348093</v>
      </c>
      <c r="M2396" t="b">
        <v>0</v>
      </c>
      <c r="N2396">
        <v>2</v>
      </c>
      <c r="O2396" t="b">
        <v>0</v>
      </c>
      <c r="P2396" t="s">
        <v>8270</v>
      </c>
      <c r="Q2396" s="12" t="s">
        <v>8317</v>
      </c>
      <c r="R2396" t="s">
        <v>8318</v>
      </c>
      <c r="S2396" s="21">
        <f>(((Table1[[#This Row],[launched_at]]/60)/60)/24)+DATE(1970,1,1)</f>
        <v>42031.362187499995</v>
      </c>
      <c r="T2396" s="21">
        <f>(((Table1[[#This Row],[deadline]]/60)/60)/24)+DATE(1970,1,1)</f>
        <v>42061.362187499995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s="8">
        <f>E2397/D2397</f>
        <v>0</v>
      </c>
      <c r="G2397" s="10" t="str">
        <f>IFERROR(ROUND(E2397/N2397,2),"N/A")</f>
        <v>N/A</v>
      </c>
      <c r="H2397" t="s">
        <v>8219</v>
      </c>
      <c r="I2397" t="s">
        <v>8223</v>
      </c>
      <c r="J2397" t="s">
        <v>8245</v>
      </c>
      <c r="K2397">
        <v>1484038620</v>
      </c>
      <c r="L2397">
        <v>1481597687</v>
      </c>
      <c r="M2397" t="b">
        <v>0</v>
      </c>
      <c r="N2397">
        <v>0</v>
      </c>
      <c r="O2397" t="b">
        <v>0</v>
      </c>
      <c r="P2397" t="s">
        <v>8270</v>
      </c>
      <c r="Q2397" s="12" t="s">
        <v>8317</v>
      </c>
      <c r="R2397" t="s">
        <v>8318</v>
      </c>
      <c r="S2397" s="21">
        <f>(((Table1[[#This Row],[launched_at]]/60)/60)/24)+DATE(1970,1,1)</f>
        <v>42717.121377314819</v>
      </c>
      <c r="T2397" s="21">
        <f>(((Table1[[#This Row],[deadline]]/60)/60)/24)+DATE(1970,1,1)</f>
        <v>42745.372916666667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s="8">
        <f>E2398/D2398</f>
        <v>2E-3</v>
      </c>
      <c r="G2398" s="10">
        <f>IFERROR(ROUND(E2398/N2398,2),0)</f>
        <v>10</v>
      </c>
      <c r="H2398" t="s">
        <v>8219</v>
      </c>
      <c r="I2398" t="s">
        <v>8239</v>
      </c>
      <c r="J2398" t="s">
        <v>8256</v>
      </c>
      <c r="K2398">
        <v>1444940558</v>
      </c>
      <c r="L2398">
        <v>1442348558</v>
      </c>
      <c r="M2398" t="b">
        <v>0</v>
      </c>
      <c r="N2398">
        <v>1</v>
      </c>
      <c r="O2398" t="b">
        <v>0</v>
      </c>
      <c r="P2398" t="s">
        <v>8270</v>
      </c>
      <c r="Q2398" s="12" t="s">
        <v>8317</v>
      </c>
      <c r="R2398" t="s">
        <v>8318</v>
      </c>
      <c r="S2398" s="21">
        <f>(((Table1[[#This Row],[launched_at]]/60)/60)/24)+DATE(1970,1,1)</f>
        <v>42262.849050925928</v>
      </c>
      <c r="T2398" s="21">
        <f>(((Table1[[#This Row],[deadline]]/60)/60)/24)+DATE(1970,1,1)</f>
        <v>42292.849050925928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s="8">
        <f>E2399/D2399</f>
        <v>0</v>
      </c>
      <c r="G2399" s="10" t="str">
        <f>IFERROR(ROUND(E2399/N2399,2),"N/A")</f>
        <v>N/A</v>
      </c>
      <c r="H2399" t="s">
        <v>8219</v>
      </c>
      <c r="I2399" t="s">
        <v>8223</v>
      </c>
      <c r="J2399" t="s">
        <v>8245</v>
      </c>
      <c r="K2399">
        <v>1420233256</v>
      </c>
      <c r="L2399">
        <v>1417641256</v>
      </c>
      <c r="M2399" t="b">
        <v>0</v>
      </c>
      <c r="N2399">
        <v>0</v>
      </c>
      <c r="O2399" t="b">
        <v>0</v>
      </c>
      <c r="P2399" t="s">
        <v>8270</v>
      </c>
      <c r="Q2399" s="12" t="s">
        <v>8317</v>
      </c>
      <c r="R2399" t="s">
        <v>8318</v>
      </c>
      <c r="S2399" s="21">
        <f>(((Table1[[#This Row],[launched_at]]/60)/60)/24)+DATE(1970,1,1)</f>
        <v>41976.88490740741</v>
      </c>
      <c r="T2399" s="21">
        <f>(((Table1[[#This Row],[deadline]]/60)/60)/24)+DATE(1970,1,1)</f>
        <v>42006.88490740741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s="8">
        <f>E2400/D2400</f>
        <v>0</v>
      </c>
      <c r="G2400" s="10" t="str">
        <f>IFERROR(ROUND(E2400/N2400,2),"N/A")</f>
        <v>N/A</v>
      </c>
      <c r="H2400" t="s">
        <v>8219</v>
      </c>
      <c r="I2400" t="s">
        <v>8223</v>
      </c>
      <c r="J2400" t="s">
        <v>8245</v>
      </c>
      <c r="K2400">
        <v>1435874384</v>
      </c>
      <c r="L2400">
        <v>1433282384</v>
      </c>
      <c r="M2400" t="b">
        <v>0</v>
      </c>
      <c r="N2400">
        <v>0</v>
      </c>
      <c r="O2400" t="b">
        <v>0</v>
      </c>
      <c r="P2400" t="s">
        <v>8270</v>
      </c>
      <c r="Q2400" s="12" t="s">
        <v>8317</v>
      </c>
      <c r="R2400" t="s">
        <v>8318</v>
      </c>
      <c r="S2400" s="21">
        <f>(((Table1[[#This Row],[launched_at]]/60)/60)/24)+DATE(1970,1,1)</f>
        <v>42157.916481481487</v>
      </c>
      <c r="T2400" s="21">
        <f>(((Table1[[#This Row],[deadline]]/60)/60)/24)+DATE(1970,1,1)</f>
        <v>42187.916481481487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s="8">
        <f>E2401/D2401</f>
        <v>0</v>
      </c>
      <c r="G2401" s="10" t="str">
        <f>IFERROR(ROUND(E2401/N2401,2),"N/A")</f>
        <v>N/A</v>
      </c>
      <c r="H2401" t="s">
        <v>8219</v>
      </c>
      <c r="I2401" t="s">
        <v>8234</v>
      </c>
      <c r="J2401" t="s">
        <v>8254</v>
      </c>
      <c r="K2401">
        <v>1418934506</v>
      </c>
      <c r="L2401">
        <v>1415910506</v>
      </c>
      <c r="M2401" t="b">
        <v>0</v>
      </c>
      <c r="N2401">
        <v>0</v>
      </c>
      <c r="O2401" t="b">
        <v>0</v>
      </c>
      <c r="P2401" t="s">
        <v>8270</v>
      </c>
      <c r="Q2401" s="12" t="s">
        <v>8317</v>
      </c>
      <c r="R2401" t="s">
        <v>8318</v>
      </c>
      <c r="S2401" s="21">
        <f>(((Table1[[#This Row],[launched_at]]/60)/60)/24)+DATE(1970,1,1)</f>
        <v>41956.853078703702</v>
      </c>
      <c r="T2401" s="21">
        <f>(((Table1[[#This Row],[deadline]]/60)/60)/24)+DATE(1970,1,1)</f>
        <v>41991.853078703702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s="8">
        <f>E2402/D2402</f>
        <v>0</v>
      </c>
      <c r="G2402" s="10" t="str">
        <f>IFERROR(ROUND(E2402/N2402,2),"N/A")</f>
        <v>N/A</v>
      </c>
      <c r="H2402" t="s">
        <v>8219</v>
      </c>
      <c r="I2402" t="s">
        <v>8225</v>
      </c>
      <c r="J2402" t="s">
        <v>8247</v>
      </c>
      <c r="K2402">
        <v>1460615164</v>
      </c>
      <c r="L2402">
        <v>1458023164</v>
      </c>
      <c r="M2402" t="b">
        <v>0</v>
      </c>
      <c r="N2402">
        <v>0</v>
      </c>
      <c r="O2402" t="b">
        <v>0</v>
      </c>
      <c r="P2402" t="s">
        <v>8270</v>
      </c>
      <c r="Q2402" s="12" t="s">
        <v>8317</v>
      </c>
      <c r="R2402" t="s">
        <v>8318</v>
      </c>
      <c r="S2402" s="21">
        <f>(((Table1[[#This Row],[launched_at]]/60)/60)/24)+DATE(1970,1,1)</f>
        <v>42444.268101851849</v>
      </c>
      <c r="T2402" s="21">
        <f>(((Table1[[#This Row],[deadline]]/60)/60)/24)+DATE(1970,1,1)</f>
        <v>42474.268101851849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s="8">
        <f>E2403/D2403</f>
        <v>7.1785714285714283E-3</v>
      </c>
      <c r="G2403" s="10">
        <f>IFERROR(ROUND(E2403/N2403,2),0)</f>
        <v>22.33</v>
      </c>
      <c r="H2403" t="s">
        <v>8220</v>
      </c>
      <c r="I2403" t="s">
        <v>8223</v>
      </c>
      <c r="J2403" t="s">
        <v>8245</v>
      </c>
      <c r="K2403">
        <v>1457207096</v>
      </c>
      <c r="L2403">
        <v>1452023096</v>
      </c>
      <c r="M2403" t="b">
        <v>0</v>
      </c>
      <c r="N2403">
        <v>9</v>
      </c>
      <c r="O2403" t="b">
        <v>0</v>
      </c>
      <c r="P2403" t="s">
        <v>8282</v>
      </c>
      <c r="Q2403" s="12" t="s">
        <v>8334</v>
      </c>
      <c r="R2403" t="s">
        <v>8335</v>
      </c>
      <c r="S2403" s="21">
        <f>(((Table1[[#This Row],[launched_at]]/60)/60)/24)+DATE(1970,1,1)</f>
        <v>42374.822870370372</v>
      </c>
      <c r="T2403" s="21">
        <f>(((Table1[[#This Row],[deadline]]/60)/60)/24)+DATE(1970,1,1)</f>
        <v>42434.822870370372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s="8">
        <f>E2404/D2404</f>
        <v>4.3333333333333331E-3</v>
      </c>
      <c r="G2404" s="10">
        <f>IFERROR(ROUND(E2404/N2404,2),0)</f>
        <v>52</v>
      </c>
      <c r="H2404" t="s">
        <v>8220</v>
      </c>
      <c r="I2404" t="s">
        <v>8223</v>
      </c>
      <c r="J2404" t="s">
        <v>8245</v>
      </c>
      <c r="K2404">
        <v>1431533931</v>
      </c>
      <c r="L2404">
        <v>1428941931</v>
      </c>
      <c r="M2404" t="b">
        <v>0</v>
      </c>
      <c r="N2404">
        <v>1</v>
      </c>
      <c r="O2404" t="b">
        <v>0</v>
      </c>
      <c r="P2404" t="s">
        <v>8282</v>
      </c>
      <c r="Q2404" s="12" t="s">
        <v>8334</v>
      </c>
      <c r="R2404" t="s">
        <v>8335</v>
      </c>
      <c r="S2404" s="21">
        <f>(((Table1[[#This Row],[launched_at]]/60)/60)/24)+DATE(1970,1,1)</f>
        <v>42107.679756944446</v>
      </c>
      <c r="T2404" s="21">
        <f>(((Table1[[#This Row],[deadline]]/60)/60)/24)+DATE(1970,1,1)</f>
        <v>42137.679756944446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s="8">
        <f>E2405/D2405</f>
        <v>0.16833333333333333</v>
      </c>
      <c r="G2405" s="10">
        <f>IFERROR(ROUND(E2405/N2405,2),0)</f>
        <v>16.829999999999998</v>
      </c>
      <c r="H2405" t="s">
        <v>8220</v>
      </c>
      <c r="I2405" t="s">
        <v>8224</v>
      </c>
      <c r="J2405" t="s">
        <v>8246</v>
      </c>
      <c r="K2405">
        <v>1459368658</v>
      </c>
      <c r="L2405">
        <v>1454188258</v>
      </c>
      <c r="M2405" t="b">
        <v>0</v>
      </c>
      <c r="N2405">
        <v>12</v>
      </c>
      <c r="O2405" t="b">
        <v>0</v>
      </c>
      <c r="P2405" t="s">
        <v>8282</v>
      </c>
      <c r="Q2405" s="12" t="s">
        <v>8334</v>
      </c>
      <c r="R2405" t="s">
        <v>8335</v>
      </c>
      <c r="S2405" s="21">
        <f>(((Table1[[#This Row],[launched_at]]/60)/60)/24)+DATE(1970,1,1)</f>
        <v>42399.882615740738</v>
      </c>
      <c r="T2405" s="21">
        <f>(((Table1[[#This Row],[deadline]]/60)/60)/24)+DATE(1970,1,1)</f>
        <v>42459.840949074074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s="8">
        <f>E2406/D2406</f>
        <v>0</v>
      </c>
      <c r="G2406" s="10" t="str">
        <f>IFERROR(ROUND(E2406/N2406,2),"N/A")</f>
        <v>N/A</v>
      </c>
      <c r="H2406" t="s">
        <v>8220</v>
      </c>
      <c r="I2406" t="s">
        <v>8223</v>
      </c>
      <c r="J2406" t="s">
        <v>8245</v>
      </c>
      <c r="K2406">
        <v>1451782607</v>
      </c>
      <c r="L2406">
        <v>1449190607</v>
      </c>
      <c r="M2406" t="b">
        <v>0</v>
      </c>
      <c r="N2406">
        <v>0</v>
      </c>
      <c r="O2406" t="b">
        <v>0</v>
      </c>
      <c r="P2406" t="s">
        <v>8282</v>
      </c>
      <c r="Q2406" s="12" t="s">
        <v>8334</v>
      </c>
      <c r="R2406" t="s">
        <v>8335</v>
      </c>
      <c r="S2406" s="21">
        <f>(((Table1[[#This Row],[launched_at]]/60)/60)/24)+DATE(1970,1,1)</f>
        <v>42342.03943287037</v>
      </c>
      <c r="T2406" s="21">
        <f>(((Table1[[#This Row],[deadline]]/60)/60)/24)+DATE(1970,1,1)</f>
        <v>42372.03943287037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s="8">
        <f>E2407/D2407</f>
        <v>0.22520000000000001</v>
      </c>
      <c r="G2407" s="10">
        <f>IFERROR(ROUND(E2407/N2407,2),0)</f>
        <v>56.3</v>
      </c>
      <c r="H2407" t="s">
        <v>8220</v>
      </c>
      <c r="I2407" t="s">
        <v>8223</v>
      </c>
      <c r="J2407" t="s">
        <v>8245</v>
      </c>
      <c r="K2407">
        <v>1472911375</v>
      </c>
      <c r="L2407">
        <v>1471096975</v>
      </c>
      <c r="M2407" t="b">
        <v>0</v>
      </c>
      <c r="N2407">
        <v>20</v>
      </c>
      <c r="O2407" t="b">
        <v>0</v>
      </c>
      <c r="P2407" t="s">
        <v>8282</v>
      </c>
      <c r="Q2407" s="12" t="s">
        <v>8334</v>
      </c>
      <c r="R2407" t="s">
        <v>8335</v>
      </c>
      <c r="S2407" s="21">
        <f>(((Table1[[#This Row],[launched_at]]/60)/60)/24)+DATE(1970,1,1)</f>
        <v>42595.585358796292</v>
      </c>
      <c r="T2407" s="21">
        <f>(((Table1[[#This Row],[deadline]]/60)/60)/24)+DATE(1970,1,1)</f>
        <v>42616.585358796292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s="8">
        <f>E2408/D2408</f>
        <v>0.41384615384615386</v>
      </c>
      <c r="G2408" s="10">
        <f>IFERROR(ROUND(E2408/N2408,2),0)</f>
        <v>84.06</v>
      </c>
      <c r="H2408" t="s">
        <v>8220</v>
      </c>
      <c r="I2408" t="s">
        <v>8223</v>
      </c>
      <c r="J2408" t="s">
        <v>8245</v>
      </c>
      <c r="K2408">
        <v>1421635190</v>
      </c>
      <c r="L2408">
        <v>1418179190</v>
      </c>
      <c r="M2408" t="b">
        <v>0</v>
      </c>
      <c r="N2408">
        <v>16</v>
      </c>
      <c r="O2408" t="b">
        <v>0</v>
      </c>
      <c r="P2408" t="s">
        <v>8282</v>
      </c>
      <c r="Q2408" s="12" t="s">
        <v>8334</v>
      </c>
      <c r="R2408" t="s">
        <v>8335</v>
      </c>
      <c r="S2408" s="21">
        <f>(((Table1[[#This Row],[launched_at]]/60)/60)/24)+DATE(1970,1,1)</f>
        <v>41983.110995370371</v>
      </c>
      <c r="T2408" s="21">
        <f>(((Table1[[#This Row],[deadline]]/60)/60)/24)+DATE(1970,1,1)</f>
        <v>42023.110995370371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s="8">
        <f>E2409/D2409</f>
        <v>0.25259090909090909</v>
      </c>
      <c r="G2409" s="10">
        <f>IFERROR(ROUND(E2409/N2409,2),0)</f>
        <v>168.39</v>
      </c>
      <c r="H2409" t="s">
        <v>8220</v>
      </c>
      <c r="I2409" t="s">
        <v>8223</v>
      </c>
      <c r="J2409" t="s">
        <v>8245</v>
      </c>
      <c r="K2409">
        <v>1428732000</v>
      </c>
      <c r="L2409">
        <v>1426772928</v>
      </c>
      <c r="M2409" t="b">
        <v>0</v>
      </c>
      <c r="N2409">
        <v>33</v>
      </c>
      <c r="O2409" t="b">
        <v>0</v>
      </c>
      <c r="P2409" t="s">
        <v>8282</v>
      </c>
      <c r="Q2409" s="12" t="s">
        <v>8334</v>
      </c>
      <c r="R2409" t="s">
        <v>8335</v>
      </c>
      <c r="S2409" s="21">
        <f>(((Table1[[#This Row],[launched_at]]/60)/60)/24)+DATE(1970,1,1)</f>
        <v>42082.575555555552</v>
      </c>
      <c r="T2409" s="21">
        <f>(((Table1[[#This Row],[deadline]]/60)/60)/24)+DATE(1970,1,1)</f>
        <v>42105.25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s="8">
        <f>E2410/D2410</f>
        <v>2E-3</v>
      </c>
      <c r="G2410" s="10">
        <f>IFERROR(ROUND(E2410/N2410,2),0)</f>
        <v>15</v>
      </c>
      <c r="H2410" t="s">
        <v>8220</v>
      </c>
      <c r="I2410" t="s">
        <v>8223</v>
      </c>
      <c r="J2410" t="s">
        <v>8245</v>
      </c>
      <c r="K2410">
        <v>1415247757</v>
      </c>
      <c r="L2410">
        <v>1412652157</v>
      </c>
      <c r="M2410" t="b">
        <v>0</v>
      </c>
      <c r="N2410">
        <v>2</v>
      </c>
      <c r="O2410" t="b">
        <v>0</v>
      </c>
      <c r="P2410" t="s">
        <v>8282</v>
      </c>
      <c r="Q2410" s="12" t="s">
        <v>8334</v>
      </c>
      <c r="R2410" t="s">
        <v>8335</v>
      </c>
      <c r="S2410" s="21">
        <f>(((Table1[[#This Row],[launched_at]]/60)/60)/24)+DATE(1970,1,1)</f>
        <v>41919.140706018516</v>
      </c>
      <c r="T2410" s="21">
        <f>(((Table1[[#This Row],[deadline]]/60)/60)/24)+DATE(1970,1,1)</f>
        <v>41949.182372685187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s="8">
        <f>E2411/D2411</f>
        <v>1.84E-2</v>
      </c>
      <c r="G2411" s="10">
        <f>IFERROR(ROUND(E2411/N2411,2),0)</f>
        <v>76.67</v>
      </c>
      <c r="H2411" t="s">
        <v>8220</v>
      </c>
      <c r="I2411" t="s">
        <v>8223</v>
      </c>
      <c r="J2411" t="s">
        <v>8245</v>
      </c>
      <c r="K2411">
        <v>1439931675</v>
      </c>
      <c r="L2411">
        <v>1437339675</v>
      </c>
      <c r="M2411" t="b">
        <v>0</v>
      </c>
      <c r="N2411">
        <v>6</v>
      </c>
      <c r="O2411" t="b">
        <v>0</v>
      </c>
      <c r="P2411" t="s">
        <v>8282</v>
      </c>
      <c r="Q2411" s="12" t="s">
        <v>8334</v>
      </c>
      <c r="R2411" t="s">
        <v>8335</v>
      </c>
      <c r="S2411" s="21">
        <f>(((Table1[[#This Row],[launched_at]]/60)/60)/24)+DATE(1970,1,1)</f>
        <v>42204.875868055555</v>
      </c>
      <c r="T2411" s="21">
        <f>(((Table1[[#This Row],[deadline]]/60)/60)/24)+DATE(1970,1,1)</f>
        <v>42234.875868055555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s="8">
        <f>E2412/D2412</f>
        <v>0</v>
      </c>
      <c r="G2412" s="10" t="str">
        <f>IFERROR(ROUND(E2412/N2412,2),"N/A")</f>
        <v>N/A</v>
      </c>
      <c r="H2412" t="s">
        <v>8220</v>
      </c>
      <c r="I2412" t="s">
        <v>8225</v>
      </c>
      <c r="J2412" t="s">
        <v>8247</v>
      </c>
      <c r="K2412">
        <v>1441619275</v>
      </c>
      <c r="L2412">
        <v>1439027275</v>
      </c>
      <c r="M2412" t="b">
        <v>0</v>
      </c>
      <c r="N2412">
        <v>0</v>
      </c>
      <c r="O2412" t="b">
        <v>0</v>
      </c>
      <c r="P2412" t="s">
        <v>8282</v>
      </c>
      <c r="Q2412" s="12" t="s">
        <v>8334</v>
      </c>
      <c r="R2412" t="s">
        <v>8335</v>
      </c>
      <c r="S2412" s="21">
        <f>(((Table1[[#This Row],[launched_at]]/60)/60)/24)+DATE(1970,1,1)</f>
        <v>42224.408275462964</v>
      </c>
      <c r="T2412" s="21">
        <f>(((Table1[[#This Row],[deadline]]/60)/60)/24)+DATE(1970,1,1)</f>
        <v>42254.408275462964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s="8">
        <f>E2413/D2413</f>
        <v>6.0400000000000002E-3</v>
      </c>
      <c r="G2413" s="10">
        <f>IFERROR(ROUND(E2413/N2413,2),0)</f>
        <v>50.33</v>
      </c>
      <c r="H2413" t="s">
        <v>8220</v>
      </c>
      <c r="I2413" t="s">
        <v>8223</v>
      </c>
      <c r="J2413" t="s">
        <v>8245</v>
      </c>
      <c r="K2413">
        <v>1440524082</v>
      </c>
      <c r="L2413">
        <v>1437932082</v>
      </c>
      <c r="M2413" t="b">
        <v>0</v>
      </c>
      <c r="N2413">
        <v>3</v>
      </c>
      <c r="O2413" t="b">
        <v>0</v>
      </c>
      <c r="P2413" t="s">
        <v>8282</v>
      </c>
      <c r="Q2413" s="12" t="s">
        <v>8334</v>
      </c>
      <c r="R2413" t="s">
        <v>8335</v>
      </c>
      <c r="S2413" s="21">
        <f>(((Table1[[#This Row],[launched_at]]/60)/60)/24)+DATE(1970,1,1)</f>
        <v>42211.732430555552</v>
      </c>
      <c r="T2413" s="21">
        <f>(((Table1[[#This Row],[deadline]]/60)/60)/24)+DATE(1970,1,1)</f>
        <v>42241.732430555552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s="8">
        <f>E2414/D2414</f>
        <v>0</v>
      </c>
      <c r="G2414" s="10" t="str">
        <f>IFERROR(ROUND(E2414/N2414,2),"N/A")</f>
        <v>N/A</v>
      </c>
      <c r="H2414" t="s">
        <v>8220</v>
      </c>
      <c r="I2414" t="s">
        <v>8229</v>
      </c>
      <c r="J2414" t="s">
        <v>8248</v>
      </c>
      <c r="K2414">
        <v>1480185673</v>
      </c>
      <c r="L2414">
        <v>1476294073</v>
      </c>
      <c r="M2414" t="b">
        <v>0</v>
      </c>
      <c r="N2414">
        <v>0</v>
      </c>
      <c r="O2414" t="b">
        <v>0</v>
      </c>
      <c r="P2414" t="s">
        <v>8282</v>
      </c>
      <c r="Q2414" s="12" t="s">
        <v>8334</v>
      </c>
      <c r="R2414" t="s">
        <v>8335</v>
      </c>
      <c r="S2414" s="21">
        <f>(((Table1[[#This Row],[launched_at]]/60)/60)/24)+DATE(1970,1,1)</f>
        <v>42655.736956018518</v>
      </c>
      <c r="T2414" s="21">
        <f>(((Table1[[#This Row],[deadline]]/60)/60)/24)+DATE(1970,1,1)</f>
        <v>42700.778622685189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s="8">
        <f>E2415/D2415</f>
        <v>8.3333333333333332E-3</v>
      </c>
      <c r="G2415" s="10">
        <f>IFERROR(ROUND(E2415/N2415,2),0)</f>
        <v>8.33</v>
      </c>
      <c r="H2415" t="s">
        <v>8220</v>
      </c>
      <c r="I2415" t="s">
        <v>8223</v>
      </c>
      <c r="J2415" t="s">
        <v>8245</v>
      </c>
      <c r="K2415">
        <v>1401579000</v>
      </c>
      <c r="L2415">
        <v>1398911882</v>
      </c>
      <c r="M2415" t="b">
        <v>0</v>
      </c>
      <c r="N2415">
        <v>3</v>
      </c>
      <c r="O2415" t="b">
        <v>0</v>
      </c>
      <c r="P2415" t="s">
        <v>8282</v>
      </c>
      <c r="Q2415" s="12" t="s">
        <v>8334</v>
      </c>
      <c r="R2415" t="s">
        <v>8335</v>
      </c>
      <c r="S2415" s="21">
        <f>(((Table1[[#This Row],[launched_at]]/60)/60)/24)+DATE(1970,1,1)</f>
        <v>41760.10974537037</v>
      </c>
      <c r="T2415" s="21">
        <f>(((Table1[[#This Row],[deadline]]/60)/60)/24)+DATE(1970,1,1)</f>
        <v>41790.979166666664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s="8">
        <f>E2416/D2416</f>
        <v>3.0666666666666665E-2</v>
      </c>
      <c r="G2416" s="10">
        <f>IFERROR(ROUND(E2416/N2416,2),0)</f>
        <v>35.380000000000003</v>
      </c>
      <c r="H2416" t="s">
        <v>8220</v>
      </c>
      <c r="I2416" t="s">
        <v>8223</v>
      </c>
      <c r="J2416" t="s">
        <v>8245</v>
      </c>
      <c r="K2416">
        <v>1440215940</v>
      </c>
      <c r="L2416">
        <v>1436805660</v>
      </c>
      <c r="M2416" t="b">
        <v>0</v>
      </c>
      <c r="N2416">
        <v>13</v>
      </c>
      <c r="O2416" t="b">
        <v>0</v>
      </c>
      <c r="P2416" t="s">
        <v>8282</v>
      </c>
      <c r="Q2416" s="12" t="s">
        <v>8334</v>
      </c>
      <c r="R2416" t="s">
        <v>8335</v>
      </c>
      <c r="S2416" s="21">
        <f>(((Table1[[#This Row],[launched_at]]/60)/60)/24)+DATE(1970,1,1)</f>
        <v>42198.695138888885</v>
      </c>
      <c r="T2416" s="21">
        <f>(((Table1[[#This Row],[deadline]]/60)/60)/24)+DATE(1970,1,1)</f>
        <v>42238.165972222225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s="8">
        <f>E2417/D2417</f>
        <v>5.5833333333333334E-3</v>
      </c>
      <c r="G2417" s="10">
        <f>IFERROR(ROUND(E2417/N2417,2),0)</f>
        <v>55.83</v>
      </c>
      <c r="H2417" t="s">
        <v>8220</v>
      </c>
      <c r="I2417" t="s">
        <v>8223</v>
      </c>
      <c r="J2417" t="s">
        <v>8245</v>
      </c>
      <c r="K2417">
        <v>1468615346</v>
      </c>
      <c r="L2417">
        <v>1466023346</v>
      </c>
      <c r="M2417" t="b">
        <v>0</v>
      </c>
      <c r="N2417">
        <v>6</v>
      </c>
      <c r="O2417" t="b">
        <v>0</v>
      </c>
      <c r="P2417" t="s">
        <v>8282</v>
      </c>
      <c r="Q2417" s="12" t="s">
        <v>8334</v>
      </c>
      <c r="R2417" t="s">
        <v>8335</v>
      </c>
      <c r="S2417" s="21">
        <f>(((Table1[[#This Row],[launched_at]]/60)/60)/24)+DATE(1970,1,1)</f>
        <v>42536.862800925926</v>
      </c>
      <c r="T2417" s="21">
        <f>(((Table1[[#This Row],[deadline]]/60)/60)/24)+DATE(1970,1,1)</f>
        <v>42566.862800925926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s="8">
        <f>E2418/D2418</f>
        <v>2.5000000000000001E-4</v>
      </c>
      <c r="G2418" s="10">
        <f>IFERROR(ROUND(E2418/N2418,2),0)</f>
        <v>5</v>
      </c>
      <c r="H2418" t="s">
        <v>8220</v>
      </c>
      <c r="I2418" t="s">
        <v>8223</v>
      </c>
      <c r="J2418" t="s">
        <v>8245</v>
      </c>
      <c r="K2418">
        <v>1426345200</v>
      </c>
      <c r="L2418">
        <v>1421343743</v>
      </c>
      <c r="M2418" t="b">
        <v>0</v>
      </c>
      <c r="N2418">
        <v>1</v>
      </c>
      <c r="O2418" t="b">
        <v>0</v>
      </c>
      <c r="P2418" t="s">
        <v>8282</v>
      </c>
      <c r="Q2418" s="12" t="s">
        <v>8334</v>
      </c>
      <c r="R2418" t="s">
        <v>8335</v>
      </c>
      <c r="S2418" s="21">
        <f>(((Table1[[#This Row],[launched_at]]/60)/60)/24)+DATE(1970,1,1)</f>
        <v>42019.737766203703</v>
      </c>
      <c r="T2418" s="21">
        <f>(((Table1[[#This Row],[deadline]]/60)/60)/24)+DATE(1970,1,1)</f>
        <v>42077.625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s="8">
        <f>E2419/D2419</f>
        <v>0</v>
      </c>
      <c r="G2419" s="10" t="str">
        <f>IFERROR(ROUND(E2419/N2419,2),"N/A")</f>
        <v>N/A</v>
      </c>
      <c r="H2419" t="s">
        <v>8220</v>
      </c>
      <c r="I2419" t="s">
        <v>8223</v>
      </c>
      <c r="J2419" t="s">
        <v>8245</v>
      </c>
      <c r="K2419">
        <v>1407705187</v>
      </c>
      <c r="L2419">
        <v>1405113187</v>
      </c>
      <c r="M2419" t="b">
        <v>0</v>
      </c>
      <c r="N2419">
        <v>0</v>
      </c>
      <c r="O2419" t="b">
        <v>0</v>
      </c>
      <c r="P2419" t="s">
        <v>8282</v>
      </c>
      <c r="Q2419" s="12" t="s">
        <v>8334</v>
      </c>
      <c r="R2419" t="s">
        <v>8335</v>
      </c>
      <c r="S2419" s="21">
        <f>(((Table1[[#This Row],[launched_at]]/60)/60)/24)+DATE(1970,1,1)</f>
        <v>41831.884108796294</v>
      </c>
      <c r="T2419" s="21">
        <f>(((Table1[[#This Row],[deadline]]/60)/60)/24)+DATE(1970,1,1)</f>
        <v>41861.884108796294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s="8">
        <f>E2420/D2420</f>
        <v>2.0000000000000001E-4</v>
      </c>
      <c r="G2420" s="10">
        <f>IFERROR(ROUND(E2420/N2420,2),0)</f>
        <v>1</v>
      </c>
      <c r="H2420" t="s">
        <v>8220</v>
      </c>
      <c r="I2420" t="s">
        <v>8223</v>
      </c>
      <c r="J2420" t="s">
        <v>8245</v>
      </c>
      <c r="K2420">
        <v>1427225644</v>
      </c>
      <c r="L2420">
        <v>1422045244</v>
      </c>
      <c r="M2420" t="b">
        <v>0</v>
      </c>
      <c r="N2420">
        <v>5</v>
      </c>
      <c r="O2420" t="b">
        <v>0</v>
      </c>
      <c r="P2420" t="s">
        <v>8282</v>
      </c>
      <c r="Q2420" s="12" t="s">
        <v>8334</v>
      </c>
      <c r="R2420" t="s">
        <v>8335</v>
      </c>
      <c r="S2420" s="21">
        <f>(((Table1[[#This Row],[launched_at]]/60)/60)/24)+DATE(1970,1,1)</f>
        <v>42027.856990740736</v>
      </c>
      <c r="T2420" s="21">
        <f>(((Table1[[#This Row],[deadline]]/60)/60)/24)+DATE(1970,1,1)</f>
        <v>42087.815324074079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s="8">
        <f>E2421/D2421</f>
        <v>0</v>
      </c>
      <c r="G2421" s="10" t="str">
        <f>IFERROR(ROUND(E2421/N2421,2),"N/A")</f>
        <v>N/A</v>
      </c>
      <c r="H2421" t="s">
        <v>8220</v>
      </c>
      <c r="I2421" t="s">
        <v>8223</v>
      </c>
      <c r="J2421" t="s">
        <v>8245</v>
      </c>
      <c r="K2421">
        <v>1424281389</v>
      </c>
      <c r="L2421">
        <v>1419097389</v>
      </c>
      <c r="M2421" t="b">
        <v>0</v>
      </c>
      <c r="N2421">
        <v>0</v>
      </c>
      <c r="O2421" t="b">
        <v>0</v>
      </c>
      <c r="P2421" t="s">
        <v>8282</v>
      </c>
      <c r="Q2421" s="12" t="s">
        <v>8334</v>
      </c>
      <c r="R2421" t="s">
        <v>8335</v>
      </c>
      <c r="S2421" s="21">
        <f>(((Table1[[#This Row],[launched_at]]/60)/60)/24)+DATE(1970,1,1)</f>
        <v>41993.738298611104</v>
      </c>
      <c r="T2421" s="21">
        <f>(((Table1[[#This Row],[deadline]]/60)/60)/24)+DATE(1970,1,1)</f>
        <v>42053.738298611104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s="8">
        <f>E2422/D2422</f>
        <v>0.14825133372851215</v>
      </c>
      <c r="G2422" s="10">
        <f>IFERROR(ROUND(E2422/N2422,2),0)</f>
        <v>69.47</v>
      </c>
      <c r="H2422" t="s">
        <v>8220</v>
      </c>
      <c r="I2422" t="s">
        <v>8223</v>
      </c>
      <c r="J2422" t="s">
        <v>8245</v>
      </c>
      <c r="K2422">
        <v>1415583695</v>
      </c>
      <c r="L2422">
        <v>1410396095</v>
      </c>
      <c r="M2422" t="b">
        <v>0</v>
      </c>
      <c r="N2422">
        <v>36</v>
      </c>
      <c r="O2422" t="b">
        <v>0</v>
      </c>
      <c r="P2422" t="s">
        <v>8282</v>
      </c>
      <c r="Q2422" s="12" t="s">
        <v>8334</v>
      </c>
      <c r="R2422" t="s">
        <v>8335</v>
      </c>
      <c r="S2422" s="21">
        <f>(((Table1[[#This Row],[launched_at]]/60)/60)/24)+DATE(1970,1,1)</f>
        <v>41893.028877314813</v>
      </c>
      <c r="T2422" s="21">
        <f>(((Table1[[#This Row],[deadline]]/60)/60)/24)+DATE(1970,1,1)</f>
        <v>41953.070543981477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s="8">
        <f>E2423/D2423</f>
        <v>1.6666666666666666E-4</v>
      </c>
      <c r="G2423" s="10">
        <f>IFERROR(ROUND(E2423/N2423,2),0)</f>
        <v>1</v>
      </c>
      <c r="H2423" t="s">
        <v>8220</v>
      </c>
      <c r="I2423" t="s">
        <v>8223</v>
      </c>
      <c r="J2423" t="s">
        <v>8245</v>
      </c>
      <c r="K2423">
        <v>1424536196</v>
      </c>
      <c r="L2423">
        <v>1421944196</v>
      </c>
      <c r="M2423" t="b">
        <v>0</v>
      </c>
      <c r="N2423">
        <v>1</v>
      </c>
      <c r="O2423" t="b">
        <v>0</v>
      </c>
      <c r="P2423" t="s">
        <v>8282</v>
      </c>
      <c r="Q2423" s="12" t="s">
        <v>8334</v>
      </c>
      <c r="R2423" t="s">
        <v>8335</v>
      </c>
      <c r="S2423" s="21">
        <f>(((Table1[[#This Row],[launched_at]]/60)/60)/24)+DATE(1970,1,1)</f>
        <v>42026.687453703707</v>
      </c>
      <c r="T2423" s="21">
        <f>(((Table1[[#This Row],[deadline]]/60)/60)/24)+DATE(1970,1,1)</f>
        <v>42056.687453703707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s="8">
        <f>E2424/D2424</f>
        <v>2E-3</v>
      </c>
      <c r="G2424" s="10">
        <f>IFERROR(ROUND(E2424/N2424,2),0)</f>
        <v>1</v>
      </c>
      <c r="H2424" t="s">
        <v>8220</v>
      </c>
      <c r="I2424" t="s">
        <v>8223</v>
      </c>
      <c r="J2424" t="s">
        <v>8245</v>
      </c>
      <c r="K2424">
        <v>1426091036</v>
      </c>
      <c r="L2424">
        <v>1423502636</v>
      </c>
      <c r="M2424" t="b">
        <v>0</v>
      </c>
      <c r="N2424">
        <v>1</v>
      </c>
      <c r="O2424" t="b">
        <v>0</v>
      </c>
      <c r="P2424" t="s">
        <v>8282</v>
      </c>
      <c r="Q2424" s="12" t="s">
        <v>8334</v>
      </c>
      <c r="R2424" t="s">
        <v>8335</v>
      </c>
      <c r="S2424" s="21">
        <f>(((Table1[[#This Row],[launched_at]]/60)/60)/24)+DATE(1970,1,1)</f>
        <v>42044.724953703699</v>
      </c>
      <c r="T2424" s="21">
        <f>(((Table1[[#This Row],[deadline]]/60)/60)/24)+DATE(1970,1,1)</f>
        <v>42074.683287037042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s="8">
        <f>E2425/D2425</f>
        <v>1.3333333333333334E-4</v>
      </c>
      <c r="G2425" s="10">
        <f>IFERROR(ROUND(E2425/N2425,2),0)</f>
        <v>8</v>
      </c>
      <c r="H2425" t="s">
        <v>8220</v>
      </c>
      <c r="I2425" t="s">
        <v>8223</v>
      </c>
      <c r="J2425" t="s">
        <v>8245</v>
      </c>
      <c r="K2425">
        <v>1420044890</v>
      </c>
      <c r="L2425">
        <v>1417452890</v>
      </c>
      <c r="M2425" t="b">
        <v>0</v>
      </c>
      <c r="N2425">
        <v>1</v>
      </c>
      <c r="O2425" t="b">
        <v>0</v>
      </c>
      <c r="P2425" t="s">
        <v>8282</v>
      </c>
      <c r="Q2425" s="12" t="s">
        <v>8334</v>
      </c>
      <c r="R2425" t="s">
        <v>8335</v>
      </c>
      <c r="S2425" s="21">
        <f>(((Table1[[#This Row],[launched_at]]/60)/60)/24)+DATE(1970,1,1)</f>
        <v>41974.704745370371</v>
      </c>
      <c r="T2425" s="21">
        <f>(((Table1[[#This Row],[deadline]]/60)/60)/24)+DATE(1970,1,1)</f>
        <v>42004.704745370371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s="8">
        <f>E2426/D2426</f>
        <v>1.24E-2</v>
      </c>
      <c r="G2426" s="10">
        <f>IFERROR(ROUND(E2426/N2426,2),0)</f>
        <v>34.44</v>
      </c>
      <c r="H2426" t="s">
        <v>8220</v>
      </c>
      <c r="I2426" t="s">
        <v>8223</v>
      </c>
      <c r="J2426" t="s">
        <v>8245</v>
      </c>
      <c r="K2426">
        <v>1414445108</v>
      </c>
      <c r="L2426">
        <v>1411853108</v>
      </c>
      <c r="M2426" t="b">
        <v>0</v>
      </c>
      <c r="N2426">
        <v>9</v>
      </c>
      <c r="O2426" t="b">
        <v>0</v>
      </c>
      <c r="P2426" t="s">
        <v>8282</v>
      </c>
      <c r="Q2426" s="12" t="s">
        <v>8334</v>
      </c>
      <c r="R2426" t="s">
        <v>8335</v>
      </c>
      <c r="S2426" s="21">
        <f>(((Table1[[#This Row],[launched_at]]/60)/60)/24)+DATE(1970,1,1)</f>
        <v>41909.892453703702</v>
      </c>
      <c r="T2426" s="21">
        <f>(((Table1[[#This Row],[deadline]]/60)/60)/24)+DATE(1970,1,1)</f>
        <v>41939.892453703702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s="8">
        <f>E2427/D2427</f>
        <v>2.8571428571428574E-4</v>
      </c>
      <c r="G2427" s="10">
        <f>IFERROR(ROUND(E2427/N2427,2),0)</f>
        <v>1</v>
      </c>
      <c r="H2427" t="s">
        <v>8220</v>
      </c>
      <c r="I2427" t="s">
        <v>8223</v>
      </c>
      <c r="J2427" t="s">
        <v>8245</v>
      </c>
      <c r="K2427">
        <v>1464386640</v>
      </c>
      <c r="L2427">
        <v>1463090149</v>
      </c>
      <c r="M2427" t="b">
        <v>0</v>
      </c>
      <c r="N2427">
        <v>1</v>
      </c>
      <c r="O2427" t="b">
        <v>0</v>
      </c>
      <c r="P2427" t="s">
        <v>8282</v>
      </c>
      <c r="Q2427" s="12" t="s">
        <v>8334</v>
      </c>
      <c r="R2427" t="s">
        <v>8335</v>
      </c>
      <c r="S2427" s="21">
        <f>(((Table1[[#This Row],[launched_at]]/60)/60)/24)+DATE(1970,1,1)</f>
        <v>42502.913761574076</v>
      </c>
      <c r="T2427" s="21">
        <f>(((Table1[[#This Row],[deadline]]/60)/60)/24)+DATE(1970,1,1)</f>
        <v>42517.919444444444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s="8">
        <f>E2428/D2428</f>
        <v>0</v>
      </c>
      <c r="G2428" s="10" t="str">
        <f>IFERROR(ROUND(E2428/N2428,2),"N/A")</f>
        <v>N/A</v>
      </c>
      <c r="H2428" t="s">
        <v>8220</v>
      </c>
      <c r="I2428" t="s">
        <v>8223</v>
      </c>
      <c r="J2428" t="s">
        <v>8245</v>
      </c>
      <c r="K2428">
        <v>1439006692</v>
      </c>
      <c r="L2428">
        <v>1433822692</v>
      </c>
      <c r="M2428" t="b">
        <v>0</v>
      </c>
      <c r="N2428">
        <v>0</v>
      </c>
      <c r="O2428" t="b">
        <v>0</v>
      </c>
      <c r="P2428" t="s">
        <v>8282</v>
      </c>
      <c r="Q2428" s="12" t="s">
        <v>8334</v>
      </c>
      <c r="R2428" t="s">
        <v>8335</v>
      </c>
      <c r="S2428" s="21">
        <f>(((Table1[[#This Row],[launched_at]]/60)/60)/24)+DATE(1970,1,1)</f>
        <v>42164.170046296291</v>
      </c>
      <c r="T2428" s="21">
        <f>(((Table1[[#This Row],[deadline]]/60)/60)/24)+DATE(1970,1,1)</f>
        <v>42224.170046296291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s="8">
        <f>E2429/D2429</f>
        <v>2.0000000000000002E-5</v>
      </c>
      <c r="G2429" s="10">
        <f>IFERROR(ROUND(E2429/N2429,2),0)</f>
        <v>1</v>
      </c>
      <c r="H2429" t="s">
        <v>8220</v>
      </c>
      <c r="I2429" t="s">
        <v>8223</v>
      </c>
      <c r="J2429" t="s">
        <v>8245</v>
      </c>
      <c r="K2429">
        <v>1458715133</v>
      </c>
      <c r="L2429">
        <v>1455262733</v>
      </c>
      <c r="M2429" t="b">
        <v>0</v>
      </c>
      <c r="N2429">
        <v>1</v>
      </c>
      <c r="O2429" t="b">
        <v>0</v>
      </c>
      <c r="P2429" t="s">
        <v>8282</v>
      </c>
      <c r="Q2429" s="12" t="s">
        <v>8334</v>
      </c>
      <c r="R2429" t="s">
        <v>8335</v>
      </c>
      <c r="S2429" s="21">
        <f>(((Table1[[#This Row],[launched_at]]/60)/60)/24)+DATE(1970,1,1)</f>
        <v>42412.318668981476</v>
      </c>
      <c r="T2429" s="21">
        <f>(((Table1[[#This Row],[deadline]]/60)/60)/24)+DATE(1970,1,1)</f>
        <v>42452.277002314819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s="8">
        <f>E2430/D2430</f>
        <v>2.8571428571428571E-5</v>
      </c>
      <c r="G2430" s="10">
        <f>IFERROR(ROUND(E2430/N2430,2),0)</f>
        <v>1</v>
      </c>
      <c r="H2430" t="s">
        <v>8220</v>
      </c>
      <c r="I2430" t="s">
        <v>8223</v>
      </c>
      <c r="J2430" t="s">
        <v>8245</v>
      </c>
      <c r="K2430">
        <v>1426182551</v>
      </c>
      <c r="L2430">
        <v>1423594151</v>
      </c>
      <c r="M2430" t="b">
        <v>0</v>
      </c>
      <c r="N2430">
        <v>1</v>
      </c>
      <c r="O2430" t="b">
        <v>0</v>
      </c>
      <c r="P2430" t="s">
        <v>8282</v>
      </c>
      <c r="Q2430" s="12" t="s">
        <v>8334</v>
      </c>
      <c r="R2430" t="s">
        <v>8335</v>
      </c>
      <c r="S2430" s="21">
        <f>(((Table1[[#This Row],[launched_at]]/60)/60)/24)+DATE(1970,1,1)</f>
        <v>42045.784155092595</v>
      </c>
      <c r="T2430" s="21">
        <f>(((Table1[[#This Row],[deadline]]/60)/60)/24)+DATE(1970,1,1)</f>
        <v>42075.742488425924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s="8">
        <f>E2431/D2431</f>
        <v>1.4321428571428572E-2</v>
      </c>
      <c r="G2431" s="10">
        <f>IFERROR(ROUND(E2431/N2431,2),0)</f>
        <v>501.25</v>
      </c>
      <c r="H2431" t="s">
        <v>8220</v>
      </c>
      <c r="I2431" t="s">
        <v>8233</v>
      </c>
      <c r="J2431" t="s">
        <v>8253</v>
      </c>
      <c r="K2431">
        <v>1486313040</v>
      </c>
      <c r="L2431">
        <v>1483131966</v>
      </c>
      <c r="M2431" t="b">
        <v>0</v>
      </c>
      <c r="N2431">
        <v>4</v>
      </c>
      <c r="O2431" t="b">
        <v>0</v>
      </c>
      <c r="P2431" t="s">
        <v>8282</v>
      </c>
      <c r="Q2431" s="12" t="s">
        <v>8334</v>
      </c>
      <c r="R2431" t="s">
        <v>8335</v>
      </c>
      <c r="S2431" s="21">
        <f>(((Table1[[#This Row],[launched_at]]/60)/60)/24)+DATE(1970,1,1)</f>
        <v>42734.879236111112</v>
      </c>
      <c r="T2431" s="21">
        <f>(((Table1[[#This Row],[deadline]]/60)/60)/24)+DATE(1970,1,1)</f>
        <v>42771.697222222225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s="8">
        <f>E2432/D2432</f>
        <v>7.0000000000000001E-3</v>
      </c>
      <c r="G2432" s="10">
        <f>IFERROR(ROUND(E2432/N2432,2),0)</f>
        <v>10.5</v>
      </c>
      <c r="H2432" t="s">
        <v>8220</v>
      </c>
      <c r="I2432" t="s">
        <v>8223</v>
      </c>
      <c r="J2432" t="s">
        <v>8245</v>
      </c>
      <c r="K2432">
        <v>1455246504</v>
      </c>
      <c r="L2432">
        <v>1452654504</v>
      </c>
      <c r="M2432" t="b">
        <v>0</v>
      </c>
      <c r="N2432">
        <v>2</v>
      </c>
      <c r="O2432" t="b">
        <v>0</v>
      </c>
      <c r="P2432" t="s">
        <v>8282</v>
      </c>
      <c r="Q2432" s="12" t="s">
        <v>8334</v>
      </c>
      <c r="R2432" t="s">
        <v>8335</v>
      </c>
      <c r="S2432" s="21">
        <f>(((Table1[[#This Row],[launched_at]]/60)/60)/24)+DATE(1970,1,1)</f>
        <v>42382.130833333329</v>
      </c>
      <c r="T2432" s="21">
        <f>(((Table1[[#This Row],[deadline]]/60)/60)/24)+DATE(1970,1,1)</f>
        <v>42412.130833333329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s="8">
        <f>E2433/D2433</f>
        <v>2.0000000000000002E-5</v>
      </c>
      <c r="G2433" s="10">
        <f>IFERROR(ROUND(E2433/N2433,2),0)</f>
        <v>1</v>
      </c>
      <c r="H2433" t="s">
        <v>8220</v>
      </c>
      <c r="I2433" t="s">
        <v>8223</v>
      </c>
      <c r="J2433" t="s">
        <v>8245</v>
      </c>
      <c r="K2433">
        <v>1467080613</v>
      </c>
      <c r="L2433">
        <v>1461896613</v>
      </c>
      <c r="M2433" t="b">
        <v>0</v>
      </c>
      <c r="N2433">
        <v>2</v>
      </c>
      <c r="O2433" t="b">
        <v>0</v>
      </c>
      <c r="P2433" t="s">
        <v>8282</v>
      </c>
      <c r="Q2433" s="12" t="s">
        <v>8334</v>
      </c>
      <c r="R2433" t="s">
        <v>8335</v>
      </c>
      <c r="S2433" s="21">
        <f>(((Table1[[#This Row],[launched_at]]/60)/60)/24)+DATE(1970,1,1)</f>
        <v>42489.099687499998</v>
      </c>
      <c r="T2433" s="21">
        <f>(((Table1[[#This Row],[deadline]]/60)/60)/24)+DATE(1970,1,1)</f>
        <v>42549.099687499998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s="8">
        <f>E2434/D2434</f>
        <v>1.4285714285714287E-4</v>
      </c>
      <c r="G2434" s="10">
        <f>IFERROR(ROUND(E2434/N2434,2),0)</f>
        <v>1</v>
      </c>
      <c r="H2434" t="s">
        <v>8220</v>
      </c>
      <c r="I2434" t="s">
        <v>8223</v>
      </c>
      <c r="J2434" t="s">
        <v>8245</v>
      </c>
      <c r="K2434">
        <v>1425791697</v>
      </c>
      <c r="L2434">
        <v>1423199697</v>
      </c>
      <c r="M2434" t="b">
        <v>0</v>
      </c>
      <c r="N2434">
        <v>2</v>
      </c>
      <c r="O2434" t="b">
        <v>0</v>
      </c>
      <c r="P2434" t="s">
        <v>8282</v>
      </c>
      <c r="Q2434" s="12" t="s">
        <v>8334</v>
      </c>
      <c r="R2434" t="s">
        <v>8335</v>
      </c>
      <c r="S2434" s="21">
        <f>(((Table1[[#This Row],[launched_at]]/60)/60)/24)+DATE(1970,1,1)</f>
        <v>42041.218715277777</v>
      </c>
      <c r="T2434" s="21">
        <f>(((Table1[[#This Row],[deadline]]/60)/60)/24)+DATE(1970,1,1)</f>
        <v>42071.218715277777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s="8">
        <f>E2435/D2435</f>
        <v>0</v>
      </c>
      <c r="G2435" s="10" t="str">
        <f>IFERROR(ROUND(E2435/N2435,2),"N/A")</f>
        <v>N/A</v>
      </c>
      <c r="H2435" t="s">
        <v>8220</v>
      </c>
      <c r="I2435" t="s">
        <v>8223</v>
      </c>
      <c r="J2435" t="s">
        <v>8245</v>
      </c>
      <c r="K2435">
        <v>1456608943</v>
      </c>
      <c r="L2435">
        <v>1454016943</v>
      </c>
      <c r="M2435" t="b">
        <v>0</v>
      </c>
      <c r="N2435">
        <v>0</v>
      </c>
      <c r="O2435" t="b">
        <v>0</v>
      </c>
      <c r="P2435" t="s">
        <v>8282</v>
      </c>
      <c r="Q2435" s="12" t="s">
        <v>8334</v>
      </c>
      <c r="R2435" t="s">
        <v>8335</v>
      </c>
      <c r="S2435" s="21">
        <f>(((Table1[[#This Row],[launched_at]]/60)/60)/24)+DATE(1970,1,1)</f>
        <v>42397.89980324074</v>
      </c>
      <c r="T2435" s="21">
        <f>(((Table1[[#This Row],[deadline]]/60)/60)/24)+DATE(1970,1,1)</f>
        <v>42427.89980324074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s="8">
        <f>E2436/D2436</f>
        <v>1.2999999999999999E-3</v>
      </c>
      <c r="G2436" s="10">
        <f>IFERROR(ROUND(E2436/N2436,2),0)</f>
        <v>13</v>
      </c>
      <c r="H2436" t="s">
        <v>8220</v>
      </c>
      <c r="I2436" t="s">
        <v>8223</v>
      </c>
      <c r="J2436" t="s">
        <v>8245</v>
      </c>
      <c r="K2436">
        <v>1438662474</v>
      </c>
      <c r="L2436">
        <v>1435206474</v>
      </c>
      <c r="M2436" t="b">
        <v>0</v>
      </c>
      <c r="N2436">
        <v>2</v>
      </c>
      <c r="O2436" t="b">
        <v>0</v>
      </c>
      <c r="P2436" t="s">
        <v>8282</v>
      </c>
      <c r="Q2436" s="12" t="s">
        <v>8334</v>
      </c>
      <c r="R2436" t="s">
        <v>8335</v>
      </c>
      <c r="S2436" s="21">
        <f>(((Table1[[#This Row],[launched_at]]/60)/60)/24)+DATE(1970,1,1)</f>
        <v>42180.18604166666</v>
      </c>
      <c r="T2436" s="21">
        <f>(((Table1[[#This Row],[deadline]]/60)/60)/24)+DATE(1970,1,1)</f>
        <v>42220.18604166666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s="8">
        <f>E2437/D2437</f>
        <v>4.8960000000000002E-3</v>
      </c>
      <c r="G2437" s="10">
        <f>IFERROR(ROUND(E2437/N2437,2),0)</f>
        <v>306</v>
      </c>
      <c r="H2437" t="s">
        <v>8220</v>
      </c>
      <c r="I2437" t="s">
        <v>8234</v>
      </c>
      <c r="J2437" t="s">
        <v>8254</v>
      </c>
      <c r="K2437">
        <v>1444027186</v>
      </c>
      <c r="L2437">
        <v>1441435186</v>
      </c>
      <c r="M2437" t="b">
        <v>0</v>
      </c>
      <c r="N2437">
        <v>4</v>
      </c>
      <c r="O2437" t="b">
        <v>0</v>
      </c>
      <c r="P2437" t="s">
        <v>8282</v>
      </c>
      <c r="Q2437" s="12" t="s">
        <v>8334</v>
      </c>
      <c r="R2437" t="s">
        <v>8335</v>
      </c>
      <c r="S2437" s="21">
        <f>(((Table1[[#This Row],[launched_at]]/60)/60)/24)+DATE(1970,1,1)</f>
        <v>42252.277615740735</v>
      </c>
      <c r="T2437" s="21">
        <f>(((Table1[[#This Row],[deadline]]/60)/60)/24)+DATE(1970,1,1)</f>
        <v>42282.277615740735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s="8">
        <f>E2438/D2438</f>
        <v>3.8461538461538462E-4</v>
      </c>
      <c r="G2438" s="10">
        <f>IFERROR(ROUND(E2438/N2438,2),0)</f>
        <v>22.5</v>
      </c>
      <c r="H2438" t="s">
        <v>8220</v>
      </c>
      <c r="I2438" t="s">
        <v>8228</v>
      </c>
      <c r="J2438" t="s">
        <v>8250</v>
      </c>
      <c r="K2438">
        <v>1454078770</v>
      </c>
      <c r="L2438">
        <v>1448894770</v>
      </c>
      <c r="M2438" t="b">
        <v>0</v>
      </c>
      <c r="N2438">
        <v>2</v>
      </c>
      <c r="O2438" t="b">
        <v>0</v>
      </c>
      <c r="P2438" t="s">
        <v>8282</v>
      </c>
      <c r="Q2438" s="12" t="s">
        <v>8334</v>
      </c>
      <c r="R2438" t="s">
        <v>8335</v>
      </c>
      <c r="S2438" s="21">
        <f>(((Table1[[#This Row],[launched_at]]/60)/60)/24)+DATE(1970,1,1)</f>
        <v>42338.615393518514</v>
      </c>
      <c r="T2438" s="21">
        <f>(((Table1[[#This Row],[deadline]]/60)/60)/24)+DATE(1970,1,1)</f>
        <v>42398.615393518514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s="8">
        <f>E2439/D2439</f>
        <v>0</v>
      </c>
      <c r="G2439" s="10" t="str">
        <f>IFERROR(ROUND(E2439/N2439,2),"N/A")</f>
        <v>N/A</v>
      </c>
      <c r="H2439" t="s">
        <v>8220</v>
      </c>
      <c r="I2439" t="s">
        <v>8223</v>
      </c>
      <c r="J2439" t="s">
        <v>8245</v>
      </c>
      <c r="K2439">
        <v>1426615200</v>
      </c>
      <c r="L2439">
        <v>1422400188</v>
      </c>
      <c r="M2439" t="b">
        <v>0</v>
      </c>
      <c r="N2439">
        <v>0</v>
      </c>
      <c r="O2439" t="b">
        <v>0</v>
      </c>
      <c r="P2439" t="s">
        <v>8282</v>
      </c>
      <c r="Q2439" s="12" t="s">
        <v>8334</v>
      </c>
      <c r="R2439" t="s">
        <v>8335</v>
      </c>
      <c r="S2439" s="21">
        <f>(((Table1[[#This Row],[launched_at]]/60)/60)/24)+DATE(1970,1,1)</f>
        <v>42031.965138888889</v>
      </c>
      <c r="T2439" s="21">
        <f>(((Table1[[#This Row],[deadline]]/60)/60)/24)+DATE(1970,1,1)</f>
        <v>42080.75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s="8">
        <f>E2440/D2440</f>
        <v>3.3333333333333335E-3</v>
      </c>
      <c r="G2440" s="10">
        <f>IFERROR(ROUND(E2440/N2440,2),0)</f>
        <v>50</v>
      </c>
      <c r="H2440" t="s">
        <v>8220</v>
      </c>
      <c r="I2440" t="s">
        <v>8223</v>
      </c>
      <c r="J2440" t="s">
        <v>8245</v>
      </c>
      <c r="K2440">
        <v>1449529062</v>
      </c>
      <c r="L2440">
        <v>1444341462</v>
      </c>
      <c r="M2440" t="b">
        <v>0</v>
      </c>
      <c r="N2440">
        <v>1</v>
      </c>
      <c r="O2440" t="b">
        <v>0</v>
      </c>
      <c r="P2440" t="s">
        <v>8282</v>
      </c>
      <c r="Q2440" s="12" t="s">
        <v>8334</v>
      </c>
      <c r="R2440" t="s">
        <v>8335</v>
      </c>
      <c r="S2440" s="21">
        <f>(((Table1[[#This Row],[launched_at]]/60)/60)/24)+DATE(1970,1,1)</f>
        <v>42285.91506944444</v>
      </c>
      <c r="T2440" s="21">
        <f>(((Table1[[#This Row],[deadline]]/60)/60)/24)+DATE(1970,1,1)</f>
        <v>42345.956736111111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s="8">
        <f>E2441/D2441</f>
        <v>0</v>
      </c>
      <c r="G2441" s="10" t="str">
        <f>IFERROR(ROUND(E2441/N2441,2),"N/A")</f>
        <v>N/A</v>
      </c>
      <c r="H2441" t="s">
        <v>8220</v>
      </c>
      <c r="I2441" t="s">
        <v>8223</v>
      </c>
      <c r="J2441" t="s">
        <v>8245</v>
      </c>
      <c r="K2441">
        <v>1445197129</v>
      </c>
      <c r="L2441">
        <v>1442605129</v>
      </c>
      <c r="M2441" t="b">
        <v>0</v>
      </c>
      <c r="N2441">
        <v>0</v>
      </c>
      <c r="O2441" t="b">
        <v>0</v>
      </c>
      <c r="P2441" t="s">
        <v>8282</v>
      </c>
      <c r="Q2441" s="12" t="s">
        <v>8334</v>
      </c>
      <c r="R2441" t="s">
        <v>8335</v>
      </c>
      <c r="S2441" s="21">
        <f>(((Table1[[#This Row],[launched_at]]/60)/60)/24)+DATE(1970,1,1)</f>
        <v>42265.818622685183</v>
      </c>
      <c r="T2441" s="21">
        <f>(((Table1[[#This Row],[deadline]]/60)/60)/24)+DATE(1970,1,1)</f>
        <v>42295.818622685183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s="8">
        <f>E2442/D2442</f>
        <v>2E-3</v>
      </c>
      <c r="G2442" s="10">
        <f>IFERROR(ROUND(E2442/N2442,2),0)</f>
        <v>5</v>
      </c>
      <c r="H2442" t="s">
        <v>8220</v>
      </c>
      <c r="I2442" t="s">
        <v>8241</v>
      </c>
      <c r="J2442" t="s">
        <v>8248</v>
      </c>
      <c r="K2442">
        <v>1455399313</v>
      </c>
      <c r="L2442">
        <v>1452807313</v>
      </c>
      <c r="M2442" t="b">
        <v>0</v>
      </c>
      <c r="N2442">
        <v>2</v>
      </c>
      <c r="O2442" t="b">
        <v>0</v>
      </c>
      <c r="P2442" t="s">
        <v>8282</v>
      </c>
      <c r="Q2442" s="12" t="s">
        <v>8334</v>
      </c>
      <c r="R2442" t="s">
        <v>8335</v>
      </c>
      <c r="S2442" s="21">
        <f>(((Table1[[#This Row],[launched_at]]/60)/60)/24)+DATE(1970,1,1)</f>
        <v>42383.899456018517</v>
      </c>
      <c r="T2442" s="21">
        <f>(((Table1[[#This Row],[deadline]]/60)/60)/24)+DATE(1970,1,1)</f>
        <v>42413.899456018517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s="8">
        <f>E2443/D2443</f>
        <v>1.0788</v>
      </c>
      <c r="G2443" s="10">
        <f>IFERROR(ROUND(E2443/N2443,2),0)</f>
        <v>74.23</v>
      </c>
      <c r="H2443" t="s">
        <v>8218</v>
      </c>
      <c r="I2443" t="s">
        <v>8223</v>
      </c>
      <c r="J2443" t="s">
        <v>8245</v>
      </c>
      <c r="K2443">
        <v>1437627540</v>
      </c>
      <c r="L2443">
        <v>1435806054</v>
      </c>
      <c r="M2443" t="b">
        <v>0</v>
      </c>
      <c r="N2443">
        <v>109</v>
      </c>
      <c r="O2443" t="b">
        <v>1</v>
      </c>
      <c r="P2443" t="s">
        <v>8296</v>
      </c>
      <c r="Q2443" s="12" t="s">
        <v>8334</v>
      </c>
      <c r="R2443" t="s">
        <v>8350</v>
      </c>
      <c r="S2443" s="21">
        <f>(((Table1[[#This Row],[launched_at]]/60)/60)/24)+DATE(1970,1,1)</f>
        <v>42187.125625000001</v>
      </c>
      <c r="T2443" s="21">
        <f>(((Table1[[#This Row],[deadline]]/60)/60)/24)+DATE(1970,1,1)</f>
        <v>42208.207638888889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s="8">
        <f>E2444/D2444</f>
        <v>1.2594166666666666</v>
      </c>
      <c r="G2444" s="10">
        <f>IFERROR(ROUND(E2444/N2444,2),0)</f>
        <v>81.25</v>
      </c>
      <c r="H2444" t="s">
        <v>8218</v>
      </c>
      <c r="I2444" t="s">
        <v>8223</v>
      </c>
      <c r="J2444" t="s">
        <v>8245</v>
      </c>
      <c r="K2444">
        <v>1426777228</v>
      </c>
      <c r="L2444">
        <v>1424188828</v>
      </c>
      <c r="M2444" t="b">
        <v>0</v>
      </c>
      <c r="N2444">
        <v>372</v>
      </c>
      <c r="O2444" t="b">
        <v>1</v>
      </c>
      <c r="P2444" t="s">
        <v>8296</v>
      </c>
      <c r="Q2444" s="12" t="s">
        <v>8334</v>
      </c>
      <c r="R2444" t="s">
        <v>8350</v>
      </c>
      <c r="S2444" s="21">
        <f>(((Table1[[#This Row],[launched_at]]/60)/60)/24)+DATE(1970,1,1)</f>
        <v>42052.666990740734</v>
      </c>
      <c r="T2444" s="21">
        <f>(((Table1[[#This Row],[deadline]]/60)/60)/24)+DATE(1970,1,1)</f>
        <v>42082.625324074077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s="8">
        <f>E2445/D2445</f>
        <v>2.0251494999999999</v>
      </c>
      <c r="G2445" s="10">
        <f>IFERROR(ROUND(E2445/N2445,2),0)</f>
        <v>130.22999999999999</v>
      </c>
      <c r="H2445" t="s">
        <v>8218</v>
      </c>
      <c r="I2445" t="s">
        <v>8223</v>
      </c>
      <c r="J2445" t="s">
        <v>8245</v>
      </c>
      <c r="K2445">
        <v>1408114822</v>
      </c>
      <c r="L2445">
        <v>1405522822</v>
      </c>
      <c r="M2445" t="b">
        <v>0</v>
      </c>
      <c r="N2445">
        <v>311</v>
      </c>
      <c r="O2445" t="b">
        <v>1</v>
      </c>
      <c r="P2445" t="s">
        <v>8296</v>
      </c>
      <c r="Q2445" s="12" t="s">
        <v>8334</v>
      </c>
      <c r="R2445" t="s">
        <v>8350</v>
      </c>
      <c r="S2445" s="21">
        <f>(((Table1[[#This Row],[launched_at]]/60)/60)/24)+DATE(1970,1,1)</f>
        <v>41836.625254629631</v>
      </c>
      <c r="T2445" s="21">
        <f>(((Table1[[#This Row],[deadline]]/60)/60)/24)+DATE(1970,1,1)</f>
        <v>41866.625254629631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s="8">
        <f>E2446/D2446</f>
        <v>1.0860000000000001</v>
      </c>
      <c r="G2446" s="10">
        <f>IFERROR(ROUND(E2446/N2446,2),0)</f>
        <v>53.41</v>
      </c>
      <c r="H2446" t="s">
        <v>8218</v>
      </c>
      <c r="I2446" t="s">
        <v>8223</v>
      </c>
      <c r="J2446" t="s">
        <v>8245</v>
      </c>
      <c r="K2446">
        <v>1464199591</v>
      </c>
      <c r="L2446">
        <v>1461607591</v>
      </c>
      <c r="M2446" t="b">
        <v>0</v>
      </c>
      <c r="N2446">
        <v>61</v>
      </c>
      <c r="O2446" t="b">
        <v>1</v>
      </c>
      <c r="P2446" t="s">
        <v>8296</v>
      </c>
      <c r="Q2446" s="12" t="s">
        <v>8334</v>
      </c>
      <c r="R2446" t="s">
        <v>8350</v>
      </c>
      <c r="S2446" s="21">
        <f>(((Table1[[#This Row],[launched_at]]/60)/60)/24)+DATE(1970,1,1)</f>
        <v>42485.754525462966</v>
      </c>
      <c r="T2446" s="21">
        <f>(((Table1[[#This Row],[deadline]]/60)/60)/24)+DATE(1970,1,1)</f>
        <v>42515.754525462966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s="8">
        <f>E2447/D2447</f>
        <v>1.728</v>
      </c>
      <c r="G2447" s="10">
        <f>IFERROR(ROUND(E2447/N2447,2),0)</f>
        <v>75.13</v>
      </c>
      <c r="H2447" t="s">
        <v>8218</v>
      </c>
      <c r="I2447" t="s">
        <v>8223</v>
      </c>
      <c r="J2447" t="s">
        <v>8245</v>
      </c>
      <c r="K2447">
        <v>1443242021</v>
      </c>
      <c r="L2447">
        <v>1440650021</v>
      </c>
      <c r="M2447" t="b">
        <v>0</v>
      </c>
      <c r="N2447">
        <v>115</v>
      </c>
      <c r="O2447" t="b">
        <v>1</v>
      </c>
      <c r="P2447" t="s">
        <v>8296</v>
      </c>
      <c r="Q2447" s="12" t="s">
        <v>8334</v>
      </c>
      <c r="R2447" t="s">
        <v>8350</v>
      </c>
      <c r="S2447" s="21">
        <f>(((Table1[[#This Row],[launched_at]]/60)/60)/24)+DATE(1970,1,1)</f>
        <v>42243.190057870372</v>
      </c>
      <c r="T2447" s="21">
        <f>(((Table1[[#This Row],[deadline]]/60)/60)/24)+DATE(1970,1,1)</f>
        <v>42273.190057870372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s="8">
        <f>E2448/D2448</f>
        <v>1.6798</v>
      </c>
      <c r="G2448" s="10">
        <f>IFERROR(ROUND(E2448/N2448,2),0)</f>
        <v>75.67</v>
      </c>
      <c r="H2448" t="s">
        <v>8218</v>
      </c>
      <c r="I2448" t="s">
        <v>8223</v>
      </c>
      <c r="J2448" t="s">
        <v>8245</v>
      </c>
      <c r="K2448">
        <v>1480174071</v>
      </c>
      <c r="L2448">
        <v>1477578471</v>
      </c>
      <c r="M2448" t="b">
        <v>0</v>
      </c>
      <c r="N2448">
        <v>111</v>
      </c>
      <c r="O2448" t="b">
        <v>1</v>
      </c>
      <c r="P2448" t="s">
        <v>8296</v>
      </c>
      <c r="Q2448" s="12" t="s">
        <v>8334</v>
      </c>
      <c r="R2448" t="s">
        <v>8350</v>
      </c>
      <c r="S2448" s="21">
        <f>(((Table1[[#This Row],[launched_at]]/60)/60)/24)+DATE(1970,1,1)</f>
        <v>42670.602673611109</v>
      </c>
      <c r="T2448" s="21">
        <f>(((Table1[[#This Row],[deadline]]/60)/60)/24)+DATE(1970,1,1)</f>
        <v>42700.64434027778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s="8">
        <f>E2449/D2449</f>
        <v>4.2720000000000002</v>
      </c>
      <c r="G2449" s="10">
        <f>IFERROR(ROUND(E2449/N2449,2),0)</f>
        <v>31.69</v>
      </c>
      <c r="H2449" t="s">
        <v>8218</v>
      </c>
      <c r="I2449" t="s">
        <v>8223</v>
      </c>
      <c r="J2449" t="s">
        <v>8245</v>
      </c>
      <c r="K2449">
        <v>1478923200</v>
      </c>
      <c r="L2449">
        <v>1476184593</v>
      </c>
      <c r="M2449" t="b">
        <v>0</v>
      </c>
      <c r="N2449">
        <v>337</v>
      </c>
      <c r="O2449" t="b">
        <v>1</v>
      </c>
      <c r="P2449" t="s">
        <v>8296</v>
      </c>
      <c r="Q2449" s="12" t="s">
        <v>8334</v>
      </c>
      <c r="R2449" t="s">
        <v>8350</v>
      </c>
      <c r="S2449" s="21">
        <f>(((Table1[[#This Row],[launched_at]]/60)/60)/24)+DATE(1970,1,1)</f>
        <v>42654.469826388886</v>
      </c>
      <c r="T2449" s="21">
        <f>(((Table1[[#This Row],[deadline]]/60)/60)/24)+DATE(1970,1,1)</f>
        <v>42686.166666666672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s="8">
        <f>E2450/D2450</f>
        <v>1.075</v>
      </c>
      <c r="G2450" s="10">
        <f>IFERROR(ROUND(E2450/N2450,2),0)</f>
        <v>47.78</v>
      </c>
      <c r="H2450" t="s">
        <v>8218</v>
      </c>
      <c r="I2450" t="s">
        <v>8223</v>
      </c>
      <c r="J2450" t="s">
        <v>8245</v>
      </c>
      <c r="K2450">
        <v>1472621760</v>
      </c>
      <c r="L2450">
        <v>1472110513</v>
      </c>
      <c r="M2450" t="b">
        <v>0</v>
      </c>
      <c r="N2450">
        <v>9</v>
      </c>
      <c r="O2450" t="b">
        <v>1</v>
      </c>
      <c r="P2450" t="s">
        <v>8296</v>
      </c>
      <c r="Q2450" s="12" t="s">
        <v>8334</v>
      </c>
      <c r="R2450" t="s">
        <v>8350</v>
      </c>
      <c r="S2450" s="21">
        <f>(((Table1[[#This Row],[launched_at]]/60)/60)/24)+DATE(1970,1,1)</f>
        <v>42607.316122685181</v>
      </c>
      <c r="T2450" s="21">
        <f>(((Table1[[#This Row],[deadline]]/60)/60)/24)+DATE(1970,1,1)</f>
        <v>42613.233333333337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s="8">
        <f>E2451/D2451</f>
        <v>1.08</v>
      </c>
      <c r="G2451" s="10">
        <f>IFERROR(ROUND(E2451/N2451,2),0)</f>
        <v>90</v>
      </c>
      <c r="H2451" t="s">
        <v>8218</v>
      </c>
      <c r="I2451" t="s">
        <v>8223</v>
      </c>
      <c r="J2451" t="s">
        <v>8245</v>
      </c>
      <c r="K2451">
        <v>1417321515</v>
      </c>
      <c r="L2451">
        <v>1414725915</v>
      </c>
      <c r="M2451" t="b">
        <v>0</v>
      </c>
      <c r="N2451">
        <v>120</v>
      </c>
      <c r="O2451" t="b">
        <v>1</v>
      </c>
      <c r="P2451" t="s">
        <v>8296</v>
      </c>
      <c r="Q2451" s="12" t="s">
        <v>8334</v>
      </c>
      <c r="R2451" t="s">
        <v>8350</v>
      </c>
      <c r="S2451" s="21">
        <f>(((Table1[[#This Row],[launched_at]]/60)/60)/24)+DATE(1970,1,1)</f>
        <v>41943.142534722225</v>
      </c>
      <c r="T2451" s="21">
        <f>(((Table1[[#This Row],[deadline]]/60)/60)/24)+DATE(1970,1,1)</f>
        <v>41973.184201388889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s="8">
        <f>E2452/D2452</f>
        <v>1.0153353333333335</v>
      </c>
      <c r="G2452" s="10">
        <f>IFERROR(ROUND(E2452/N2452,2),0)</f>
        <v>149.31</v>
      </c>
      <c r="H2452" t="s">
        <v>8218</v>
      </c>
      <c r="I2452" t="s">
        <v>8223</v>
      </c>
      <c r="J2452" t="s">
        <v>8245</v>
      </c>
      <c r="K2452">
        <v>1414465860</v>
      </c>
      <c r="L2452">
        <v>1411177456</v>
      </c>
      <c r="M2452" t="b">
        <v>0</v>
      </c>
      <c r="N2452">
        <v>102</v>
      </c>
      <c r="O2452" t="b">
        <v>1</v>
      </c>
      <c r="P2452" t="s">
        <v>8296</v>
      </c>
      <c r="Q2452" s="12" t="s">
        <v>8334</v>
      </c>
      <c r="R2452" t="s">
        <v>8350</v>
      </c>
      <c r="S2452" s="21">
        <f>(((Table1[[#This Row],[launched_at]]/60)/60)/24)+DATE(1970,1,1)</f>
        <v>41902.07240740741</v>
      </c>
      <c r="T2452" s="21">
        <f>(((Table1[[#This Row],[deadline]]/60)/60)/24)+DATE(1970,1,1)</f>
        <v>41940.132638888892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s="8">
        <f>E2453/D2453</f>
        <v>1.1545000000000001</v>
      </c>
      <c r="G2453" s="10">
        <f>IFERROR(ROUND(E2453/N2453,2),0)</f>
        <v>62.07</v>
      </c>
      <c r="H2453" t="s">
        <v>8218</v>
      </c>
      <c r="I2453" t="s">
        <v>8223</v>
      </c>
      <c r="J2453" t="s">
        <v>8245</v>
      </c>
      <c r="K2453">
        <v>1488750490</v>
      </c>
      <c r="L2453">
        <v>1487022490</v>
      </c>
      <c r="M2453" t="b">
        <v>0</v>
      </c>
      <c r="N2453">
        <v>186</v>
      </c>
      <c r="O2453" t="b">
        <v>1</v>
      </c>
      <c r="P2453" t="s">
        <v>8296</v>
      </c>
      <c r="Q2453" s="12" t="s">
        <v>8334</v>
      </c>
      <c r="R2453" t="s">
        <v>8350</v>
      </c>
      <c r="S2453" s="21">
        <f>(((Table1[[#This Row],[launched_at]]/60)/60)/24)+DATE(1970,1,1)</f>
        <v>42779.908449074079</v>
      </c>
      <c r="T2453" s="21">
        <f>(((Table1[[#This Row],[deadline]]/60)/60)/24)+DATE(1970,1,1)</f>
        <v>42799.908449074079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s="8">
        <f>E2454/D2454</f>
        <v>1.335</v>
      </c>
      <c r="G2454" s="10">
        <f>IFERROR(ROUND(E2454/N2454,2),0)</f>
        <v>53.4</v>
      </c>
      <c r="H2454" t="s">
        <v>8218</v>
      </c>
      <c r="I2454" t="s">
        <v>8223</v>
      </c>
      <c r="J2454" t="s">
        <v>8245</v>
      </c>
      <c r="K2454">
        <v>1451430000</v>
      </c>
      <c r="L2454">
        <v>1448914500</v>
      </c>
      <c r="M2454" t="b">
        <v>0</v>
      </c>
      <c r="N2454">
        <v>15</v>
      </c>
      <c r="O2454" t="b">
        <v>1</v>
      </c>
      <c r="P2454" t="s">
        <v>8296</v>
      </c>
      <c r="Q2454" s="12" t="s">
        <v>8334</v>
      </c>
      <c r="R2454" t="s">
        <v>8350</v>
      </c>
      <c r="S2454" s="21">
        <f>(((Table1[[#This Row],[launched_at]]/60)/60)/24)+DATE(1970,1,1)</f>
        <v>42338.84375</v>
      </c>
      <c r="T2454" s="21">
        <f>(((Table1[[#This Row],[deadline]]/60)/60)/24)+DATE(1970,1,1)</f>
        <v>42367.958333333328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s="8">
        <f>E2455/D2455</f>
        <v>1.5469999999999999</v>
      </c>
      <c r="G2455" s="10">
        <f>IFERROR(ROUND(E2455/N2455,2),0)</f>
        <v>69.27</v>
      </c>
      <c r="H2455" t="s">
        <v>8218</v>
      </c>
      <c r="I2455" t="s">
        <v>8223</v>
      </c>
      <c r="J2455" t="s">
        <v>8245</v>
      </c>
      <c r="K2455">
        <v>1486053409</v>
      </c>
      <c r="L2455">
        <v>1483461409</v>
      </c>
      <c r="M2455" t="b">
        <v>0</v>
      </c>
      <c r="N2455">
        <v>67</v>
      </c>
      <c r="O2455" t="b">
        <v>1</v>
      </c>
      <c r="P2455" t="s">
        <v>8296</v>
      </c>
      <c r="Q2455" s="12" t="s">
        <v>8334</v>
      </c>
      <c r="R2455" t="s">
        <v>8350</v>
      </c>
      <c r="S2455" s="21">
        <f>(((Table1[[#This Row],[launched_at]]/60)/60)/24)+DATE(1970,1,1)</f>
        <v>42738.692233796297</v>
      </c>
      <c r="T2455" s="21">
        <f>(((Table1[[#This Row],[deadline]]/60)/60)/24)+DATE(1970,1,1)</f>
        <v>42768.692233796297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s="8">
        <f>E2456/D2456</f>
        <v>1.0084571428571429</v>
      </c>
      <c r="G2456" s="10">
        <f>IFERROR(ROUND(E2456/N2456,2),0)</f>
        <v>271.51</v>
      </c>
      <c r="H2456" t="s">
        <v>8218</v>
      </c>
      <c r="I2456" t="s">
        <v>8223</v>
      </c>
      <c r="J2456" t="s">
        <v>8245</v>
      </c>
      <c r="K2456">
        <v>1489207808</v>
      </c>
      <c r="L2456">
        <v>1486183808</v>
      </c>
      <c r="M2456" t="b">
        <v>0</v>
      </c>
      <c r="N2456">
        <v>130</v>
      </c>
      <c r="O2456" t="b">
        <v>1</v>
      </c>
      <c r="P2456" t="s">
        <v>8296</v>
      </c>
      <c r="Q2456" s="12" t="s">
        <v>8334</v>
      </c>
      <c r="R2456" t="s">
        <v>8350</v>
      </c>
      <c r="S2456" s="21">
        <f>(((Table1[[#This Row],[launched_at]]/60)/60)/24)+DATE(1970,1,1)</f>
        <v>42770.201481481476</v>
      </c>
      <c r="T2456" s="21">
        <f>(((Table1[[#This Row],[deadline]]/60)/60)/24)+DATE(1970,1,1)</f>
        <v>42805.201481481476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s="8">
        <f>E2457/D2457</f>
        <v>1.82</v>
      </c>
      <c r="G2457" s="10">
        <f>IFERROR(ROUND(E2457/N2457,2),0)</f>
        <v>34.130000000000003</v>
      </c>
      <c r="H2457" t="s">
        <v>8218</v>
      </c>
      <c r="I2457" t="s">
        <v>8223</v>
      </c>
      <c r="J2457" t="s">
        <v>8245</v>
      </c>
      <c r="K2457">
        <v>1461177950</v>
      </c>
      <c r="L2457">
        <v>1458758750</v>
      </c>
      <c r="M2457" t="b">
        <v>0</v>
      </c>
      <c r="N2457">
        <v>16</v>
      </c>
      <c r="O2457" t="b">
        <v>1</v>
      </c>
      <c r="P2457" t="s">
        <v>8296</v>
      </c>
      <c r="Q2457" s="12" t="s">
        <v>8334</v>
      </c>
      <c r="R2457" t="s">
        <v>8350</v>
      </c>
      <c r="S2457" s="21">
        <f>(((Table1[[#This Row],[launched_at]]/60)/60)/24)+DATE(1970,1,1)</f>
        <v>42452.781828703708</v>
      </c>
      <c r="T2457" s="21">
        <f>(((Table1[[#This Row],[deadline]]/60)/60)/24)+DATE(1970,1,1)</f>
        <v>42480.781828703708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s="8">
        <f>E2458/D2458</f>
        <v>1.8086666666666666</v>
      </c>
      <c r="G2458" s="10">
        <f>IFERROR(ROUND(E2458/N2458,2),0)</f>
        <v>40.49</v>
      </c>
      <c r="H2458" t="s">
        <v>8218</v>
      </c>
      <c r="I2458" t="s">
        <v>8223</v>
      </c>
      <c r="J2458" t="s">
        <v>8245</v>
      </c>
      <c r="K2458">
        <v>1488063839</v>
      </c>
      <c r="L2458">
        <v>1485471839</v>
      </c>
      <c r="M2458" t="b">
        <v>0</v>
      </c>
      <c r="N2458">
        <v>67</v>
      </c>
      <c r="O2458" t="b">
        <v>1</v>
      </c>
      <c r="P2458" t="s">
        <v>8296</v>
      </c>
      <c r="Q2458" s="12" t="s">
        <v>8334</v>
      </c>
      <c r="R2458" t="s">
        <v>8350</v>
      </c>
      <c r="S2458" s="21">
        <f>(((Table1[[#This Row],[launched_at]]/60)/60)/24)+DATE(1970,1,1)</f>
        <v>42761.961099537039</v>
      </c>
      <c r="T2458" s="21">
        <f>(((Table1[[#This Row],[deadline]]/60)/60)/24)+DATE(1970,1,1)</f>
        <v>42791.961099537039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s="8">
        <f>E2459/D2459</f>
        <v>1.0230434782608695</v>
      </c>
      <c r="G2459" s="10">
        <f>IFERROR(ROUND(E2459/N2459,2),0)</f>
        <v>189.76</v>
      </c>
      <c r="H2459" t="s">
        <v>8218</v>
      </c>
      <c r="I2459" t="s">
        <v>8223</v>
      </c>
      <c r="J2459" t="s">
        <v>8245</v>
      </c>
      <c r="K2459">
        <v>1458826056</v>
      </c>
      <c r="L2459">
        <v>1456237656</v>
      </c>
      <c r="M2459" t="b">
        <v>0</v>
      </c>
      <c r="N2459">
        <v>124</v>
      </c>
      <c r="O2459" t="b">
        <v>1</v>
      </c>
      <c r="P2459" t="s">
        <v>8296</v>
      </c>
      <c r="Q2459" s="12" t="s">
        <v>8334</v>
      </c>
      <c r="R2459" t="s">
        <v>8350</v>
      </c>
      <c r="S2459" s="21">
        <f>(((Table1[[#This Row],[launched_at]]/60)/60)/24)+DATE(1970,1,1)</f>
        <v>42423.602500000001</v>
      </c>
      <c r="T2459" s="21">
        <f>(((Table1[[#This Row],[deadline]]/60)/60)/24)+DATE(1970,1,1)</f>
        <v>42453.560833333337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s="8">
        <f>E2460/D2460</f>
        <v>1.1017999999999999</v>
      </c>
      <c r="G2460" s="10">
        <f>IFERROR(ROUND(E2460/N2460,2),0)</f>
        <v>68.86</v>
      </c>
      <c r="H2460" t="s">
        <v>8218</v>
      </c>
      <c r="I2460" t="s">
        <v>8223</v>
      </c>
      <c r="J2460" t="s">
        <v>8245</v>
      </c>
      <c r="K2460">
        <v>1465498800</v>
      </c>
      <c r="L2460">
        <v>1462481718</v>
      </c>
      <c r="M2460" t="b">
        <v>0</v>
      </c>
      <c r="N2460">
        <v>80</v>
      </c>
      <c r="O2460" t="b">
        <v>1</v>
      </c>
      <c r="P2460" t="s">
        <v>8296</v>
      </c>
      <c r="Q2460" s="12" t="s">
        <v>8334</v>
      </c>
      <c r="R2460" t="s">
        <v>8350</v>
      </c>
      <c r="S2460" s="21">
        <f>(((Table1[[#This Row],[launched_at]]/60)/60)/24)+DATE(1970,1,1)</f>
        <v>42495.871736111112</v>
      </c>
      <c r="T2460" s="21">
        <f>(((Table1[[#This Row],[deadline]]/60)/60)/24)+DATE(1970,1,1)</f>
        <v>42530.791666666672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s="8">
        <f>E2461/D2461</f>
        <v>1.0225</v>
      </c>
      <c r="G2461" s="10">
        <f>IFERROR(ROUND(E2461/N2461,2),0)</f>
        <v>108.78</v>
      </c>
      <c r="H2461" t="s">
        <v>8218</v>
      </c>
      <c r="I2461" t="s">
        <v>8223</v>
      </c>
      <c r="J2461" t="s">
        <v>8245</v>
      </c>
      <c r="K2461">
        <v>1458742685</v>
      </c>
      <c r="L2461">
        <v>1454858285</v>
      </c>
      <c r="M2461" t="b">
        <v>0</v>
      </c>
      <c r="N2461">
        <v>282</v>
      </c>
      <c r="O2461" t="b">
        <v>1</v>
      </c>
      <c r="P2461" t="s">
        <v>8296</v>
      </c>
      <c r="Q2461" s="12" t="s">
        <v>8334</v>
      </c>
      <c r="R2461" t="s">
        <v>8350</v>
      </c>
      <c r="S2461" s="21">
        <f>(((Table1[[#This Row],[launched_at]]/60)/60)/24)+DATE(1970,1,1)</f>
        <v>42407.637557870374</v>
      </c>
      <c r="T2461" s="21">
        <f>(((Table1[[#This Row],[deadline]]/60)/60)/24)+DATE(1970,1,1)</f>
        <v>42452.595891203702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s="8">
        <f>E2462/D2462</f>
        <v>1.0078823529411765</v>
      </c>
      <c r="G2462" s="10">
        <f>IFERROR(ROUND(E2462/N2462,2),0)</f>
        <v>125.99</v>
      </c>
      <c r="H2462" t="s">
        <v>8218</v>
      </c>
      <c r="I2462" t="s">
        <v>8223</v>
      </c>
      <c r="J2462" t="s">
        <v>8245</v>
      </c>
      <c r="K2462">
        <v>1483417020</v>
      </c>
      <c r="L2462">
        <v>1480480167</v>
      </c>
      <c r="M2462" t="b">
        <v>0</v>
      </c>
      <c r="N2462">
        <v>68</v>
      </c>
      <c r="O2462" t="b">
        <v>1</v>
      </c>
      <c r="P2462" t="s">
        <v>8296</v>
      </c>
      <c r="Q2462" s="12" t="s">
        <v>8334</v>
      </c>
      <c r="R2462" t="s">
        <v>8350</v>
      </c>
      <c r="S2462" s="21">
        <f>(((Table1[[#This Row],[launched_at]]/60)/60)/24)+DATE(1970,1,1)</f>
        <v>42704.187118055561</v>
      </c>
      <c r="T2462" s="21">
        <f>(((Table1[[#This Row],[deadline]]/60)/60)/24)+DATE(1970,1,1)</f>
        <v>42738.178472222222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s="8">
        <f>E2463/D2463</f>
        <v>1.038</v>
      </c>
      <c r="G2463" s="10">
        <f>IFERROR(ROUND(E2463/N2463,2),0)</f>
        <v>90.52</v>
      </c>
      <c r="H2463" t="s">
        <v>8218</v>
      </c>
      <c r="I2463" t="s">
        <v>8223</v>
      </c>
      <c r="J2463" t="s">
        <v>8245</v>
      </c>
      <c r="K2463">
        <v>1317438000</v>
      </c>
      <c r="L2463">
        <v>1314577097</v>
      </c>
      <c r="M2463" t="b">
        <v>0</v>
      </c>
      <c r="N2463">
        <v>86</v>
      </c>
      <c r="O2463" t="b">
        <v>1</v>
      </c>
      <c r="P2463" t="s">
        <v>8277</v>
      </c>
      <c r="Q2463" s="12" t="s">
        <v>8323</v>
      </c>
      <c r="R2463" t="s">
        <v>8327</v>
      </c>
      <c r="S2463" s="21">
        <f>(((Table1[[#This Row],[launched_at]]/60)/60)/24)+DATE(1970,1,1)</f>
        <v>40784.012696759259</v>
      </c>
      <c r="T2463" s="21">
        <f>(((Table1[[#This Row],[deadline]]/60)/60)/24)+DATE(1970,1,1)</f>
        <v>40817.125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s="8">
        <f>E2464/D2464</f>
        <v>1.1070833333333334</v>
      </c>
      <c r="G2464" s="10">
        <f>IFERROR(ROUND(E2464/N2464,2),0)</f>
        <v>28.88</v>
      </c>
      <c r="H2464" t="s">
        <v>8218</v>
      </c>
      <c r="I2464" t="s">
        <v>8223</v>
      </c>
      <c r="J2464" t="s">
        <v>8245</v>
      </c>
      <c r="K2464">
        <v>1342672096</v>
      </c>
      <c r="L2464">
        <v>1340944096</v>
      </c>
      <c r="M2464" t="b">
        <v>0</v>
      </c>
      <c r="N2464">
        <v>115</v>
      </c>
      <c r="O2464" t="b">
        <v>1</v>
      </c>
      <c r="P2464" t="s">
        <v>8277</v>
      </c>
      <c r="Q2464" s="12" t="s">
        <v>8323</v>
      </c>
      <c r="R2464" t="s">
        <v>8327</v>
      </c>
      <c r="S2464" s="21">
        <f>(((Table1[[#This Row],[launched_at]]/60)/60)/24)+DATE(1970,1,1)</f>
        <v>41089.186296296299</v>
      </c>
      <c r="T2464" s="21">
        <f>(((Table1[[#This Row],[deadline]]/60)/60)/24)+DATE(1970,1,1)</f>
        <v>41109.186296296299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s="8">
        <f>E2465/D2465</f>
        <v>1.1625000000000001</v>
      </c>
      <c r="G2465" s="10">
        <f>IFERROR(ROUND(E2465/N2465,2),0)</f>
        <v>31</v>
      </c>
      <c r="H2465" t="s">
        <v>8218</v>
      </c>
      <c r="I2465" t="s">
        <v>8223</v>
      </c>
      <c r="J2465" t="s">
        <v>8245</v>
      </c>
      <c r="K2465">
        <v>1366138800</v>
      </c>
      <c r="L2465">
        <v>1362710425</v>
      </c>
      <c r="M2465" t="b">
        <v>0</v>
      </c>
      <c r="N2465">
        <v>75</v>
      </c>
      <c r="O2465" t="b">
        <v>1</v>
      </c>
      <c r="P2465" t="s">
        <v>8277</v>
      </c>
      <c r="Q2465" s="12" t="s">
        <v>8323</v>
      </c>
      <c r="R2465" t="s">
        <v>8327</v>
      </c>
      <c r="S2465" s="21">
        <f>(((Table1[[#This Row],[launched_at]]/60)/60)/24)+DATE(1970,1,1)</f>
        <v>41341.111400462964</v>
      </c>
      <c r="T2465" s="21">
        <f>(((Table1[[#This Row],[deadline]]/60)/60)/24)+DATE(1970,1,1)</f>
        <v>41380.791666666664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s="8">
        <f>E2466/D2466</f>
        <v>1.111</v>
      </c>
      <c r="G2466" s="10">
        <f>IFERROR(ROUND(E2466/N2466,2),0)</f>
        <v>51.67</v>
      </c>
      <c r="H2466" t="s">
        <v>8218</v>
      </c>
      <c r="I2466" t="s">
        <v>8228</v>
      </c>
      <c r="J2466" t="s">
        <v>8250</v>
      </c>
      <c r="K2466">
        <v>1443641340</v>
      </c>
      <c r="L2466">
        <v>1441143397</v>
      </c>
      <c r="M2466" t="b">
        <v>0</v>
      </c>
      <c r="N2466">
        <v>43</v>
      </c>
      <c r="O2466" t="b">
        <v>1</v>
      </c>
      <c r="P2466" t="s">
        <v>8277</v>
      </c>
      <c r="Q2466" s="12" t="s">
        <v>8323</v>
      </c>
      <c r="R2466" t="s">
        <v>8327</v>
      </c>
      <c r="S2466" s="21">
        <f>(((Table1[[#This Row],[launched_at]]/60)/60)/24)+DATE(1970,1,1)</f>
        <v>42248.90042824074</v>
      </c>
      <c r="T2466" s="21">
        <f>(((Table1[[#This Row],[deadline]]/60)/60)/24)+DATE(1970,1,1)</f>
        <v>42277.811805555553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s="8">
        <f>E2467/D2467</f>
        <v>1.8014285714285714</v>
      </c>
      <c r="G2467" s="10">
        <f>IFERROR(ROUND(E2467/N2467,2),0)</f>
        <v>26.27</v>
      </c>
      <c r="H2467" t="s">
        <v>8218</v>
      </c>
      <c r="I2467" t="s">
        <v>8223</v>
      </c>
      <c r="J2467" t="s">
        <v>8245</v>
      </c>
      <c r="K2467">
        <v>1348420548</v>
      </c>
      <c r="L2467">
        <v>1345828548</v>
      </c>
      <c r="M2467" t="b">
        <v>0</v>
      </c>
      <c r="N2467">
        <v>48</v>
      </c>
      <c r="O2467" t="b">
        <v>1</v>
      </c>
      <c r="P2467" t="s">
        <v>8277</v>
      </c>
      <c r="Q2467" s="12" t="s">
        <v>8323</v>
      </c>
      <c r="R2467" t="s">
        <v>8327</v>
      </c>
      <c r="S2467" s="21">
        <f>(((Table1[[#This Row],[launched_at]]/60)/60)/24)+DATE(1970,1,1)</f>
        <v>41145.719305555554</v>
      </c>
      <c r="T2467" s="21">
        <f>(((Table1[[#This Row],[deadline]]/60)/60)/24)+DATE(1970,1,1)</f>
        <v>41175.719305555554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s="8">
        <f>E2468/D2468</f>
        <v>1</v>
      </c>
      <c r="G2468" s="10">
        <f>IFERROR(ROUND(E2468/N2468,2),0)</f>
        <v>48.08</v>
      </c>
      <c r="H2468" t="s">
        <v>8218</v>
      </c>
      <c r="I2468" t="s">
        <v>8223</v>
      </c>
      <c r="J2468" t="s">
        <v>8245</v>
      </c>
      <c r="K2468">
        <v>1368066453</v>
      </c>
      <c r="L2468">
        <v>1365474453</v>
      </c>
      <c r="M2468" t="b">
        <v>0</v>
      </c>
      <c r="N2468">
        <v>52</v>
      </c>
      <c r="O2468" t="b">
        <v>1</v>
      </c>
      <c r="P2468" t="s">
        <v>8277</v>
      </c>
      <c r="Q2468" s="12" t="s">
        <v>8323</v>
      </c>
      <c r="R2468" t="s">
        <v>8327</v>
      </c>
      <c r="S2468" s="21">
        <f>(((Table1[[#This Row],[launched_at]]/60)/60)/24)+DATE(1970,1,1)</f>
        <v>41373.102465277778</v>
      </c>
      <c r="T2468" s="21">
        <f>(((Table1[[#This Row],[deadline]]/60)/60)/24)+DATE(1970,1,1)</f>
        <v>41403.102465277778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s="8">
        <f>E2469/D2469</f>
        <v>1.1850000000000001</v>
      </c>
      <c r="G2469" s="10">
        <f>IFERROR(ROUND(E2469/N2469,2),0)</f>
        <v>27.56</v>
      </c>
      <c r="H2469" t="s">
        <v>8218</v>
      </c>
      <c r="I2469" t="s">
        <v>8223</v>
      </c>
      <c r="J2469" t="s">
        <v>8245</v>
      </c>
      <c r="K2469">
        <v>1336669200</v>
      </c>
      <c r="L2469">
        <v>1335473931</v>
      </c>
      <c r="M2469" t="b">
        <v>0</v>
      </c>
      <c r="N2469">
        <v>43</v>
      </c>
      <c r="O2469" t="b">
        <v>1</v>
      </c>
      <c r="P2469" t="s">
        <v>8277</v>
      </c>
      <c r="Q2469" s="12" t="s">
        <v>8323</v>
      </c>
      <c r="R2469" t="s">
        <v>8327</v>
      </c>
      <c r="S2469" s="21">
        <f>(((Table1[[#This Row],[launched_at]]/60)/60)/24)+DATE(1970,1,1)</f>
        <v>41025.874201388891</v>
      </c>
      <c r="T2469" s="21">
        <f>(((Table1[[#This Row],[deadline]]/60)/60)/24)+DATE(1970,1,1)</f>
        <v>41039.708333333336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s="8">
        <f>E2470/D2470</f>
        <v>1.0721700000000001</v>
      </c>
      <c r="G2470" s="10">
        <f>IFERROR(ROUND(E2470/N2470,2),0)</f>
        <v>36.97</v>
      </c>
      <c r="H2470" t="s">
        <v>8218</v>
      </c>
      <c r="I2470" t="s">
        <v>8223</v>
      </c>
      <c r="J2470" t="s">
        <v>8245</v>
      </c>
      <c r="K2470">
        <v>1351400400</v>
      </c>
      <c r="L2470">
        <v>1348285321</v>
      </c>
      <c r="M2470" t="b">
        <v>0</v>
      </c>
      <c r="N2470">
        <v>58</v>
      </c>
      <c r="O2470" t="b">
        <v>1</v>
      </c>
      <c r="P2470" t="s">
        <v>8277</v>
      </c>
      <c r="Q2470" s="12" t="s">
        <v>8323</v>
      </c>
      <c r="R2470" t="s">
        <v>8327</v>
      </c>
      <c r="S2470" s="21">
        <f>(((Table1[[#This Row],[launched_at]]/60)/60)/24)+DATE(1970,1,1)</f>
        <v>41174.154178240737</v>
      </c>
      <c r="T2470" s="21">
        <f>(((Table1[[#This Row],[deadline]]/60)/60)/24)+DATE(1970,1,1)</f>
        <v>41210.208333333336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s="8">
        <f>E2471/D2471</f>
        <v>1.1366666666666667</v>
      </c>
      <c r="G2471" s="10">
        <f>IFERROR(ROUND(E2471/N2471,2),0)</f>
        <v>29.02</v>
      </c>
      <c r="H2471" t="s">
        <v>8218</v>
      </c>
      <c r="I2471" t="s">
        <v>8223</v>
      </c>
      <c r="J2471" t="s">
        <v>8245</v>
      </c>
      <c r="K2471">
        <v>1297160329</v>
      </c>
      <c r="L2471">
        <v>1295000329</v>
      </c>
      <c r="M2471" t="b">
        <v>0</v>
      </c>
      <c r="N2471">
        <v>47</v>
      </c>
      <c r="O2471" t="b">
        <v>1</v>
      </c>
      <c r="P2471" t="s">
        <v>8277</v>
      </c>
      <c r="Q2471" s="12" t="s">
        <v>8323</v>
      </c>
      <c r="R2471" t="s">
        <v>8327</v>
      </c>
      <c r="S2471" s="21">
        <f>(((Table1[[#This Row],[launched_at]]/60)/60)/24)+DATE(1970,1,1)</f>
        <v>40557.429733796293</v>
      </c>
      <c r="T2471" s="21">
        <f>(((Table1[[#This Row],[deadline]]/60)/60)/24)+DATE(1970,1,1)</f>
        <v>40582.429733796293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s="8">
        <f>E2472/D2472</f>
        <v>1.0316400000000001</v>
      </c>
      <c r="G2472" s="10">
        <f>IFERROR(ROUND(E2472/N2472,2),0)</f>
        <v>28.66</v>
      </c>
      <c r="H2472" t="s">
        <v>8218</v>
      </c>
      <c r="I2472" t="s">
        <v>8223</v>
      </c>
      <c r="J2472" t="s">
        <v>8245</v>
      </c>
      <c r="K2472">
        <v>1337824055</v>
      </c>
      <c r="L2472">
        <v>1335232055</v>
      </c>
      <c r="M2472" t="b">
        <v>0</v>
      </c>
      <c r="N2472">
        <v>36</v>
      </c>
      <c r="O2472" t="b">
        <v>1</v>
      </c>
      <c r="P2472" t="s">
        <v>8277</v>
      </c>
      <c r="Q2472" s="12" t="s">
        <v>8323</v>
      </c>
      <c r="R2472" t="s">
        <v>8327</v>
      </c>
      <c r="S2472" s="21">
        <f>(((Table1[[#This Row],[launched_at]]/60)/60)/24)+DATE(1970,1,1)</f>
        <v>41023.07471064815</v>
      </c>
      <c r="T2472" s="21">
        <f>(((Table1[[#This Row],[deadline]]/60)/60)/24)+DATE(1970,1,1)</f>
        <v>41053.07471064815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s="8">
        <f>E2473/D2473</f>
        <v>1.28</v>
      </c>
      <c r="G2473" s="10">
        <f>IFERROR(ROUND(E2473/N2473,2),0)</f>
        <v>37.65</v>
      </c>
      <c r="H2473" t="s">
        <v>8218</v>
      </c>
      <c r="I2473" t="s">
        <v>8223</v>
      </c>
      <c r="J2473" t="s">
        <v>8245</v>
      </c>
      <c r="K2473">
        <v>1327535392</v>
      </c>
      <c r="L2473">
        <v>1324079392</v>
      </c>
      <c r="M2473" t="b">
        <v>0</v>
      </c>
      <c r="N2473">
        <v>17</v>
      </c>
      <c r="O2473" t="b">
        <v>1</v>
      </c>
      <c r="P2473" t="s">
        <v>8277</v>
      </c>
      <c r="Q2473" s="12" t="s">
        <v>8323</v>
      </c>
      <c r="R2473" t="s">
        <v>8327</v>
      </c>
      <c r="S2473" s="21">
        <f>(((Table1[[#This Row],[launched_at]]/60)/60)/24)+DATE(1970,1,1)</f>
        <v>40893.992962962962</v>
      </c>
      <c r="T2473" s="21">
        <f>(((Table1[[#This Row],[deadline]]/60)/60)/24)+DATE(1970,1,1)</f>
        <v>40933.992962962962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s="8">
        <f>E2474/D2474</f>
        <v>1.3576026666666667</v>
      </c>
      <c r="G2474" s="10">
        <f>IFERROR(ROUND(E2474/N2474,2),0)</f>
        <v>97.9</v>
      </c>
      <c r="H2474" t="s">
        <v>8218</v>
      </c>
      <c r="I2474" t="s">
        <v>8223</v>
      </c>
      <c r="J2474" t="s">
        <v>8245</v>
      </c>
      <c r="K2474">
        <v>1283562180</v>
      </c>
      <c r="L2474">
        <v>1277433980</v>
      </c>
      <c r="M2474" t="b">
        <v>0</v>
      </c>
      <c r="N2474">
        <v>104</v>
      </c>
      <c r="O2474" t="b">
        <v>1</v>
      </c>
      <c r="P2474" t="s">
        <v>8277</v>
      </c>
      <c r="Q2474" s="12" t="s">
        <v>8323</v>
      </c>
      <c r="R2474" t="s">
        <v>8327</v>
      </c>
      <c r="S2474" s="21">
        <f>(((Table1[[#This Row],[launched_at]]/60)/60)/24)+DATE(1970,1,1)</f>
        <v>40354.11550925926</v>
      </c>
      <c r="T2474" s="21">
        <f>(((Table1[[#This Row],[deadline]]/60)/60)/24)+DATE(1970,1,1)</f>
        <v>40425.043749999997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s="8">
        <f>E2475/D2475</f>
        <v>1</v>
      </c>
      <c r="G2475" s="10">
        <f>IFERROR(ROUND(E2475/N2475,2),0)</f>
        <v>42.55</v>
      </c>
      <c r="H2475" t="s">
        <v>8218</v>
      </c>
      <c r="I2475" t="s">
        <v>8223</v>
      </c>
      <c r="J2475" t="s">
        <v>8245</v>
      </c>
      <c r="K2475">
        <v>1352573869</v>
      </c>
      <c r="L2475">
        <v>1349978269</v>
      </c>
      <c r="M2475" t="b">
        <v>0</v>
      </c>
      <c r="N2475">
        <v>47</v>
      </c>
      <c r="O2475" t="b">
        <v>1</v>
      </c>
      <c r="P2475" t="s">
        <v>8277</v>
      </c>
      <c r="Q2475" s="12" t="s">
        <v>8323</v>
      </c>
      <c r="R2475" t="s">
        <v>8327</v>
      </c>
      <c r="S2475" s="21">
        <f>(((Table1[[#This Row],[launched_at]]/60)/60)/24)+DATE(1970,1,1)</f>
        <v>41193.748483796298</v>
      </c>
      <c r="T2475" s="21">
        <f>(((Table1[[#This Row],[deadline]]/60)/60)/24)+DATE(1970,1,1)</f>
        <v>41223.790150462963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s="8">
        <f>E2476/D2476</f>
        <v>1.0000360000000001</v>
      </c>
      <c r="G2476" s="10">
        <f>IFERROR(ROUND(E2476/N2476,2),0)</f>
        <v>131.58000000000001</v>
      </c>
      <c r="H2476" t="s">
        <v>8218</v>
      </c>
      <c r="I2476" t="s">
        <v>8223</v>
      </c>
      <c r="J2476" t="s">
        <v>8245</v>
      </c>
      <c r="K2476">
        <v>1286756176</v>
      </c>
      <c r="L2476">
        <v>1282868176</v>
      </c>
      <c r="M2476" t="b">
        <v>0</v>
      </c>
      <c r="N2476">
        <v>38</v>
      </c>
      <c r="O2476" t="b">
        <v>1</v>
      </c>
      <c r="P2476" t="s">
        <v>8277</v>
      </c>
      <c r="Q2476" s="12" t="s">
        <v>8323</v>
      </c>
      <c r="R2476" t="s">
        <v>8327</v>
      </c>
      <c r="S2476" s="21">
        <f>(((Table1[[#This Row],[launched_at]]/60)/60)/24)+DATE(1970,1,1)</f>
        <v>40417.011296296296</v>
      </c>
      <c r="T2476" s="21">
        <f>(((Table1[[#This Row],[deadline]]/60)/60)/24)+DATE(1970,1,1)</f>
        <v>40462.011296296296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s="8">
        <f>E2477/D2477</f>
        <v>1.0471999999999999</v>
      </c>
      <c r="G2477" s="10">
        <f>IFERROR(ROUND(E2477/N2477,2),0)</f>
        <v>32.32</v>
      </c>
      <c r="H2477" t="s">
        <v>8218</v>
      </c>
      <c r="I2477" t="s">
        <v>8223</v>
      </c>
      <c r="J2477" t="s">
        <v>8245</v>
      </c>
      <c r="K2477">
        <v>1278799200</v>
      </c>
      <c r="L2477">
        <v>1273647255</v>
      </c>
      <c r="M2477" t="b">
        <v>0</v>
      </c>
      <c r="N2477">
        <v>81</v>
      </c>
      <c r="O2477" t="b">
        <v>1</v>
      </c>
      <c r="P2477" t="s">
        <v>8277</v>
      </c>
      <c r="Q2477" s="12" t="s">
        <v>8323</v>
      </c>
      <c r="R2477" t="s">
        <v>8327</v>
      </c>
      <c r="S2477" s="21">
        <f>(((Table1[[#This Row],[launched_at]]/60)/60)/24)+DATE(1970,1,1)</f>
        <v>40310.287673611114</v>
      </c>
      <c r="T2477" s="21">
        <f>(((Table1[[#This Row],[deadline]]/60)/60)/24)+DATE(1970,1,1)</f>
        <v>40369.916666666664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s="8">
        <f>E2478/D2478</f>
        <v>1.050225</v>
      </c>
      <c r="G2478" s="10">
        <f>IFERROR(ROUND(E2478/N2478,2),0)</f>
        <v>61.1</v>
      </c>
      <c r="H2478" t="s">
        <v>8218</v>
      </c>
      <c r="I2478" t="s">
        <v>8223</v>
      </c>
      <c r="J2478" t="s">
        <v>8245</v>
      </c>
      <c r="K2478">
        <v>1415004770</v>
      </c>
      <c r="L2478">
        <v>1412149970</v>
      </c>
      <c r="M2478" t="b">
        <v>0</v>
      </c>
      <c r="N2478">
        <v>55</v>
      </c>
      <c r="O2478" t="b">
        <v>1</v>
      </c>
      <c r="P2478" t="s">
        <v>8277</v>
      </c>
      <c r="Q2478" s="12" t="s">
        <v>8323</v>
      </c>
      <c r="R2478" t="s">
        <v>8327</v>
      </c>
      <c r="S2478" s="21">
        <f>(((Table1[[#This Row],[launched_at]]/60)/60)/24)+DATE(1970,1,1)</f>
        <v>41913.328356481477</v>
      </c>
      <c r="T2478" s="21">
        <f>(((Table1[[#This Row],[deadline]]/60)/60)/24)+DATE(1970,1,1)</f>
        <v>41946.370023148149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s="8">
        <f>E2479/D2479</f>
        <v>1.7133333333333334</v>
      </c>
      <c r="G2479" s="10">
        <f>IFERROR(ROUND(E2479/N2479,2),0)</f>
        <v>31.34</v>
      </c>
      <c r="H2479" t="s">
        <v>8218</v>
      </c>
      <c r="I2479" t="s">
        <v>8223</v>
      </c>
      <c r="J2479" t="s">
        <v>8245</v>
      </c>
      <c r="K2479">
        <v>1344789345</v>
      </c>
      <c r="L2479">
        <v>1340901345</v>
      </c>
      <c r="M2479" t="b">
        <v>0</v>
      </c>
      <c r="N2479">
        <v>41</v>
      </c>
      <c r="O2479" t="b">
        <v>1</v>
      </c>
      <c r="P2479" t="s">
        <v>8277</v>
      </c>
      <c r="Q2479" s="12" t="s">
        <v>8323</v>
      </c>
      <c r="R2479" t="s">
        <v>8327</v>
      </c>
      <c r="S2479" s="21">
        <f>(((Table1[[#This Row],[launched_at]]/60)/60)/24)+DATE(1970,1,1)</f>
        <v>41088.691493055558</v>
      </c>
      <c r="T2479" s="21">
        <f>(((Table1[[#This Row],[deadline]]/60)/60)/24)+DATE(1970,1,1)</f>
        <v>41133.691493055558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s="8">
        <f>E2480/D2480</f>
        <v>1.2749999999999999</v>
      </c>
      <c r="G2480" s="10">
        <f>IFERROR(ROUND(E2480/N2480,2),0)</f>
        <v>129.11000000000001</v>
      </c>
      <c r="H2480" t="s">
        <v>8218</v>
      </c>
      <c r="I2480" t="s">
        <v>8223</v>
      </c>
      <c r="J2480" t="s">
        <v>8245</v>
      </c>
      <c r="K2480">
        <v>1358117313</v>
      </c>
      <c r="L2480">
        <v>1355525313</v>
      </c>
      <c r="M2480" t="b">
        <v>0</v>
      </c>
      <c r="N2480">
        <v>79</v>
      </c>
      <c r="O2480" t="b">
        <v>1</v>
      </c>
      <c r="P2480" t="s">
        <v>8277</v>
      </c>
      <c r="Q2480" s="12" t="s">
        <v>8323</v>
      </c>
      <c r="R2480" t="s">
        <v>8327</v>
      </c>
      <c r="S2480" s="21">
        <f>(((Table1[[#This Row],[launched_at]]/60)/60)/24)+DATE(1970,1,1)</f>
        <v>41257.950381944444</v>
      </c>
      <c r="T2480" s="21">
        <f>(((Table1[[#This Row],[deadline]]/60)/60)/24)+DATE(1970,1,1)</f>
        <v>41287.950381944444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s="8">
        <f>E2481/D2481</f>
        <v>1.3344333333333334</v>
      </c>
      <c r="G2481" s="10">
        <f>IFERROR(ROUND(E2481/N2481,2),0)</f>
        <v>25.02</v>
      </c>
      <c r="H2481" t="s">
        <v>8218</v>
      </c>
      <c r="I2481" t="s">
        <v>8223</v>
      </c>
      <c r="J2481" t="s">
        <v>8245</v>
      </c>
      <c r="K2481">
        <v>1343440800</v>
      </c>
      <c r="L2481">
        <v>1342545994</v>
      </c>
      <c r="M2481" t="b">
        <v>0</v>
      </c>
      <c r="N2481">
        <v>16</v>
      </c>
      <c r="O2481" t="b">
        <v>1</v>
      </c>
      <c r="P2481" t="s">
        <v>8277</v>
      </c>
      <c r="Q2481" s="12" t="s">
        <v>8323</v>
      </c>
      <c r="R2481" t="s">
        <v>8327</v>
      </c>
      <c r="S2481" s="21">
        <f>(((Table1[[#This Row],[launched_at]]/60)/60)/24)+DATE(1970,1,1)</f>
        <v>41107.726782407408</v>
      </c>
      <c r="T2481" s="21">
        <f>(((Table1[[#This Row],[deadline]]/60)/60)/24)+DATE(1970,1,1)</f>
        <v>41118.083333333336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s="8">
        <f>E2482/D2482</f>
        <v>1</v>
      </c>
      <c r="G2482" s="10">
        <f>IFERROR(ROUND(E2482/N2482,2),0)</f>
        <v>250</v>
      </c>
      <c r="H2482" t="s">
        <v>8218</v>
      </c>
      <c r="I2482" t="s">
        <v>8223</v>
      </c>
      <c r="J2482" t="s">
        <v>8245</v>
      </c>
      <c r="K2482">
        <v>1444516084</v>
      </c>
      <c r="L2482">
        <v>1439332084</v>
      </c>
      <c r="M2482" t="b">
        <v>0</v>
      </c>
      <c r="N2482">
        <v>8</v>
      </c>
      <c r="O2482" t="b">
        <v>1</v>
      </c>
      <c r="P2482" t="s">
        <v>8277</v>
      </c>
      <c r="Q2482" s="12" t="s">
        <v>8323</v>
      </c>
      <c r="R2482" t="s">
        <v>8327</v>
      </c>
      <c r="S2482" s="21">
        <f>(((Table1[[#This Row],[launched_at]]/60)/60)/24)+DATE(1970,1,1)</f>
        <v>42227.936157407406</v>
      </c>
      <c r="T2482" s="21">
        <f>(((Table1[[#This Row],[deadline]]/60)/60)/24)+DATE(1970,1,1)</f>
        <v>42287.936157407406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s="8">
        <f>E2483/D2483</f>
        <v>1.1291099999999998</v>
      </c>
      <c r="G2483" s="10">
        <f>IFERROR(ROUND(E2483/N2483,2),0)</f>
        <v>47.54</v>
      </c>
      <c r="H2483" t="s">
        <v>8218</v>
      </c>
      <c r="I2483" t="s">
        <v>8223</v>
      </c>
      <c r="J2483" t="s">
        <v>8245</v>
      </c>
      <c r="K2483">
        <v>1335799808</v>
      </c>
      <c r="L2483">
        <v>1333207808</v>
      </c>
      <c r="M2483" t="b">
        <v>0</v>
      </c>
      <c r="N2483">
        <v>95</v>
      </c>
      <c r="O2483" t="b">
        <v>1</v>
      </c>
      <c r="P2483" t="s">
        <v>8277</v>
      </c>
      <c r="Q2483" s="12" t="s">
        <v>8323</v>
      </c>
      <c r="R2483" t="s">
        <v>8327</v>
      </c>
      <c r="S2483" s="21">
        <f>(((Table1[[#This Row],[launched_at]]/60)/60)/24)+DATE(1970,1,1)</f>
        <v>40999.645925925928</v>
      </c>
      <c r="T2483" s="21">
        <f>(((Table1[[#This Row],[deadline]]/60)/60)/24)+DATE(1970,1,1)</f>
        <v>41029.645925925928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s="8">
        <f>E2484/D2484</f>
        <v>1.0009999999999999</v>
      </c>
      <c r="G2484" s="10">
        <f>IFERROR(ROUND(E2484/N2484,2),0)</f>
        <v>40.04</v>
      </c>
      <c r="H2484" t="s">
        <v>8218</v>
      </c>
      <c r="I2484" t="s">
        <v>8223</v>
      </c>
      <c r="J2484" t="s">
        <v>8245</v>
      </c>
      <c r="K2484">
        <v>1312224383</v>
      </c>
      <c r="L2484">
        <v>1308336383</v>
      </c>
      <c r="M2484" t="b">
        <v>0</v>
      </c>
      <c r="N2484">
        <v>25</v>
      </c>
      <c r="O2484" t="b">
        <v>1</v>
      </c>
      <c r="P2484" t="s">
        <v>8277</v>
      </c>
      <c r="Q2484" s="12" t="s">
        <v>8323</v>
      </c>
      <c r="R2484" t="s">
        <v>8327</v>
      </c>
      <c r="S2484" s="21">
        <f>(((Table1[[#This Row],[launched_at]]/60)/60)/24)+DATE(1970,1,1)</f>
        <v>40711.782210648147</v>
      </c>
      <c r="T2484" s="21">
        <f>(((Table1[[#This Row],[deadline]]/60)/60)/24)+DATE(1970,1,1)</f>
        <v>40756.782210648147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s="8">
        <f>E2485/D2485</f>
        <v>1.1372727272727272</v>
      </c>
      <c r="G2485" s="10">
        <f>IFERROR(ROUND(E2485/N2485,2),0)</f>
        <v>65.84</v>
      </c>
      <c r="H2485" t="s">
        <v>8218</v>
      </c>
      <c r="I2485" t="s">
        <v>8223</v>
      </c>
      <c r="J2485" t="s">
        <v>8245</v>
      </c>
      <c r="K2485">
        <v>1335891603</v>
      </c>
      <c r="L2485">
        <v>1330711203</v>
      </c>
      <c r="M2485" t="b">
        <v>0</v>
      </c>
      <c r="N2485">
        <v>19</v>
      </c>
      <c r="O2485" t="b">
        <v>1</v>
      </c>
      <c r="P2485" t="s">
        <v>8277</v>
      </c>
      <c r="Q2485" s="12" t="s">
        <v>8323</v>
      </c>
      <c r="R2485" t="s">
        <v>8327</v>
      </c>
      <c r="S2485" s="21">
        <f>(((Table1[[#This Row],[launched_at]]/60)/60)/24)+DATE(1970,1,1)</f>
        <v>40970.750034722223</v>
      </c>
      <c r="T2485" s="21">
        <f>(((Table1[[#This Row],[deadline]]/60)/60)/24)+DATE(1970,1,1)</f>
        <v>41030.708368055559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s="8">
        <f>E2486/D2486</f>
        <v>1.1931742857142855</v>
      </c>
      <c r="G2486" s="10">
        <f>IFERROR(ROUND(E2486/N2486,2),0)</f>
        <v>46.4</v>
      </c>
      <c r="H2486" t="s">
        <v>8218</v>
      </c>
      <c r="I2486" t="s">
        <v>8223</v>
      </c>
      <c r="J2486" t="s">
        <v>8245</v>
      </c>
      <c r="K2486">
        <v>1316124003</v>
      </c>
      <c r="L2486">
        <v>1313532003</v>
      </c>
      <c r="M2486" t="b">
        <v>0</v>
      </c>
      <c r="N2486">
        <v>90</v>
      </c>
      <c r="O2486" t="b">
        <v>1</v>
      </c>
      <c r="P2486" t="s">
        <v>8277</v>
      </c>
      <c r="Q2486" s="12" t="s">
        <v>8323</v>
      </c>
      <c r="R2486" t="s">
        <v>8327</v>
      </c>
      <c r="S2486" s="21">
        <f>(((Table1[[#This Row],[launched_at]]/60)/60)/24)+DATE(1970,1,1)</f>
        <v>40771.916701388887</v>
      </c>
      <c r="T2486" s="21">
        <f>(((Table1[[#This Row],[deadline]]/60)/60)/24)+DATE(1970,1,1)</f>
        <v>40801.916701388887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s="8">
        <f>E2487/D2487</f>
        <v>1.0325</v>
      </c>
      <c r="G2487" s="10">
        <f>IFERROR(ROUND(E2487/N2487,2),0)</f>
        <v>50.37</v>
      </c>
      <c r="H2487" t="s">
        <v>8218</v>
      </c>
      <c r="I2487" t="s">
        <v>8223</v>
      </c>
      <c r="J2487" t="s">
        <v>8245</v>
      </c>
      <c r="K2487">
        <v>1318463879</v>
      </c>
      <c r="L2487">
        <v>1315439879</v>
      </c>
      <c r="M2487" t="b">
        <v>0</v>
      </c>
      <c r="N2487">
        <v>41</v>
      </c>
      <c r="O2487" t="b">
        <v>1</v>
      </c>
      <c r="P2487" t="s">
        <v>8277</v>
      </c>
      <c r="Q2487" s="12" t="s">
        <v>8323</v>
      </c>
      <c r="R2487" t="s">
        <v>8327</v>
      </c>
      <c r="S2487" s="21">
        <f>(((Table1[[#This Row],[launched_at]]/60)/60)/24)+DATE(1970,1,1)</f>
        <v>40793.998599537037</v>
      </c>
      <c r="T2487" s="21">
        <f>(((Table1[[#This Row],[deadline]]/60)/60)/24)+DATE(1970,1,1)</f>
        <v>40828.998599537037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s="8">
        <f>E2488/D2488</f>
        <v>2.6566666666666667</v>
      </c>
      <c r="G2488" s="10">
        <f>IFERROR(ROUND(E2488/N2488,2),0)</f>
        <v>26.57</v>
      </c>
      <c r="H2488" t="s">
        <v>8218</v>
      </c>
      <c r="I2488" t="s">
        <v>8223</v>
      </c>
      <c r="J2488" t="s">
        <v>8245</v>
      </c>
      <c r="K2488">
        <v>1335113976</v>
      </c>
      <c r="L2488">
        <v>1332521976</v>
      </c>
      <c r="M2488" t="b">
        <v>0</v>
      </c>
      <c r="N2488">
        <v>30</v>
      </c>
      <c r="O2488" t="b">
        <v>1</v>
      </c>
      <c r="P2488" t="s">
        <v>8277</v>
      </c>
      <c r="Q2488" s="12" t="s">
        <v>8323</v>
      </c>
      <c r="R2488" t="s">
        <v>8327</v>
      </c>
      <c r="S2488" s="21">
        <f>(((Table1[[#This Row],[launched_at]]/60)/60)/24)+DATE(1970,1,1)</f>
        <v>40991.708055555559</v>
      </c>
      <c r="T2488" s="21">
        <f>(((Table1[[#This Row],[deadline]]/60)/60)/24)+DATE(1970,1,1)</f>
        <v>41021.708055555559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s="8">
        <f>E2489/D2489</f>
        <v>1.0005066666666667</v>
      </c>
      <c r="G2489" s="10">
        <f>IFERROR(ROUND(E2489/N2489,2),0)</f>
        <v>39.49</v>
      </c>
      <c r="H2489" t="s">
        <v>8218</v>
      </c>
      <c r="I2489" t="s">
        <v>8223</v>
      </c>
      <c r="J2489" t="s">
        <v>8245</v>
      </c>
      <c r="K2489">
        <v>1338083997</v>
      </c>
      <c r="L2489">
        <v>1335491997</v>
      </c>
      <c r="M2489" t="b">
        <v>0</v>
      </c>
      <c r="N2489">
        <v>38</v>
      </c>
      <c r="O2489" t="b">
        <v>1</v>
      </c>
      <c r="P2489" t="s">
        <v>8277</v>
      </c>
      <c r="Q2489" s="12" t="s">
        <v>8323</v>
      </c>
      <c r="R2489" t="s">
        <v>8327</v>
      </c>
      <c r="S2489" s="21">
        <f>(((Table1[[#This Row],[launched_at]]/60)/60)/24)+DATE(1970,1,1)</f>
        <v>41026.083298611113</v>
      </c>
      <c r="T2489" s="21">
        <f>(((Table1[[#This Row],[deadline]]/60)/60)/24)+DATE(1970,1,1)</f>
        <v>41056.083298611113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s="8">
        <f>E2490/D2490</f>
        <v>1.0669999999999999</v>
      </c>
      <c r="G2490" s="10">
        <f>IFERROR(ROUND(E2490/N2490,2),0)</f>
        <v>49.25</v>
      </c>
      <c r="H2490" t="s">
        <v>8218</v>
      </c>
      <c r="I2490" t="s">
        <v>8223</v>
      </c>
      <c r="J2490" t="s">
        <v>8245</v>
      </c>
      <c r="K2490">
        <v>1321459908</v>
      </c>
      <c r="L2490">
        <v>1318864308</v>
      </c>
      <c r="M2490" t="b">
        <v>0</v>
      </c>
      <c r="N2490">
        <v>65</v>
      </c>
      <c r="O2490" t="b">
        <v>1</v>
      </c>
      <c r="P2490" t="s">
        <v>8277</v>
      </c>
      <c r="Q2490" s="12" t="s">
        <v>8323</v>
      </c>
      <c r="R2490" t="s">
        <v>8327</v>
      </c>
      <c r="S2490" s="21">
        <f>(((Table1[[#This Row],[launched_at]]/60)/60)/24)+DATE(1970,1,1)</f>
        <v>40833.633194444446</v>
      </c>
      <c r="T2490" s="21">
        <f>(((Table1[[#This Row],[deadline]]/60)/60)/24)+DATE(1970,1,1)</f>
        <v>40863.674861111111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s="8">
        <f>E2491/D2491</f>
        <v>1.3367142857142857</v>
      </c>
      <c r="G2491" s="10">
        <f>IFERROR(ROUND(E2491/N2491,2),0)</f>
        <v>62.38</v>
      </c>
      <c r="H2491" t="s">
        <v>8218</v>
      </c>
      <c r="I2491" t="s">
        <v>8223</v>
      </c>
      <c r="J2491" t="s">
        <v>8245</v>
      </c>
      <c r="K2491">
        <v>1368117239</v>
      </c>
      <c r="L2491">
        <v>1365525239</v>
      </c>
      <c r="M2491" t="b">
        <v>0</v>
      </c>
      <c r="N2491">
        <v>75</v>
      </c>
      <c r="O2491" t="b">
        <v>1</v>
      </c>
      <c r="P2491" t="s">
        <v>8277</v>
      </c>
      <c r="Q2491" s="12" t="s">
        <v>8323</v>
      </c>
      <c r="R2491" t="s">
        <v>8327</v>
      </c>
      <c r="S2491" s="21">
        <f>(((Table1[[#This Row],[launched_at]]/60)/60)/24)+DATE(1970,1,1)</f>
        <v>41373.690266203703</v>
      </c>
      <c r="T2491" s="21">
        <f>(((Table1[[#This Row],[deadline]]/60)/60)/24)+DATE(1970,1,1)</f>
        <v>41403.690266203703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s="8">
        <f>E2492/D2492</f>
        <v>1.214</v>
      </c>
      <c r="G2492" s="10">
        <f>IFERROR(ROUND(E2492/N2492,2),0)</f>
        <v>37.94</v>
      </c>
      <c r="H2492" t="s">
        <v>8218</v>
      </c>
      <c r="I2492" t="s">
        <v>8223</v>
      </c>
      <c r="J2492" t="s">
        <v>8245</v>
      </c>
      <c r="K2492">
        <v>1340429276</v>
      </c>
      <c r="L2492">
        <v>1335245276</v>
      </c>
      <c r="M2492" t="b">
        <v>0</v>
      </c>
      <c r="N2492">
        <v>16</v>
      </c>
      <c r="O2492" t="b">
        <v>1</v>
      </c>
      <c r="P2492" t="s">
        <v>8277</v>
      </c>
      <c r="Q2492" s="12" t="s">
        <v>8323</v>
      </c>
      <c r="R2492" t="s">
        <v>8327</v>
      </c>
      <c r="S2492" s="21">
        <f>(((Table1[[#This Row],[launched_at]]/60)/60)/24)+DATE(1970,1,1)</f>
        <v>41023.227731481478</v>
      </c>
      <c r="T2492" s="21">
        <f>(((Table1[[#This Row],[deadline]]/60)/60)/24)+DATE(1970,1,1)</f>
        <v>41083.227731481478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s="8">
        <f>E2493/D2493</f>
        <v>1.032</v>
      </c>
      <c r="G2493" s="10">
        <f>IFERROR(ROUND(E2493/N2493,2),0)</f>
        <v>51.6</v>
      </c>
      <c r="H2493" t="s">
        <v>8218</v>
      </c>
      <c r="I2493" t="s">
        <v>8223</v>
      </c>
      <c r="J2493" t="s">
        <v>8245</v>
      </c>
      <c r="K2493">
        <v>1295142660</v>
      </c>
      <c r="L2493">
        <v>1293739714</v>
      </c>
      <c r="M2493" t="b">
        <v>0</v>
      </c>
      <c r="N2493">
        <v>10</v>
      </c>
      <c r="O2493" t="b">
        <v>1</v>
      </c>
      <c r="P2493" t="s">
        <v>8277</v>
      </c>
      <c r="Q2493" s="12" t="s">
        <v>8323</v>
      </c>
      <c r="R2493" t="s">
        <v>8327</v>
      </c>
      <c r="S2493" s="21">
        <f>(((Table1[[#This Row],[launched_at]]/60)/60)/24)+DATE(1970,1,1)</f>
        <v>40542.839282407411</v>
      </c>
      <c r="T2493" s="21">
        <f>(((Table1[[#This Row],[deadline]]/60)/60)/24)+DATE(1970,1,1)</f>
        <v>40559.07708333333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s="8">
        <f>E2494/D2494</f>
        <v>1.25</v>
      </c>
      <c r="G2494" s="10">
        <f>IFERROR(ROUND(E2494/N2494,2),0)</f>
        <v>27.78</v>
      </c>
      <c r="H2494" t="s">
        <v>8218</v>
      </c>
      <c r="I2494" t="s">
        <v>8223</v>
      </c>
      <c r="J2494" t="s">
        <v>8245</v>
      </c>
      <c r="K2494">
        <v>1339840740</v>
      </c>
      <c r="L2494">
        <v>1335397188</v>
      </c>
      <c r="M2494" t="b">
        <v>0</v>
      </c>
      <c r="N2494">
        <v>27</v>
      </c>
      <c r="O2494" t="b">
        <v>1</v>
      </c>
      <c r="P2494" t="s">
        <v>8277</v>
      </c>
      <c r="Q2494" s="12" t="s">
        <v>8323</v>
      </c>
      <c r="R2494" t="s">
        <v>8327</v>
      </c>
      <c r="S2494" s="21">
        <f>(((Table1[[#This Row],[launched_at]]/60)/60)/24)+DATE(1970,1,1)</f>
        <v>41024.985972222225</v>
      </c>
      <c r="T2494" s="21">
        <f>(((Table1[[#This Row],[deadline]]/60)/60)/24)+DATE(1970,1,1)</f>
        <v>41076.415972222225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s="8">
        <f>E2495/D2495</f>
        <v>1.2869999999999999</v>
      </c>
      <c r="G2495" s="10">
        <f>IFERROR(ROUND(E2495/N2495,2),0)</f>
        <v>99.38</v>
      </c>
      <c r="H2495" t="s">
        <v>8218</v>
      </c>
      <c r="I2495" t="s">
        <v>8223</v>
      </c>
      <c r="J2495" t="s">
        <v>8245</v>
      </c>
      <c r="K2495">
        <v>1367208140</v>
      </c>
      <c r="L2495">
        <v>1363320140</v>
      </c>
      <c r="M2495" t="b">
        <v>0</v>
      </c>
      <c r="N2495">
        <v>259</v>
      </c>
      <c r="O2495" t="b">
        <v>1</v>
      </c>
      <c r="P2495" t="s">
        <v>8277</v>
      </c>
      <c r="Q2495" s="12" t="s">
        <v>8323</v>
      </c>
      <c r="R2495" t="s">
        <v>8327</v>
      </c>
      <c r="S2495" s="21">
        <f>(((Table1[[#This Row],[launched_at]]/60)/60)/24)+DATE(1970,1,1)</f>
        <v>41348.168287037035</v>
      </c>
      <c r="T2495" s="21">
        <f>(((Table1[[#This Row],[deadline]]/60)/60)/24)+DATE(1970,1,1)</f>
        <v>41393.168287037035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s="8">
        <f>E2496/D2496</f>
        <v>1.0100533333333332</v>
      </c>
      <c r="G2496" s="10">
        <f>IFERROR(ROUND(E2496/N2496,2),0)</f>
        <v>38.85</v>
      </c>
      <c r="H2496" t="s">
        <v>8218</v>
      </c>
      <c r="I2496" t="s">
        <v>8223</v>
      </c>
      <c r="J2496" t="s">
        <v>8245</v>
      </c>
      <c r="K2496">
        <v>1337786944</v>
      </c>
      <c r="L2496">
        <v>1335194944</v>
      </c>
      <c r="M2496" t="b">
        <v>0</v>
      </c>
      <c r="N2496">
        <v>39</v>
      </c>
      <c r="O2496" t="b">
        <v>1</v>
      </c>
      <c r="P2496" t="s">
        <v>8277</v>
      </c>
      <c r="Q2496" s="12" t="s">
        <v>8323</v>
      </c>
      <c r="R2496" t="s">
        <v>8327</v>
      </c>
      <c r="S2496" s="21">
        <f>(((Table1[[#This Row],[launched_at]]/60)/60)/24)+DATE(1970,1,1)</f>
        <v>41022.645185185182</v>
      </c>
      <c r="T2496" s="21">
        <f>(((Table1[[#This Row],[deadline]]/60)/60)/24)+DATE(1970,1,1)</f>
        <v>41052.645185185182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s="8">
        <f>E2497/D2497</f>
        <v>1.2753666666666665</v>
      </c>
      <c r="G2497" s="10">
        <f>IFERROR(ROUND(E2497/N2497,2),0)</f>
        <v>45.55</v>
      </c>
      <c r="H2497" t="s">
        <v>8218</v>
      </c>
      <c r="I2497" t="s">
        <v>8223</v>
      </c>
      <c r="J2497" t="s">
        <v>8245</v>
      </c>
      <c r="K2497">
        <v>1339022575</v>
      </c>
      <c r="L2497">
        <v>1336430575</v>
      </c>
      <c r="M2497" t="b">
        <v>0</v>
      </c>
      <c r="N2497">
        <v>42</v>
      </c>
      <c r="O2497" t="b">
        <v>1</v>
      </c>
      <c r="P2497" t="s">
        <v>8277</v>
      </c>
      <c r="Q2497" s="12" t="s">
        <v>8323</v>
      </c>
      <c r="R2497" t="s">
        <v>8327</v>
      </c>
      <c r="S2497" s="21">
        <f>(((Table1[[#This Row],[launched_at]]/60)/60)/24)+DATE(1970,1,1)</f>
        <v>41036.946469907409</v>
      </c>
      <c r="T2497" s="21">
        <f>(((Table1[[#This Row],[deadline]]/60)/60)/24)+DATE(1970,1,1)</f>
        <v>41066.946469907409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s="8">
        <f>E2498/D2498</f>
        <v>1</v>
      </c>
      <c r="G2498" s="10">
        <f>IFERROR(ROUND(E2498/N2498,2),0)</f>
        <v>600</v>
      </c>
      <c r="H2498" t="s">
        <v>8218</v>
      </c>
      <c r="I2498" t="s">
        <v>8223</v>
      </c>
      <c r="J2498" t="s">
        <v>8245</v>
      </c>
      <c r="K2498">
        <v>1364597692</v>
      </c>
      <c r="L2498">
        <v>1361577292</v>
      </c>
      <c r="M2498" t="b">
        <v>0</v>
      </c>
      <c r="N2498">
        <v>10</v>
      </c>
      <c r="O2498" t="b">
        <v>1</v>
      </c>
      <c r="P2498" t="s">
        <v>8277</v>
      </c>
      <c r="Q2498" s="12" t="s">
        <v>8323</v>
      </c>
      <c r="R2498" t="s">
        <v>8327</v>
      </c>
      <c r="S2498" s="21">
        <f>(((Table1[[#This Row],[launched_at]]/60)/60)/24)+DATE(1970,1,1)</f>
        <v>41327.996435185189</v>
      </c>
      <c r="T2498" s="21">
        <f>(((Table1[[#This Row],[deadline]]/60)/60)/24)+DATE(1970,1,1)</f>
        <v>41362.954768518517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s="8">
        <f>E2499/D2499</f>
        <v>1.127715</v>
      </c>
      <c r="G2499" s="10">
        <f>IFERROR(ROUND(E2499/N2499,2),0)</f>
        <v>80.55</v>
      </c>
      <c r="H2499" t="s">
        <v>8218</v>
      </c>
      <c r="I2499" t="s">
        <v>8223</v>
      </c>
      <c r="J2499" t="s">
        <v>8245</v>
      </c>
      <c r="K2499">
        <v>1312578338</v>
      </c>
      <c r="L2499">
        <v>1309986338</v>
      </c>
      <c r="M2499" t="b">
        <v>0</v>
      </c>
      <c r="N2499">
        <v>56</v>
      </c>
      <c r="O2499" t="b">
        <v>1</v>
      </c>
      <c r="P2499" t="s">
        <v>8277</v>
      </c>
      <c r="Q2499" s="12" t="s">
        <v>8323</v>
      </c>
      <c r="R2499" t="s">
        <v>8327</v>
      </c>
      <c r="S2499" s="21">
        <f>(((Table1[[#This Row],[launched_at]]/60)/60)/24)+DATE(1970,1,1)</f>
        <v>40730.878912037035</v>
      </c>
      <c r="T2499" s="21">
        <f>(((Table1[[#This Row],[deadline]]/60)/60)/24)+DATE(1970,1,1)</f>
        <v>40760.878912037035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s="8">
        <f>E2500/D2500</f>
        <v>1.056</v>
      </c>
      <c r="G2500" s="10">
        <f>IFERROR(ROUND(E2500/N2500,2),0)</f>
        <v>52.8</v>
      </c>
      <c r="H2500" t="s">
        <v>8218</v>
      </c>
      <c r="I2500" t="s">
        <v>8223</v>
      </c>
      <c r="J2500" t="s">
        <v>8245</v>
      </c>
      <c r="K2500">
        <v>1422400387</v>
      </c>
      <c r="L2500">
        <v>1421190787</v>
      </c>
      <c r="M2500" t="b">
        <v>0</v>
      </c>
      <c r="N2500">
        <v>20</v>
      </c>
      <c r="O2500" t="b">
        <v>1</v>
      </c>
      <c r="P2500" t="s">
        <v>8277</v>
      </c>
      <c r="Q2500" s="12" t="s">
        <v>8323</v>
      </c>
      <c r="R2500" t="s">
        <v>8327</v>
      </c>
      <c r="S2500" s="21">
        <f>(((Table1[[#This Row],[launched_at]]/60)/60)/24)+DATE(1970,1,1)</f>
        <v>42017.967442129629</v>
      </c>
      <c r="T2500" s="21">
        <f>(((Table1[[#This Row],[deadline]]/60)/60)/24)+DATE(1970,1,1)</f>
        <v>42031.967442129629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s="8">
        <f>E2501/D2501</f>
        <v>2.0262500000000001</v>
      </c>
      <c r="G2501" s="10">
        <f>IFERROR(ROUND(E2501/N2501,2),0)</f>
        <v>47.68</v>
      </c>
      <c r="H2501" t="s">
        <v>8218</v>
      </c>
      <c r="I2501" t="s">
        <v>8223</v>
      </c>
      <c r="J2501" t="s">
        <v>8245</v>
      </c>
      <c r="K2501">
        <v>1356976800</v>
      </c>
      <c r="L2501">
        <v>1352820837</v>
      </c>
      <c r="M2501" t="b">
        <v>0</v>
      </c>
      <c r="N2501">
        <v>170</v>
      </c>
      <c r="O2501" t="b">
        <v>1</v>
      </c>
      <c r="P2501" t="s">
        <v>8277</v>
      </c>
      <c r="Q2501" s="12" t="s">
        <v>8323</v>
      </c>
      <c r="R2501" t="s">
        <v>8327</v>
      </c>
      <c r="S2501" s="21">
        <f>(((Table1[[#This Row],[launched_at]]/60)/60)/24)+DATE(1970,1,1)</f>
        <v>41226.648576388885</v>
      </c>
      <c r="T2501" s="21">
        <f>(((Table1[[#This Row],[deadline]]/60)/60)/24)+DATE(1970,1,1)</f>
        <v>41274.75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s="8">
        <f>E2502/D2502</f>
        <v>1.1333333333333333</v>
      </c>
      <c r="G2502" s="10">
        <f>IFERROR(ROUND(E2502/N2502,2),0)</f>
        <v>23.45</v>
      </c>
      <c r="H2502" t="s">
        <v>8218</v>
      </c>
      <c r="I2502" t="s">
        <v>8223</v>
      </c>
      <c r="J2502" t="s">
        <v>8245</v>
      </c>
      <c r="K2502">
        <v>1340476375</v>
      </c>
      <c r="L2502">
        <v>1337884375</v>
      </c>
      <c r="M2502" t="b">
        <v>0</v>
      </c>
      <c r="N2502">
        <v>29</v>
      </c>
      <c r="O2502" t="b">
        <v>1</v>
      </c>
      <c r="P2502" t="s">
        <v>8277</v>
      </c>
      <c r="Q2502" s="12" t="s">
        <v>8323</v>
      </c>
      <c r="R2502" t="s">
        <v>8327</v>
      </c>
      <c r="S2502" s="21">
        <f>(((Table1[[#This Row],[launched_at]]/60)/60)/24)+DATE(1970,1,1)</f>
        <v>41053.772858796299</v>
      </c>
      <c r="T2502" s="21">
        <f>(((Table1[[#This Row],[deadline]]/60)/60)/24)+DATE(1970,1,1)</f>
        <v>41083.772858796299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s="8">
        <f>E2503/D2503</f>
        <v>2.5545454545454545E-2</v>
      </c>
      <c r="G2503" s="10">
        <f>IFERROR(ROUND(E2503/N2503,2),0)</f>
        <v>40.14</v>
      </c>
      <c r="H2503" t="s">
        <v>8220</v>
      </c>
      <c r="I2503" t="s">
        <v>8228</v>
      </c>
      <c r="J2503" t="s">
        <v>8250</v>
      </c>
      <c r="K2503">
        <v>1443379104</v>
      </c>
      <c r="L2503">
        <v>1440787104</v>
      </c>
      <c r="M2503" t="b">
        <v>0</v>
      </c>
      <c r="N2503">
        <v>7</v>
      </c>
      <c r="O2503" t="b">
        <v>0</v>
      </c>
      <c r="P2503" t="s">
        <v>8297</v>
      </c>
      <c r="Q2503" s="12" t="s">
        <v>8334</v>
      </c>
      <c r="R2503" t="s">
        <v>8351</v>
      </c>
      <c r="S2503" s="21">
        <f>(((Table1[[#This Row],[launched_at]]/60)/60)/24)+DATE(1970,1,1)</f>
        <v>42244.776666666665</v>
      </c>
      <c r="T2503" s="21">
        <f>(((Table1[[#This Row],[deadline]]/60)/60)/24)+DATE(1970,1,1)</f>
        <v>42274.776666666665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s="8">
        <f>E2504/D2504</f>
        <v>7.8181818181818181E-4</v>
      </c>
      <c r="G2504" s="10">
        <f>IFERROR(ROUND(E2504/N2504,2),0)</f>
        <v>17.2</v>
      </c>
      <c r="H2504" t="s">
        <v>8220</v>
      </c>
      <c r="I2504" t="s">
        <v>8223</v>
      </c>
      <c r="J2504" t="s">
        <v>8245</v>
      </c>
      <c r="K2504">
        <v>1411328918</v>
      </c>
      <c r="L2504">
        <v>1407440918</v>
      </c>
      <c r="M2504" t="b">
        <v>0</v>
      </c>
      <c r="N2504">
        <v>5</v>
      </c>
      <c r="O2504" t="b">
        <v>0</v>
      </c>
      <c r="P2504" t="s">
        <v>8297</v>
      </c>
      <c r="Q2504" s="12" t="s">
        <v>8334</v>
      </c>
      <c r="R2504" t="s">
        <v>8351</v>
      </c>
      <c r="S2504" s="21">
        <f>(((Table1[[#This Row],[launched_at]]/60)/60)/24)+DATE(1970,1,1)</f>
        <v>41858.825439814813</v>
      </c>
      <c r="T2504" s="21">
        <f>(((Table1[[#This Row],[deadline]]/60)/60)/24)+DATE(1970,1,1)</f>
        <v>41903.825439814813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s="8">
        <f>E2505/D2505</f>
        <v>0</v>
      </c>
      <c r="G2505" s="10" t="str">
        <f>IFERROR(ROUND(E2505/N2505,2),"N/A")</f>
        <v>N/A</v>
      </c>
      <c r="H2505" t="s">
        <v>8220</v>
      </c>
      <c r="I2505" t="s">
        <v>8223</v>
      </c>
      <c r="J2505" t="s">
        <v>8245</v>
      </c>
      <c r="K2505">
        <v>1465333560</v>
      </c>
      <c r="L2505">
        <v>1462743308</v>
      </c>
      <c r="M2505" t="b">
        <v>0</v>
      </c>
      <c r="N2505">
        <v>0</v>
      </c>
      <c r="O2505" t="b">
        <v>0</v>
      </c>
      <c r="P2505" t="s">
        <v>8297</v>
      </c>
      <c r="Q2505" s="12" t="s">
        <v>8334</v>
      </c>
      <c r="R2505" t="s">
        <v>8351</v>
      </c>
      <c r="S2505" s="21">
        <f>(((Table1[[#This Row],[launched_at]]/60)/60)/24)+DATE(1970,1,1)</f>
        <v>42498.899398148147</v>
      </c>
      <c r="T2505" s="21">
        <f>(((Table1[[#This Row],[deadline]]/60)/60)/24)+DATE(1970,1,1)</f>
        <v>42528.879166666666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s="8">
        <f>E2506/D2506</f>
        <v>0</v>
      </c>
      <c r="G2506" s="10" t="str">
        <f>IFERROR(ROUND(E2506/N2506,2),"N/A")</f>
        <v>N/A</v>
      </c>
      <c r="H2506" t="s">
        <v>8220</v>
      </c>
      <c r="I2506" t="s">
        <v>8223</v>
      </c>
      <c r="J2506" t="s">
        <v>8245</v>
      </c>
      <c r="K2506">
        <v>1416014534</v>
      </c>
      <c r="L2506">
        <v>1413418934</v>
      </c>
      <c r="M2506" t="b">
        <v>0</v>
      </c>
      <c r="N2506">
        <v>0</v>
      </c>
      <c r="O2506" t="b">
        <v>0</v>
      </c>
      <c r="P2506" t="s">
        <v>8297</v>
      </c>
      <c r="Q2506" s="12" t="s">
        <v>8334</v>
      </c>
      <c r="R2506" t="s">
        <v>8351</v>
      </c>
      <c r="S2506" s="21">
        <f>(((Table1[[#This Row],[launched_at]]/60)/60)/24)+DATE(1970,1,1)</f>
        <v>41928.015439814815</v>
      </c>
      <c r="T2506" s="21">
        <f>(((Table1[[#This Row],[deadline]]/60)/60)/24)+DATE(1970,1,1)</f>
        <v>41958.057106481487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s="8">
        <f>E2507/D2507</f>
        <v>0</v>
      </c>
      <c r="G2507" s="10" t="str">
        <f>IFERROR(ROUND(E2507/N2507,2),"N/A")</f>
        <v>N/A</v>
      </c>
      <c r="H2507" t="s">
        <v>8220</v>
      </c>
      <c r="I2507" t="s">
        <v>8223</v>
      </c>
      <c r="J2507" t="s">
        <v>8245</v>
      </c>
      <c r="K2507">
        <v>1426292416</v>
      </c>
      <c r="L2507">
        <v>1423704016</v>
      </c>
      <c r="M2507" t="b">
        <v>0</v>
      </c>
      <c r="N2507">
        <v>0</v>
      </c>
      <c r="O2507" t="b">
        <v>0</v>
      </c>
      <c r="P2507" t="s">
        <v>8297</v>
      </c>
      <c r="Q2507" s="12" t="s">
        <v>8334</v>
      </c>
      <c r="R2507" t="s">
        <v>8351</v>
      </c>
      <c r="S2507" s="21">
        <f>(((Table1[[#This Row],[launched_at]]/60)/60)/24)+DATE(1970,1,1)</f>
        <v>42047.05574074074</v>
      </c>
      <c r="T2507" s="21">
        <f>(((Table1[[#This Row],[deadline]]/60)/60)/24)+DATE(1970,1,1)</f>
        <v>42077.014074074075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s="8">
        <f>E2508/D2508</f>
        <v>6.0000000000000001E-3</v>
      </c>
      <c r="G2508" s="10">
        <f>IFERROR(ROUND(E2508/N2508,2),0)</f>
        <v>15</v>
      </c>
      <c r="H2508" t="s">
        <v>8220</v>
      </c>
      <c r="I2508" t="s">
        <v>8224</v>
      </c>
      <c r="J2508" t="s">
        <v>8246</v>
      </c>
      <c r="K2508">
        <v>1443906000</v>
      </c>
      <c r="L2508">
        <v>1441955269</v>
      </c>
      <c r="M2508" t="b">
        <v>0</v>
      </c>
      <c r="N2508">
        <v>2</v>
      </c>
      <c r="O2508" t="b">
        <v>0</v>
      </c>
      <c r="P2508" t="s">
        <v>8297</v>
      </c>
      <c r="Q2508" s="12" t="s">
        <v>8334</v>
      </c>
      <c r="R2508" t="s">
        <v>8351</v>
      </c>
      <c r="S2508" s="21">
        <f>(((Table1[[#This Row],[launched_at]]/60)/60)/24)+DATE(1970,1,1)</f>
        <v>42258.297094907408</v>
      </c>
      <c r="T2508" s="21">
        <f>(((Table1[[#This Row],[deadline]]/60)/60)/24)+DATE(1970,1,1)</f>
        <v>42280.875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s="8">
        <f>E2509/D2509</f>
        <v>0</v>
      </c>
      <c r="G2509" s="10" t="str">
        <f>IFERROR(ROUND(E2509/N2509,2),"N/A")</f>
        <v>N/A</v>
      </c>
      <c r="H2509" t="s">
        <v>8220</v>
      </c>
      <c r="I2509" t="s">
        <v>8223</v>
      </c>
      <c r="J2509" t="s">
        <v>8245</v>
      </c>
      <c r="K2509">
        <v>1431308704</v>
      </c>
      <c r="L2509">
        <v>1428716704</v>
      </c>
      <c r="M2509" t="b">
        <v>0</v>
      </c>
      <c r="N2509">
        <v>0</v>
      </c>
      <c r="O2509" t="b">
        <v>0</v>
      </c>
      <c r="P2509" t="s">
        <v>8297</v>
      </c>
      <c r="Q2509" s="12" t="s">
        <v>8334</v>
      </c>
      <c r="R2509" t="s">
        <v>8351</v>
      </c>
      <c r="S2509" s="21">
        <f>(((Table1[[#This Row],[launched_at]]/60)/60)/24)+DATE(1970,1,1)</f>
        <v>42105.072962962964</v>
      </c>
      <c r="T2509" s="21">
        <f>(((Table1[[#This Row],[deadline]]/60)/60)/24)+DATE(1970,1,1)</f>
        <v>42135.072962962964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s="8">
        <f>E2510/D2510</f>
        <v>0</v>
      </c>
      <c r="G2510" s="10" t="str">
        <f>IFERROR(ROUND(E2510/N2510,2),"N/A")</f>
        <v>N/A</v>
      </c>
      <c r="H2510" t="s">
        <v>8220</v>
      </c>
      <c r="I2510" t="s">
        <v>8223</v>
      </c>
      <c r="J2510" t="s">
        <v>8245</v>
      </c>
      <c r="K2510">
        <v>1408056634</v>
      </c>
      <c r="L2510">
        <v>1405464634</v>
      </c>
      <c r="M2510" t="b">
        <v>0</v>
      </c>
      <c r="N2510">
        <v>0</v>
      </c>
      <c r="O2510" t="b">
        <v>0</v>
      </c>
      <c r="P2510" t="s">
        <v>8297</v>
      </c>
      <c r="Q2510" s="12" t="s">
        <v>8334</v>
      </c>
      <c r="R2510" t="s">
        <v>8351</v>
      </c>
      <c r="S2510" s="21">
        <f>(((Table1[[#This Row],[launched_at]]/60)/60)/24)+DATE(1970,1,1)</f>
        <v>41835.951782407406</v>
      </c>
      <c r="T2510" s="21">
        <f>(((Table1[[#This Row],[deadline]]/60)/60)/24)+DATE(1970,1,1)</f>
        <v>41865.951782407406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s="8">
        <f>E2511/D2511</f>
        <v>1.0526315789473684E-2</v>
      </c>
      <c r="G2511" s="10">
        <f>IFERROR(ROUND(E2511/N2511,2),0)</f>
        <v>35.71</v>
      </c>
      <c r="H2511" t="s">
        <v>8220</v>
      </c>
      <c r="I2511" t="s">
        <v>8224</v>
      </c>
      <c r="J2511" t="s">
        <v>8246</v>
      </c>
      <c r="K2511">
        <v>1429554349</v>
      </c>
      <c r="L2511">
        <v>1424719549</v>
      </c>
      <c r="M2511" t="b">
        <v>0</v>
      </c>
      <c r="N2511">
        <v>28</v>
      </c>
      <c r="O2511" t="b">
        <v>0</v>
      </c>
      <c r="P2511" t="s">
        <v>8297</v>
      </c>
      <c r="Q2511" s="12" t="s">
        <v>8334</v>
      </c>
      <c r="R2511" t="s">
        <v>8351</v>
      </c>
      <c r="S2511" s="21">
        <f>(((Table1[[#This Row],[launched_at]]/60)/60)/24)+DATE(1970,1,1)</f>
        <v>42058.809594907405</v>
      </c>
      <c r="T2511" s="21">
        <f>(((Table1[[#This Row],[deadline]]/60)/60)/24)+DATE(1970,1,1)</f>
        <v>42114.767928240741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s="8">
        <f>E2512/D2512</f>
        <v>1.5E-3</v>
      </c>
      <c r="G2512" s="10">
        <f>IFERROR(ROUND(E2512/N2512,2),0)</f>
        <v>37.5</v>
      </c>
      <c r="H2512" t="s">
        <v>8220</v>
      </c>
      <c r="I2512" t="s">
        <v>8223</v>
      </c>
      <c r="J2512" t="s">
        <v>8245</v>
      </c>
      <c r="K2512">
        <v>1431647772</v>
      </c>
      <c r="L2512">
        <v>1426463772</v>
      </c>
      <c r="M2512" t="b">
        <v>0</v>
      </c>
      <c r="N2512">
        <v>2</v>
      </c>
      <c r="O2512" t="b">
        <v>0</v>
      </c>
      <c r="P2512" t="s">
        <v>8297</v>
      </c>
      <c r="Q2512" s="12" t="s">
        <v>8334</v>
      </c>
      <c r="R2512" t="s">
        <v>8351</v>
      </c>
      <c r="S2512" s="21">
        <f>(((Table1[[#This Row],[launched_at]]/60)/60)/24)+DATE(1970,1,1)</f>
        <v>42078.997361111105</v>
      </c>
      <c r="T2512" s="21">
        <f>(((Table1[[#This Row],[deadline]]/60)/60)/24)+DATE(1970,1,1)</f>
        <v>42138.997361111105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s="8">
        <f>E2513/D2513</f>
        <v>0</v>
      </c>
      <c r="G2513" s="10" t="str">
        <f>IFERROR(ROUND(E2513/N2513,2),"N/A")</f>
        <v>N/A</v>
      </c>
      <c r="H2513" t="s">
        <v>8220</v>
      </c>
      <c r="I2513" t="s">
        <v>8224</v>
      </c>
      <c r="J2513" t="s">
        <v>8246</v>
      </c>
      <c r="K2513">
        <v>1454323413</v>
      </c>
      <c r="L2513">
        <v>1451731413</v>
      </c>
      <c r="M2513" t="b">
        <v>0</v>
      </c>
      <c r="N2513">
        <v>0</v>
      </c>
      <c r="O2513" t="b">
        <v>0</v>
      </c>
      <c r="P2513" t="s">
        <v>8297</v>
      </c>
      <c r="Q2513" s="12" t="s">
        <v>8334</v>
      </c>
      <c r="R2513" t="s">
        <v>8351</v>
      </c>
      <c r="S2513" s="21">
        <f>(((Table1[[#This Row],[launched_at]]/60)/60)/24)+DATE(1970,1,1)</f>
        <v>42371.446909722217</v>
      </c>
      <c r="T2513" s="21">
        <f>(((Table1[[#This Row],[deadline]]/60)/60)/24)+DATE(1970,1,1)</f>
        <v>42401.446909722217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s="8">
        <f>E2514/D2514</f>
        <v>0</v>
      </c>
      <c r="G2514" s="10" t="str">
        <f>IFERROR(ROUND(E2514/N2514,2),"N/A")</f>
        <v>N/A</v>
      </c>
      <c r="H2514" t="s">
        <v>8220</v>
      </c>
      <c r="I2514" t="s">
        <v>8223</v>
      </c>
      <c r="J2514" t="s">
        <v>8245</v>
      </c>
      <c r="K2514">
        <v>1418504561</v>
      </c>
      <c r="L2514">
        <v>1417208561</v>
      </c>
      <c r="M2514" t="b">
        <v>0</v>
      </c>
      <c r="N2514">
        <v>0</v>
      </c>
      <c r="O2514" t="b">
        <v>0</v>
      </c>
      <c r="P2514" t="s">
        <v>8297</v>
      </c>
      <c r="Q2514" s="12" t="s">
        <v>8334</v>
      </c>
      <c r="R2514" t="s">
        <v>8351</v>
      </c>
      <c r="S2514" s="21">
        <f>(((Table1[[#This Row],[launched_at]]/60)/60)/24)+DATE(1970,1,1)</f>
        <v>41971.876863425925</v>
      </c>
      <c r="T2514" s="21">
        <f>(((Table1[[#This Row],[deadline]]/60)/60)/24)+DATE(1970,1,1)</f>
        <v>41986.876863425925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s="8">
        <f>E2515/D2515</f>
        <v>0</v>
      </c>
      <c r="G2515" s="10" t="str">
        <f>IFERROR(ROUND(E2515/N2515,2),"N/A")</f>
        <v>N/A</v>
      </c>
      <c r="H2515" t="s">
        <v>8220</v>
      </c>
      <c r="I2515" t="s">
        <v>8235</v>
      </c>
      <c r="J2515" t="s">
        <v>8248</v>
      </c>
      <c r="K2515">
        <v>1488067789</v>
      </c>
      <c r="L2515">
        <v>1482883789</v>
      </c>
      <c r="M2515" t="b">
        <v>0</v>
      </c>
      <c r="N2515">
        <v>0</v>
      </c>
      <c r="O2515" t="b">
        <v>0</v>
      </c>
      <c r="P2515" t="s">
        <v>8297</v>
      </c>
      <c r="Q2515" s="12" t="s">
        <v>8334</v>
      </c>
      <c r="R2515" t="s">
        <v>8351</v>
      </c>
      <c r="S2515" s="21">
        <f>(((Table1[[#This Row],[launched_at]]/60)/60)/24)+DATE(1970,1,1)</f>
        <v>42732.00681712963</v>
      </c>
      <c r="T2515" s="21">
        <f>(((Table1[[#This Row],[deadline]]/60)/60)/24)+DATE(1970,1,1)</f>
        <v>42792.00681712963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s="8">
        <f>E2516/D2516</f>
        <v>1.7500000000000002E-2</v>
      </c>
      <c r="G2516" s="10">
        <f>IFERROR(ROUND(E2516/N2516,2),0)</f>
        <v>52.5</v>
      </c>
      <c r="H2516" t="s">
        <v>8220</v>
      </c>
      <c r="I2516" t="s">
        <v>8223</v>
      </c>
      <c r="J2516" t="s">
        <v>8245</v>
      </c>
      <c r="K2516">
        <v>1408526477</v>
      </c>
      <c r="L2516">
        <v>1407057677</v>
      </c>
      <c r="M2516" t="b">
        <v>0</v>
      </c>
      <c r="N2516">
        <v>4</v>
      </c>
      <c r="O2516" t="b">
        <v>0</v>
      </c>
      <c r="P2516" t="s">
        <v>8297</v>
      </c>
      <c r="Q2516" s="12" t="s">
        <v>8334</v>
      </c>
      <c r="R2516" t="s">
        <v>8351</v>
      </c>
      <c r="S2516" s="21">
        <f>(((Table1[[#This Row],[launched_at]]/60)/60)/24)+DATE(1970,1,1)</f>
        <v>41854.389780092592</v>
      </c>
      <c r="T2516" s="21">
        <f>(((Table1[[#This Row],[deadline]]/60)/60)/24)+DATE(1970,1,1)</f>
        <v>41871.389780092592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s="8">
        <f>E2517/D2517</f>
        <v>0.186</v>
      </c>
      <c r="G2517" s="10">
        <f>IFERROR(ROUND(E2517/N2517,2),0)</f>
        <v>77.5</v>
      </c>
      <c r="H2517" t="s">
        <v>8220</v>
      </c>
      <c r="I2517" t="s">
        <v>8223</v>
      </c>
      <c r="J2517" t="s">
        <v>8245</v>
      </c>
      <c r="K2517">
        <v>1424635753</v>
      </c>
      <c r="L2517">
        <v>1422043753</v>
      </c>
      <c r="M2517" t="b">
        <v>0</v>
      </c>
      <c r="N2517">
        <v>12</v>
      </c>
      <c r="O2517" t="b">
        <v>0</v>
      </c>
      <c r="P2517" t="s">
        <v>8297</v>
      </c>
      <c r="Q2517" s="12" t="s">
        <v>8334</v>
      </c>
      <c r="R2517" t="s">
        <v>8351</v>
      </c>
      <c r="S2517" s="21">
        <f>(((Table1[[#This Row],[launched_at]]/60)/60)/24)+DATE(1970,1,1)</f>
        <v>42027.839733796296</v>
      </c>
      <c r="T2517" s="21">
        <f>(((Table1[[#This Row],[deadline]]/60)/60)/24)+DATE(1970,1,1)</f>
        <v>42057.839733796296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s="8">
        <f>E2518/D2518</f>
        <v>0</v>
      </c>
      <c r="G2518" s="10" t="str">
        <f>IFERROR(ROUND(E2518/N2518,2),"N/A")</f>
        <v>N/A</v>
      </c>
      <c r="H2518" t="s">
        <v>8220</v>
      </c>
      <c r="I2518" t="s">
        <v>8223</v>
      </c>
      <c r="J2518" t="s">
        <v>8245</v>
      </c>
      <c r="K2518">
        <v>1417279252</v>
      </c>
      <c r="L2518">
        <v>1414683652</v>
      </c>
      <c r="M2518" t="b">
        <v>0</v>
      </c>
      <c r="N2518">
        <v>0</v>
      </c>
      <c r="O2518" t="b">
        <v>0</v>
      </c>
      <c r="P2518" t="s">
        <v>8297</v>
      </c>
      <c r="Q2518" s="12" t="s">
        <v>8334</v>
      </c>
      <c r="R2518" t="s">
        <v>8351</v>
      </c>
      <c r="S2518" s="21">
        <f>(((Table1[[#This Row],[launched_at]]/60)/60)/24)+DATE(1970,1,1)</f>
        <v>41942.653379629628</v>
      </c>
      <c r="T2518" s="21">
        <f>(((Table1[[#This Row],[deadline]]/60)/60)/24)+DATE(1970,1,1)</f>
        <v>41972.6950462963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s="8">
        <f>E2519/D2519</f>
        <v>9.8166666666666666E-2</v>
      </c>
      <c r="G2519" s="10">
        <f>IFERROR(ROUND(E2519/N2519,2),0)</f>
        <v>53.55</v>
      </c>
      <c r="H2519" t="s">
        <v>8220</v>
      </c>
      <c r="I2519" t="s">
        <v>8228</v>
      </c>
      <c r="J2519" t="s">
        <v>8250</v>
      </c>
      <c r="K2519">
        <v>1426788930</v>
      </c>
      <c r="L2519">
        <v>1424200530</v>
      </c>
      <c r="M2519" t="b">
        <v>0</v>
      </c>
      <c r="N2519">
        <v>33</v>
      </c>
      <c r="O2519" t="b">
        <v>0</v>
      </c>
      <c r="P2519" t="s">
        <v>8297</v>
      </c>
      <c r="Q2519" s="12" t="s">
        <v>8334</v>
      </c>
      <c r="R2519" t="s">
        <v>8351</v>
      </c>
      <c r="S2519" s="21">
        <f>(((Table1[[#This Row],[launched_at]]/60)/60)/24)+DATE(1970,1,1)</f>
        <v>42052.802430555559</v>
      </c>
      <c r="T2519" s="21">
        <f>(((Table1[[#This Row],[deadline]]/60)/60)/24)+DATE(1970,1,1)</f>
        <v>42082.760763888888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s="8">
        <f>E2520/D2520</f>
        <v>0</v>
      </c>
      <c r="G2520" s="10" t="str">
        <f>IFERROR(ROUND(E2520/N2520,2),"N/A")</f>
        <v>N/A</v>
      </c>
      <c r="H2520" t="s">
        <v>8220</v>
      </c>
      <c r="I2520" t="s">
        <v>8223</v>
      </c>
      <c r="J2520" t="s">
        <v>8245</v>
      </c>
      <c r="K2520">
        <v>1415899228</v>
      </c>
      <c r="L2520">
        <v>1413303628</v>
      </c>
      <c r="M2520" t="b">
        <v>0</v>
      </c>
      <c r="N2520">
        <v>0</v>
      </c>
      <c r="O2520" t="b">
        <v>0</v>
      </c>
      <c r="P2520" t="s">
        <v>8297</v>
      </c>
      <c r="Q2520" s="12" t="s">
        <v>8334</v>
      </c>
      <c r="R2520" t="s">
        <v>8351</v>
      </c>
      <c r="S2520" s="21">
        <f>(((Table1[[#This Row],[launched_at]]/60)/60)/24)+DATE(1970,1,1)</f>
        <v>41926.680879629632</v>
      </c>
      <c r="T2520" s="21">
        <f>(((Table1[[#This Row],[deadline]]/60)/60)/24)+DATE(1970,1,1)</f>
        <v>41956.722546296296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s="8">
        <f>E2521/D2521</f>
        <v>4.3333333333333331E-4</v>
      </c>
      <c r="G2521" s="10">
        <f>IFERROR(ROUND(E2521/N2521,2),0)</f>
        <v>16.25</v>
      </c>
      <c r="H2521" t="s">
        <v>8220</v>
      </c>
      <c r="I2521" t="s">
        <v>8223</v>
      </c>
      <c r="J2521" t="s">
        <v>8245</v>
      </c>
      <c r="K2521">
        <v>1405741404</v>
      </c>
      <c r="L2521">
        <v>1403149404</v>
      </c>
      <c r="M2521" t="b">
        <v>0</v>
      </c>
      <c r="N2521">
        <v>4</v>
      </c>
      <c r="O2521" t="b">
        <v>0</v>
      </c>
      <c r="P2521" t="s">
        <v>8297</v>
      </c>
      <c r="Q2521" s="12" t="s">
        <v>8334</v>
      </c>
      <c r="R2521" t="s">
        <v>8351</v>
      </c>
      <c r="S2521" s="21">
        <f>(((Table1[[#This Row],[launched_at]]/60)/60)/24)+DATE(1970,1,1)</f>
        <v>41809.155138888891</v>
      </c>
      <c r="T2521" s="21">
        <f>(((Table1[[#This Row],[deadline]]/60)/60)/24)+DATE(1970,1,1)</f>
        <v>41839.155138888891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s="8">
        <f>E2522/D2522</f>
        <v>0</v>
      </c>
      <c r="G2522" s="10" t="str">
        <f>IFERROR(ROUND(E2522/N2522,2),"N/A")</f>
        <v>N/A</v>
      </c>
      <c r="H2522" t="s">
        <v>8220</v>
      </c>
      <c r="I2522" t="s">
        <v>8223</v>
      </c>
      <c r="J2522" t="s">
        <v>8245</v>
      </c>
      <c r="K2522">
        <v>1476559260</v>
      </c>
      <c r="L2522">
        <v>1472567085</v>
      </c>
      <c r="M2522" t="b">
        <v>0</v>
      </c>
      <c r="N2522">
        <v>0</v>
      </c>
      <c r="O2522" t="b">
        <v>0</v>
      </c>
      <c r="P2522" t="s">
        <v>8297</v>
      </c>
      <c r="Q2522" s="12" t="s">
        <v>8334</v>
      </c>
      <c r="R2522" t="s">
        <v>8351</v>
      </c>
      <c r="S2522" s="21">
        <f>(((Table1[[#This Row],[launched_at]]/60)/60)/24)+DATE(1970,1,1)</f>
        <v>42612.600520833337</v>
      </c>
      <c r="T2522" s="21">
        <f>(((Table1[[#This Row],[deadline]]/60)/60)/24)+DATE(1970,1,1)</f>
        <v>42658.806249999994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s="8">
        <f>E2523/D2523</f>
        <v>1.0948792000000001</v>
      </c>
      <c r="G2523" s="10">
        <f>IFERROR(ROUND(E2523/N2523,2),0)</f>
        <v>103.68</v>
      </c>
      <c r="H2523" t="s">
        <v>8218</v>
      </c>
      <c r="I2523" t="s">
        <v>8223</v>
      </c>
      <c r="J2523" t="s">
        <v>8245</v>
      </c>
      <c r="K2523">
        <v>1444778021</v>
      </c>
      <c r="L2523">
        <v>1442963621</v>
      </c>
      <c r="M2523" t="b">
        <v>0</v>
      </c>
      <c r="N2523">
        <v>132</v>
      </c>
      <c r="O2523" t="b">
        <v>1</v>
      </c>
      <c r="P2523" t="s">
        <v>8298</v>
      </c>
      <c r="Q2523" s="12" t="s">
        <v>8323</v>
      </c>
      <c r="R2523" t="s">
        <v>8352</v>
      </c>
      <c r="S2523" s="21">
        <f>(((Table1[[#This Row],[launched_at]]/60)/60)/24)+DATE(1970,1,1)</f>
        <v>42269.967835648145</v>
      </c>
      <c r="T2523" s="21">
        <f>(((Table1[[#This Row],[deadline]]/60)/60)/24)+DATE(1970,1,1)</f>
        <v>42290.967835648145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s="8">
        <f>E2524/D2524</f>
        <v>1</v>
      </c>
      <c r="G2524" s="10">
        <f>IFERROR(ROUND(E2524/N2524,2),0)</f>
        <v>185.19</v>
      </c>
      <c r="H2524" t="s">
        <v>8218</v>
      </c>
      <c r="I2524" t="s">
        <v>8223</v>
      </c>
      <c r="J2524" t="s">
        <v>8245</v>
      </c>
      <c r="K2524">
        <v>1461336720</v>
      </c>
      <c r="L2524">
        <v>1459431960</v>
      </c>
      <c r="M2524" t="b">
        <v>0</v>
      </c>
      <c r="N2524">
        <v>27</v>
      </c>
      <c r="O2524" t="b">
        <v>1</v>
      </c>
      <c r="P2524" t="s">
        <v>8298</v>
      </c>
      <c r="Q2524" s="12" t="s">
        <v>8323</v>
      </c>
      <c r="R2524" t="s">
        <v>8352</v>
      </c>
      <c r="S2524" s="21">
        <f>(((Table1[[#This Row],[launched_at]]/60)/60)/24)+DATE(1970,1,1)</f>
        <v>42460.573611111111</v>
      </c>
      <c r="T2524" s="21">
        <f>(((Table1[[#This Row],[deadline]]/60)/60)/24)+DATE(1970,1,1)</f>
        <v>42482.619444444441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s="8">
        <f>E2525/D2525</f>
        <v>1.5644444444444445</v>
      </c>
      <c r="G2525" s="10">
        <f>IFERROR(ROUND(E2525/N2525,2),0)</f>
        <v>54.15</v>
      </c>
      <c r="H2525" t="s">
        <v>8218</v>
      </c>
      <c r="I2525" t="s">
        <v>8223</v>
      </c>
      <c r="J2525" t="s">
        <v>8245</v>
      </c>
      <c r="K2525">
        <v>1416270292</v>
      </c>
      <c r="L2525">
        <v>1413674692</v>
      </c>
      <c r="M2525" t="b">
        <v>0</v>
      </c>
      <c r="N2525">
        <v>26</v>
      </c>
      <c r="O2525" t="b">
        <v>1</v>
      </c>
      <c r="P2525" t="s">
        <v>8298</v>
      </c>
      <c r="Q2525" s="12" t="s">
        <v>8323</v>
      </c>
      <c r="R2525" t="s">
        <v>8352</v>
      </c>
      <c r="S2525" s="21">
        <f>(((Table1[[#This Row],[launched_at]]/60)/60)/24)+DATE(1970,1,1)</f>
        <v>41930.975601851853</v>
      </c>
      <c r="T2525" s="21">
        <f>(((Table1[[#This Row],[deadline]]/60)/60)/24)+DATE(1970,1,1)</f>
        <v>41961.017268518524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s="8">
        <f>E2526/D2526</f>
        <v>1.016</v>
      </c>
      <c r="G2526" s="10">
        <f>IFERROR(ROUND(E2526/N2526,2),0)</f>
        <v>177.21</v>
      </c>
      <c r="H2526" t="s">
        <v>8218</v>
      </c>
      <c r="I2526" t="s">
        <v>8223</v>
      </c>
      <c r="J2526" t="s">
        <v>8245</v>
      </c>
      <c r="K2526">
        <v>1419136200</v>
      </c>
      <c r="L2526">
        <v>1416338557</v>
      </c>
      <c r="M2526" t="b">
        <v>0</v>
      </c>
      <c r="N2526">
        <v>43</v>
      </c>
      <c r="O2526" t="b">
        <v>1</v>
      </c>
      <c r="P2526" t="s">
        <v>8298</v>
      </c>
      <c r="Q2526" s="12" t="s">
        <v>8323</v>
      </c>
      <c r="R2526" t="s">
        <v>8352</v>
      </c>
      <c r="S2526" s="21">
        <f>(((Table1[[#This Row],[launched_at]]/60)/60)/24)+DATE(1970,1,1)</f>
        <v>41961.807372685187</v>
      </c>
      <c r="T2526" s="21">
        <f>(((Table1[[#This Row],[deadline]]/60)/60)/24)+DATE(1970,1,1)</f>
        <v>41994.1875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s="8">
        <f>E2527/D2527</f>
        <v>1.00325</v>
      </c>
      <c r="G2527" s="10">
        <f>IFERROR(ROUND(E2527/N2527,2),0)</f>
        <v>100.33</v>
      </c>
      <c r="H2527" t="s">
        <v>8218</v>
      </c>
      <c r="I2527" t="s">
        <v>8223</v>
      </c>
      <c r="J2527" t="s">
        <v>8245</v>
      </c>
      <c r="K2527">
        <v>1340914571</v>
      </c>
      <c r="L2527">
        <v>1338322571</v>
      </c>
      <c r="M2527" t="b">
        <v>0</v>
      </c>
      <c r="N2527">
        <v>80</v>
      </c>
      <c r="O2527" t="b">
        <v>1</v>
      </c>
      <c r="P2527" t="s">
        <v>8298</v>
      </c>
      <c r="Q2527" s="12" t="s">
        <v>8323</v>
      </c>
      <c r="R2527" t="s">
        <v>8352</v>
      </c>
      <c r="S2527" s="21">
        <f>(((Table1[[#This Row],[launched_at]]/60)/60)/24)+DATE(1970,1,1)</f>
        <v>41058.844571759262</v>
      </c>
      <c r="T2527" s="21">
        <f>(((Table1[[#This Row],[deadline]]/60)/60)/24)+DATE(1970,1,1)</f>
        <v>41088.844571759262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s="8">
        <f>E2528/D2528</f>
        <v>1.1294999999999999</v>
      </c>
      <c r="G2528" s="10">
        <f>IFERROR(ROUND(E2528/N2528,2),0)</f>
        <v>136.91</v>
      </c>
      <c r="H2528" t="s">
        <v>8218</v>
      </c>
      <c r="I2528" t="s">
        <v>8223</v>
      </c>
      <c r="J2528" t="s">
        <v>8245</v>
      </c>
      <c r="K2528">
        <v>1418014740</v>
      </c>
      <c r="L2528">
        <v>1415585474</v>
      </c>
      <c r="M2528" t="b">
        <v>0</v>
      </c>
      <c r="N2528">
        <v>33</v>
      </c>
      <c r="O2528" t="b">
        <v>1</v>
      </c>
      <c r="P2528" t="s">
        <v>8298</v>
      </c>
      <c r="Q2528" s="12" t="s">
        <v>8323</v>
      </c>
      <c r="R2528" t="s">
        <v>8352</v>
      </c>
      <c r="S2528" s="21">
        <f>(((Table1[[#This Row],[launched_at]]/60)/60)/24)+DATE(1970,1,1)</f>
        <v>41953.091134259259</v>
      </c>
      <c r="T2528" s="21">
        <f>(((Table1[[#This Row],[deadline]]/60)/60)/24)+DATE(1970,1,1)</f>
        <v>41981.207638888889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s="8">
        <f>E2529/D2529</f>
        <v>1.02125</v>
      </c>
      <c r="G2529" s="10">
        <f>IFERROR(ROUND(E2529/N2529,2),0)</f>
        <v>57.54</v>
      </c>
      <c r="H2529" t="s">
        <v>8218</v>
      </c>
      <c r="I2529" t="s">
        <v>8223</v>
      </c>
      <c r="J2529" t="s">
        <v>8245</v>
      </c>
      <c r="K2529">
        <v>1382068740</v>
      </c>
      <c r="L2529">
        <v>1380477691</v>
      </c>
      <c r="M2529" t="b">
        <v>0</v>
      </c>
      <c r="N2529">
        <v>71</v>
      </c>
      <c r="O2529" t="b">
        <v>1</v>
      </c>
      <c r="P2529" t="s">
        <v>8298</v>
      </c>
      <c r="Q2529" s="12" t="s">
        <v>8323</v>
      </c>
      <c r="R2529" t="s">
        <v>8352</v>
      </c>
      <c r="S2529" s="21">
        <f>(((Table1[[#This Row],[launched_at]]/60)/60)/24)+DATE(1970,1,1)</f>
        <v>41546.75105324074</v>
      </c>
      <c r="T2529" s="21">
        <f>(((Table1[[#This Row],[deadline]]/60)/60)/24)+DATE(1970,1,1)</f>
        <v>41565.165972222225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s="8">
        <f>E2530/D2530</f>
        <v>1.0724974999999999</v>
      </c>
      <c r="G2530" s="10">
        <f>IFERROR(ROUND(E2530/N2530,2),0)</f>
        <v>52.96</v>
      </c>
      <c r="H2530" t="s">
        <v>8218</v>
      </c>
      <c r="I2530" t="s">
        <v>8224</v>
      </c>
      <c r="J2530" t="s">
        <v>8246</v>
      </c>
      <c r="K2530">
        <v>1440068400</v>
      </c>
      <c r="L2530">
        <v>1438459303</v>
      </c>
      <c r="M2530" t="b">
        <v>0</v>
      </c>
      <c r="N2530">
        <v>81</v>
      </c>
      <c r="O2530" t="b">
        <v>1</v>
      </c>
      <c r="P2530" t="s">
        <v>8298</v>
      </c>
      <c r="Q2530" s="12" t="s">
        <v>8323</v>
      </c>
      <c r="R2530" t="s">
        <v>8352</v>
      </c>
      <c r="S2530" s="21">
        <f>(((Table1[[#This Row],[launched_at]]/60)/60)/24)+DATE(1970,1,1)</f>
        <v>42217.834525462968</v>
      </c>
      <c r="T2530" s="21">
        <f>(((Table1[[#This Row],[deadline]]/60)/60)/24)+DATE(1970,1,1)</f>
        <v>42236.458333333328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s="8">
        <f>E2531/D2531</f>
        <v>1.0428333333333333</v>
      </c>
      <c r="G2531" s="10">
        <f>IFERROR(ROUND(E2531/N2531,2),0)</f>
        <v>82.33</v>
      </c>
      <c r="H2531" t="s">
        <v>8218</v>
      </c>
      <c r="I2531" t="s">
        <v>8223</v>
      </c>
      <c r="J2531" t="s">
        <v>8245</v>
      </c>
      <c r="K2531">
        <v>1332636975</v>
      </c>
      <c r="L2531">
        <v>1328752575</v>
      </c>
      <c r="M2531" t="b">
        <v>0</v>
      </c>
      <c r="N2531">
        <v>76</v>
      </c>
      <c r="O2531" t="b">
        <v>1</v>
      </c>
      <c r="P2531" t="s">
        <v>8298</v>
      </c>
      <c r="Q2531" s="12" t="s">
        <v>8323</v>
      </c>
      <c r="R2531" t="s">
        <v>8352</v>
      </c>
      <c r="S2531" s="21">
        <f>(((Table1[[#This Row],[launched_at]]/60)/60)/24)+DATE(1970,1,1)</f>
        <v>40948.080729166664</v>
      </c>
      <c r="T2531" s="21">
        <f>(((Table1[[#This Row],[deadline]]/60)/60)/24)+DATE(1970,1,1)</f>
        <v>40993.0390625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s="8">
        <f>E2532/D2532</f>
        <v>1</v>
      </c>
      <c r="G2532" s="10">
        <f>IFERROR(ROUND(E2532/N2532,2),0)</f>
        <v>135.41999999999999</v>
      </c>
      <c r="H2532" t="s">
        <v>8218</v>
      </c>
      <c r="I2532" t="s">
        <v>8223</v>
      </c>
      <c r="J2532" t="s">
        <v>8245</v>
      </c>
      <c r="K2532">
        <v>1429505400</v>
      </c>
      <c r="L2532">
        <v>1426711505</v>
      </c>
      <c r="M2532" t="b">
        <v>0</v>
      </c>
      <c r="N2532">
        <v>48</v>
      </c>
      <c r="O2532" t="b">
        <v>1</v>
      </c>
      <c r="P2532" t="s">
        <v>8298</v>
      </c>
      <c r="Q2532" s="12" t="s">
        <v>8323</v>
      </c>
      <c r="R2532" t="s">
        <v>8352</v>
      </c>
      <c r="S2532" s="21">
        <f>(((Table1[[#This Row],[launched_at]]/60)/60)/24)+DATE(1970,1,1)</f>
        <v>42081.864641203705</v>
      </c>
      <c r="T2532" s="21">
        <f>(((Table1[[#This Row],[deadline]]/60)/60)/24)+DATE(1970,1,1)</f>
        <v>42114.201388888891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s="8">
        <f>E2533/D2533</f>
        <v>1.004</v>
      </c>
      <c r="G2533" s="10">
        <f>IFERROR(ROUND(E2533/N2533,2),0)</f>
        <v>74.069999999999993</v>
      </c>
      <c r="H2533" t="s">
        <v>8218</v>
      </c>
      <c r="I2533" t="s">
        <v>8223</v>
      </c>
      <c r="J2533" t="s">
        <v>8245</v>
      </c>
      <c r="K2533">
        <v>1439611140</v>
      </c>
      <c r="L2533">
        <v>1437668354</v>
      </c>
      <c r="M2533" t="b">
        <v>0</v>
      </c>
      <c r="N2533">
        <v>61</v>
      </c>
      <c r="O2533" t="b">
        <v>1</v>
      </c>
      <c r="P2533" t="s">
        <v>8298</v>
      </c>
      <c r="Q2533" s="12" t="s">
        <v>8323</v>
      </c>
      <c r="R2533" t="s">
        <v>8352</v>
      </c>
      <c r="S2533" s="21">
        <f>(((Table1[[#This Row],[launched_at]]/60)/60)/24)+DATE(1970,1,1)</f>
        <v>42208.680023148147</v>
      </c>
      <c r="T2533" s="21">
        <f>(((Table1[[#This Row],[deadline]]/60)/60)/24)+DATE(1970,1,1)</f>
        <v>42231.165972222225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s="8">
        <f>E2534/D2534</f>
        <v>1.26125</v>
      </c>
      <c r="G2534" s="10">
        <f>IFERROR(ROUND(E2534/N2534,2),0)</f>
        <v>84.08</v>
      </c>
      <c r="H2534" t="s">
        <v>8218</v>
      </c>
      <c r="I2534" t="s">
        <v>8223</v>
      </c>
      <c r="J2534" t="s">
        <v>8245</v>
      </c>
      <c r="K2534">
        <v>1345148566</v>
      </c>
      <c r="L2534">
        <v>1342556566</v>
      </c>
      <c r="M2534" t="b">
        <v>0</v>
      </c>
      <c r="N2534">
        <v>60</v>
      </c>
      <c r="O2534" t="b">
        <v>1</v>
      </c>
      <c r="P2534" t="s">
        <v>8298</v>
      </c>
      <c r="Q2534" s="12" t="s">
        <v>8323</v>
      </c>
      <c r="R2534" t="s">
        <v>8352</v>
      </c>
      <c r="S2534" s="21">
        <f>(((Table1[[#This Row],[launched_at]]/60)/60)/24)+DATE(1970,1,1)</f>
        <v>41107.849143518521</v>
      </c>
      <c r="T2534" s="21">
        <f>(((Table1[[#This Row],[deadline]]/60)/60)/24)+DATE(1970,1,1)</f>
        <v>41137.849143518521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s="8">
        <f>E2535/D2535</f>
        <v>1.1066666666666667</v>
      </c>
      <c r="G2535" s="10">
        <f>IFERROR(ROUND(E2535/N2535,2),0)</f>
        <v>61.03</v>
      </c>
      <c r="H2535" t="s">
        <v>8218</v>
      </c>
      <c r="I2535" t="s">
        <v>8223</v>
      </c>
      <c r="J2535" t="s">
        <v>8245</v>
      </c>
      <c r="K2535">
        <v>1362160868</v>
      </c>
      <c r="L2535">
        <v>1359568911</v>
      </c>
      <c r="M2535" t="b">
        <v>0</v>
      </c>
      <c r="N2535">
        <v>136</v>
      </c>
      <c r="O2535" t="b">
        <v>1</v>
      </c>
      <c r="P2535" t="s">
        <v>8298</v>
      </c>
      <c r="Q2535" s="12" t="s">
        <v>8323</v>
      </c>
      <c r="R2535" t="s">
        <v>8352</v>
      </c>
      <c r="S2535" s="21">
        <f>(((Table1[[#This Row],[launched_at]]/60)/60)/24)+DATE(1970,1,1)</f>
        <v>41304.751284722224</v>
      </c>
      <c r="T2535" s="21">
        <f>(((Table1[[#This Row],[deadline]]/60)/60)/24)+DATE(1970,1,1)</f>
        <v>41334.750787037039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s="8">
        <f>E2536/D2536</f>
        <v>1.05</v>
      </c>
      <c r="G2536" s="10">
        <f>IFERROR(ROUND(E2536/N2536,2),0)</f>
        <v>150</v>
      </c>
      <c r="H2536" t="s">
        <v>8218</v>
      </c>
      <c r="I2536" t="s">
        <v>8223</v>
      </c>
      <c r="J2536" t="s">
        <v>8245</v>
      </c>
      <c r="K2536">
        <v>1262325600</v>
      </c>
      <c r="L2536">
        <v>1257871712</v>
      </c>
      <c r="M2536" t="b">
        <v>0</v>
      </c>
      <c r="N2536">
        <v>14</v>
      </c>
      <c r="O2536" t="b">
        <v>1</v>
      </c>
      <c r="P2536" t="s">
        <v>8298</v>
      </c>
      <c r="Q2536" s="12" t="s">
        <v>8323</v>
      </c>
      <c r="R2536" t="s">
        <v>8352</v>
      </c>
      <c r="S2536" s="21">
        <f>(((Table1[[#This Row],[launched_at]]/60)/60)/24)+DATE(1970,1,1)</f>
        <v>40127.700370370374</v>
      </c>
      <c r="T2536" s="21">
        <f>(((Table1[[#This Row],[deadline]]/60)/60)/24)+DATE(1970,1,1)</f>
        <v>40179.25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s="8">
        <f>E2537/D2537</f>
        <v>1.03775</v>
      </c>
      <c r="G2537" s="10">
        <f>IFERROR(ROUND(E2537/N2537,2),0)</f>
        <v>266.08999999999997</v>
      </c>
      <c r="H2537" t="s">
        <v>8218</v>
      </c>
      <c r="I2537" t="s">
        <v>8223</v>
      </c>
      <c r="J2537" t="s">
        <v>8245</v>
      </c>
      <c r="K2537">
        <v>1417463945</v>
      </c>
      <c r="L2537">
        <v>1414781945</v>
      </c>
      <c r="M2537" t="b">
        <v>0</v>
      </c>
      <c r="N2537">
        <v>78</v>
      </c>
      <c r="O2537" t="b">
        <v>1</v>
      </c>
      <c r="P2537" t="s">
        <v>8298</v>
      </c>
      <c r="Q2537" s="12" t="s">
        <v>8323</v>
      </c>
      <c r="R2537" t="s">
        <v>8352</v>
      </c>
      <c r="S2537" s="21">
        <f>(((Table1[[#This Row],[launched_at]]/60)/60)/24)+DATE(1970,1,1)</f>
        <v>41943.791030092594</v>
      </c>
      <c r="T2537" s="21">
        <f>(((Table1[[#This Row],[deadline]]/60)/60)/24)+DATE(1970,1,1)</f>
        <v>41974.832696759258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s="8">
        <f>E2538/D2538</f>
        <v>1.1599999999999999</v>
      </c>
      <c r="G2538" s="10">
        <f>IFERROR(ROUND(E2538/N2538,2),0)</f>
        <v>7.25</v>
      </c>
      <c r="H2538" t="s">
        <v>8218</v>
      </c>
      <c r="I2538" t="s">
        <v>8223</v>
      </c>
      <c r="J2538" t="s">
        <v>8245</v>
      </c>
      <c r="K2538">
        <v>1375151566</v>
      </c>
      <c r="L2538">
        <v>1373337166</v>
      </c>
      <c r="M2538" t="b">
        <v>0</v>
      </c>
      <c r="N2538">
        <v>4</v>
      </c>
      <c r="O2538" t="b">
        <v>1</v>
      </c>
      <c r="P2538" t="s">
        <v>8298</v>
      </c>
      <c r="Q2538" s="12" t="s">
        <v>8323</v>
      </c>
      <c r="R2538" t="s">
        <v>8352</v>
      </c>
      <c r="S2538" s="21">
        <f>(((Table1[[#This Row],[launched_at]]/60)/60)/24)+DATE(1970,1,1)</f>
        <v>41464.106087962966</v>
      </c>
      <c r="T2538" s="21">
        <f>(((Table1[[#This Row],[deadline]]/60)/60)/24)+DATE(1970,1,1)</f>
        <v>41485.106087962966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s="8">
        <f>E2539/D2539</f>
        <v>1.1000000000000001</v>
      </c>
      <c r="G2539" s="10">
        <f>IFERROR(ROUND(E2539/N2539,2),0)</f>
        <v>100</v>
      </c>
      <c r="H2539" t="s">
        <v>8218</v>
      </c>
      <c r="I2539" t="s">
        <v>8223</v>
      </c>
      <c r="J2539" t="s">
        <v>8245</v>
      </c>
      <c r="K2539">
        <v>1312212855</v>
      </c>
      <c r="L2539">
        <v>1307028855</v>
      </c>
      <c r="M2539" t="b">
        <v>0</v>
      </c>
      <c r="N2539">
        <v>11</v>
      </c>
      <c r="O2539" t="b">
        <v>1</v>
      </c>
      <c r="P2539" t="s">
        <v>8298</v>
      </c>
      <c r="Q2539" s="12" t="s">
        <v>8323</v>
      </c>
      <c r="R2539" t="s">
        <v>8352</v>
      </c>
      <c r="S2539" s="21">
        <f>(((Table1[[#This Row],[launched_at]]/60)/60)/24)+DATE(1970,1,1)</f>
        <v>40696.648784722223</v>
      </c>
      <c r="T2539" s="21">
        <f>(((Table1[[#This Row],[deadline]]/60)/60)/24)+DATE(1970,1,1)</f>
        <v>40756.648784722223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s="8">
        <f>E2540/D2540</f>
        <v>1.130176111111111</v>
      </c>
      <c r="G2540" s="10">
        <f>IFERROR(ROUND(E2540/N2540,2),0)</f>
        <v>109.96</v>
      </c>
      <c r="H2540" t="s">
        <v>8218</v>
      </c>
      <c r="I2540" t="s">
        <v>8223</v>
      </c>
      <c r="J2540" t="s">
        <v>8245</v>
      </c>
      <c r="K2540">
        <v>1361681940</v>
      </c>
      <c r="L2540">
        <v>1359029661</v>
      </c>
      <c r="M2540" t="b">
        <v>0</v>
      </c>
      <c r="N2540">
        <v>185</v>
      </c>
      <c r="O2540" t="b">
        <v>1</v>
      </c>
      <c r="P2540" t="s">
        <v>8298</v>
      </c>
      <c r="Q2540" s="12" t="s">
        <v>8323</v>
      </c>
      <c r="R2540" t="s">
        <v>8352</v>
      </c>
      <c r="S2540" s="21">
        <f>(((Table1[[#This Row],[launched_at]]/60)/60)/24)+DATE(1970,1,1)</f>
        <v>41298.509965277779</v>
      </c>
      <c r="T2540" s="21">
        <f>(((Table1[[#This Row],[deadline]]/60)/60)/24)+DATE(1970,1,1)</f>
        <v>41329.207638888889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s="8">
        <f>E2541/D2541</f>
        <v>1.0024999999999999</v>
      </c>
      <c r="G2541" s="10">
        <f>IFERROR(ROUND(E2541/N2541,2),0)</f>
        <v>169.92</v>
      </c>
      <c r="H2541" t="s">
        <v>8218</v>
      </c>
      <c r="I2541" t="s">
        <v>8223</v>
      </c>
      <c r="J2541" t="s">
        <v>8245</v>
      </c>
      <c r="K2541">
        <v>1422913152</v>
      </c>
      <c r="L2541">
        <v>1417729152</v>
      </c>
      <c r="M2541" t="b">
        <v>0</v>
      </c>
      <c r="N2541">
        <v>59</v>
      </c>
      <c r="O2541" t="b">
        <v>1</v>
      </c>
      <c r="P2541" t="s">
        <v>8298</v>
      </c>
      <c r="Q2541" s="12" t="s">
        <v>8323</v>
      </c>
      <c r="R2541" t="s">
        <v>8352</v>
      </c>
      <c r="S2541" s="21">
        <f>(((Table1[[#This Row],[launched_at]]/60)/60)/24)+DATE(1970,1,1)</f>
        <v>41977.902222222227</v>
      </c>
      <c r="T2541" s="21">
        <f>(((Table1[[#This Row],[deadline]]/60)/60)/24)+DATE(1970,1,1)</f>
        <v>42037.902222222227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s="8">
        <f>E2542/D2542</f>
        <v>1.034</v>
      </c>
      <c r="G2542" s="10">
        <f>IFERROR(ROUND(E2542/N2542,2),0)</f>
        <v>95.74</v>
      </c>
      <c r="H2542" t="s">
        <v>8218</v>
      </c>
      <c r="I2542" t="s">
        <v>8223</v>
      </c>
      <c r="J2542" t="s">
        <v>8245</v>
      </c>
      <c r="K2542">
        <v>1319904721</v>
      </c>
      <c r="L2542">
        <v>1314720721</v>
      </c>
      <c r="M2542" t="b">
        <v>0</v>
      </c>
      <c r="N2542">
        <v>27</v>
      </c>
      <c r="O2542" t="b">
        <v>1</v>
      </c>
      <c r="P2542" t="s">
        <v>8298</v>
      </c>
      <c r="Q2542" s="12" t="s">
        <v>8323</v>
      </c>
      <c r="R2542" t="s">
        <v>8352</v>
      </c>
      <c r="S2542" s="21">
        <f>(((Table1[[#This Row],[launched_at]]/60)/60)/24)+DATE(1970,1,1)</f>
        <v>40785.675011574072</v>
      </c>
      <c r="T2542" s="21">
        <f>(((Table1[[#This Row],[deadline]]/60)/60)/24)+DATE(1970,1,1)</f>
        <v>40845.675011574072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s="8">
        <f>E2543/D2543</f>
        <v>1.0702857142857143</v>
      </c>
      <c r="G2543" s="10">
        <f>IFERROR(ROUND(E2543/N2543,2),0)</f>
        <v>59.46</v>
      </c>
      <c r="H2543" t="s">
        <v>8218</v>
      </c>
      <c r="I2543" t="s">
        <v>8224</v>
      </c>
      <c r="J2543" t="s">
        <v>8246</v>
      </c>
      <c r="K2543">
        <v>1380192418</v>
      </c>
      <c r="L2543">
        <v>1375008418</v>
      </c>
      <c r="M2543" t="b">
        <v>0</v>
      </c>
      <c r="N2543">
        <v>63</v>
      </c>
      <c r="O2543" t="b">
        <v>1</v>
      </c>
      <c r="P2543" t="s">
        <v>8298</v>
      </c>
      <c r="Q2543" s="12" t="s">
        <v>8323</v>
      </c>
      <c r="R2543" t="s">
        <v>8352</v>
      </c>
      <c r="S2543" s="21">
        <f>(((Table1[[#This Row],[launched_at]]/60)/60)/24)+DATE(1970,1,1)</f>
        <v>41483.449282407404</v>
      </c>
      <c r="T2543" s="21">
        <f>(((Table1[[#This Row],[deadline]]/60)/60)/24)+DATE(1970,1,1)</f>
        <v>41543.449282407404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s="8">
        <f>E2544/D2544</f>
        <v>1.0357142857142858</v>
      </c>
      <c r="G2544" s="10">
        <f>IFERROR(ROUND(E2544/N2544,2),0)</f>
        <v>55.77</v>
      </c>
      <c r="H2544" t="s">
        <v>8218</v>
      </c>
      <c r="I2544" t="s">
        <v>8223</v>
      </c>
      <c r="J2544" t="s">
        <v>8245</v>
      </c>
      <c r="K2544">
        <v>1380599940</v>
      </c>
      <c r="L2544">
        <v>1377252857</v>
      </c>
      <c r="M2544" t="b">
        <v>0</v>
      </c>
      <c r="N2544">
        <v>13</v>
      </c>
      <c r="O2544" t="b">
        <v>1</v>
      </c>
      <c r="P2544" t="s">
        <v>8298</v>
      </c>
      <c r="Q2544" s="12" t="s">
        <v>8323</v>
      </c>
      <c r="R2544" t="s">
        <v>8352</v>
      </c>
      <c r="S2544" s="21">
        <f>(((Table1[[#This Row],[launched_at]]/60)/60)/24)+DATE(1970,1,1)</f>
        <v>41509.426585648151</v>
      </c>
      <c r="T2544" s="21">
        <f>(((Table1[[#This Row],[deadline]]/60)/60)/24)+DATE(1970,1,1)</f>
        <v>41548.165972222225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s="8">
        <f>E2545/D2545</f>
        <v>1.5640000000000001</v>
      </c>
      <c r="G2545" s="10">
        <f>IFERROR(ROUND(E2545/N2545,2),0)</f>
        <v>30.08</v>
      </c>
      <c r="H2545" t="s">
        <v>8218</v>
      </c>
      <c r="I2545" t="s">
        <v>8223</v>
      </c>
      <c r="J2545" t="s">
        <v>8245</v>
      </c>
      <c r="K2545">
        <v>1293937200</v>
      </c>
      <c r="L2545">
        <v>1291257298</v>
      </c>
      <c r="M2545" t="b">
        <v>0</v>
      </c>
      <c r="N2545">
        <v>13</v>
      </c>
      <c r="O2545" t="b">
        <v>1</v>
      </c>
      <c r="P2545" t="s">
        <v>8298</v>
      </c>
      <c r="Q2545" s="12" t="s">
        <v>8323</v>
      </c>
      <c r="R2545" t="s">
        <v>8352</v>
      </c>
      <c r="S2545" s="21">
        <f>(((Table1[[#This Row],[launched_at]]/60)/60)/24)+DATE(1970,1,1)</f>
        <v>40514.107615740737</v>
      </c>
      <c r="T2545" s="21">
        <f>(((Table1[[#This Row],[deadline]]/60)/60)/24)+DATE(1970,1,1)</f>
        <v>40545.125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s="8">
        <f>E2546/D2546</f>
        <v>1.0082</v>
      </c>
      <c r="G2546" s="10">
        <f>IFERROR(ROUND(E2546/N2546,2),0)</f>
        <v>88.44</v>
      </c>
      <c r="H2546" t="s">
        <v>8218</v>
      </c>
      <c r="I2546" t="s">
        <v>8223</v>
      </c>
      <c r="J2546" t="s">
        <v>8245</v>
      </c>
      <c r="K2546">
        <v>1341750569</v>
      </c>
      <c r="L2546">
        <v>1339158569</v>
      </c>
      <c r="M2546" t="b">
        <v>0</v>
      </c>
      <c r="N2546">
        <v>57</v>
      </c>
      <c r="O2546" t="b">
        <v>1</v>
      </c>
      <c r="P2546" t="s">
        <v>8298</v>
      </c>
      <c r="Q2546" s="12" t="s">
        <v>8323</v>
      </c>
      <c r="R2546" t="s">
        <v>8352</v>
      </c>
      <c r="S2546" s="21">
        <f>(((Table1[[#This Row],[launched_at]]/60)/60)/24)+DATE(1970,1,1)</f>
        <v>41068.520474537036</v>
      </c>
      <c r="T2546" s="21">
        <f>(((Table1[[#This Row],[deadline]]/60)/60)/24)+DATE(1970,1,1)</f>
        <v>41098.520474537036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s="8">
        <f>E2547/D2547</f>
        <v>1.9530000000000001</v>
      </c>
      <c r="G2547" s="10">
        <f>IFERROR(ROUND(E2547/N2547,2),0)</f>
        <v>64.03</v>
      </c>
      <c r="H2547" t="s">
        <v>8218</v>
      </c>
      <c r="I2547" t="s">
        <v>8223</v>
      </c>
      <c r="J2547" t="s">
        <v>8245</v>
      </c>
      <c r="K2547">
        <v>1424997000</v>
      </c>
      <c r="L2547">
        <v>1421983138</v>
      </c>
      <c r="M2547" t="b">
        <v>0</v>
      </c>
      <c r="N2547">
        <v>61</v>
      </c>
      <c r="O2547" t="b">
        <v>1</v>
      </c>
      <c r="P2547" t="s">
        <v>8298</v>
      </c>
      <c r="Q2547" s="12" t="s">
        <v>8323</v>
      </c>
      <c r="R2547" t="s">
        <v>8352</v>
      </c>
      <c r="S2547" s="21">
        <f>(((Table1[[#This Row],[launched_at]]/60)/60)/24)+DATE(1970,1,1)</f>
        <v>42027.13817129629</v>
      </c>
      <c r="T2547" s="21">
        <f>(((Table1[[#This Row],[deadline]]/60)/60)/24)+DATE(1970,1,1)</f>
        <v>42062.020833333328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s="8">
        <f>E2548/D2548</f>
        <v>1.1171428571428572</v>
      </c>
      <c r="G2548" s="10">
        <f>IFERROR(ROUND(E2548/N2548,2),0)</f>
        <v>60.15</v>
      </c>
      <c r="H2548" t="s">
        <v>8218</v>
      </c>
      <c r="I2548" t="s">
        <v>8223</v>
      </c>
      <c r="J2548" t="s">
        <v>8245</v>
      </c>
      <c r="K2548">
        <v>1380949200</v>
      </c>
      <c r="L2548">
        <v>1378586179</v>
      </c>
      <c r="M2548" t="b">
        <v>0</v>
      </c>
      <c r="N2548">
        <v>65</v>
      </c>
      <c r="O2548" t="b">
        <v>1</v>
      </c>
      <c r="P2548" t="s">
        <v>8298</v>
      </c>
      <c r="Q2548" s="12" t="s">
        <v>8323</v>
      </c>
      <c r="R2548" t="s">
        <v>8352</v>
      </c>
      <c r="S2548" s="21">
        <f>(((Table1[[#This Row],[launched_at]]/60)/60)/24)+DATE(1970,1,1)</f>
        <v>41524.858553240738</v>
      </c>
      <c r="T2548" s="21">
        <f>(((Table1[[#This Row],[deadline]]/60)/60)/24)+DATE(1970,1,1)</f>
        <v>41552.208333333336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s="8">
        <f>E2549/D2549</f>
        <v>1.1985454545454546</v>
      </c>
      <c r="G2549" s="10">
        <f>IFERROR(ROUND(E2549/N2549,2),0)</f>
        <v>49.19</v>
      </c>
      <c r="H2549" t="s">
        <v>8218</v>
      </c>
      <c r="I2549" t="s">
        <v>8223</v>
      </c>
      <c r="J2549" t="s">
        <v>8245</v>
      </c>
      <c r="K2549">
        <v>1333560803</v>
      </c>
      <c r="L2549">
        <v>1330972403</v>
      </c>
      <c r="M2549" t="b">
        <v>0</v>
      </c>
      <c r="N2549">
        <v>134</v>
      </c>
      <c r="O2549" t="b">
        <v>1</v>
      </c>
      <c r="P2549" t="s">
        <v>8298</v>
      </c>
      <c r="Q2549" s="12" t="s">
        <v>8323</v>
      </c>
      <c r="R2549" t="s">
        <v>8352</v>
      </c>
      <c r="S2549" s="21">
        <f>(((Table1[[#This Row],[launched_at]]/60)/60)/24)+DATE(1970,1,1)</f>
        <v>40973.773182870369</v>
      </c>
      <c r="T2549" s="21">
        <f>(((Table1[[#This Row],[deadline]]/60)/60)/24)+DATE(1970,1,1)</f>
        <v>41003.731516203705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s="8">
        <f>E2550/D2550</f>
        <v>1.0185</v>
      </c>
      <c r="G2550" s="10">
        <f>IFERROR(ROUND(E2550/N2550,2),0)</f>
        <v>165.16</v>
      </c>
      <c r="H2550" t="s">
        <v>8218</v>
      </c>
      <c r="I2550" t="s">
        <v>8229</v>
      </c>
      <c r="J2550" t="s">
        <v>8248</v>
      </c>
      <c r="K2550">
        <v>1475209620</v>
      </c>
      <c r="L2550">
        <v>1473087637</v>
      </c>
      <c r="M2550" t="b">
        <v>0</v>
      </c>
      <c r="N2550">
        <v>37</v>
      </c>
      <c r="O2550" t="b">
        <v>1</v>
      </c>
      <c r="P2550" t="s">
        <v>8298</v>
      </c>
      <c r="Q2550" s="12" t="s">
        <v>8323</v>
      </c>
      <c r="R2550" t="s">
        <v>8352</v>
      </c>
      <c r="S2550" s="21">
        <f>(((Table1[[#This Row],[launched_at]]/60)/60)/24)+DATE(1970,1,1)</f>
        <v>42618.625428240746</v>
      </c>
      <c r="T2550" s="21">
        <f>(((Table1[[#This Row],[deadline]]/60)/60)/24)+DATE(1970,1,1)</f>
        <v>42643.185416666667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s="8">
        <f>E2551/D2551</f>
        <v>1.0280254777070064</v>
      </c>
      <c r="G2551" s="10">
        <f>IFERROR(ROUND(E2551/N2551,2),0)</f>
        <v>43.62</v>
      </c>
      <c r="H2551" t="s">
        <v>8218</v>
      </c>
      <c r="I2551" t="s">
        <v>8224</v>
      </c>
      <c r="J2551" t="s">
        <v>8246</v>
      </c>
      <c r="K2551">
        <v>1370019600</v>
      </c>
      <c r="L2551">
        <v>1366999870</v>
      </c>
      <c r="M2551" t="b">
        <v>0</v>
      </c>
      <c r="N2551">
        <v>37</v>
      </c>
      <c r="O2551" t="b">
        <v>1</v>
      </c>
      <c r="P2551" t="s">
        <v>8298</v>
      </c>
      <c r="Q2551" s="12" t="s">
        <v>8323</v>
      </c>
      <c r="R2551" t="s">
        <v>8352</v>
      </c>
      <c r="S2551" s="21">
        <f>(((Table1[[#This Row],[launched_at]]/60)/60)/24)+DATE(1970,1,1)</f>
        <v>41390.757754629631</v>
      </c>
      <c r="T2551" s="21">
        <f>(((Table1[[#This Row],[deadline]]/60)/60)/24)+DATE(1970,1,1)</f>
        <v>41425.708333333336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s="8">
        <f>E2552/D2552</f>
        <v>1.0084615384615385</v>
      </c>
      <c r="G2552" s="10">
        <f>IFERROR(ROUND(E2552/N2552,2),0)</f>
        <v>43.7</v>
      </c>
      <c r="H2552" t="s">
        <v>8218</v>
      </c>
      <c r="I2552" t="s">
        <v>8223</v>
      </c>
      <c r="J2552" t="s">
        <v>8245</v>
      </c>
      <c r="K2552">
        <v>1444276740</v>
      </c>
      <c r="L2552">
        <v>1439392406</v>
      </c>
      <c r="M2552" t="b">
        <v>0</v>
      </c>
      <c r="N2552">
        <v>150</v>
      </c>
      <c r="O2552" t="b">
        <v>1</v>
      </c>
      <c r="P2552" t="s">
        <v>8298</v>
      </c>
      <c r="Q2552" s="12" t="s">
        <v>8323</v>
      </c>
      <c r="R2552" t="s">
        <v>8352</v>
      </c>
      <c r="S2552" s="21">
        <f>(((Table1[[#This Row],[launched_at]]/60)/60)/24)+DATE(1970,1,1)</f>
        <v>42228.634328703702</v>
      </c>
      <c r="T2552" s="21">
        <f>(((Table1[[#This Row],[deadline]]/60)/60)/24)+DATE(1970,1,1)</f>
        <v>42285.165972222225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s="8">
        <f>E2553/D2553</f>
        <v>1.0273469387755103</v>
      </c>
      <c r="G2553" s="10">
        <f>IFERROR(ROUND(E2553/N2553,2),0)</f>
        <v>67.42</v>
      </c>
      <c r="H2553" t="s">
        <v>8218</v>
      </c>
      <c r="I2553" t="s">
        <v>8223</v>
      </c>
      <c r="J2553" t="s">
        <v>8245</v>
      </c>
      <c r="K2553">
        <v>1332362880</v>
      </c>
      <c r="L2553">
        <v>1329890585</v>
      </c>
      <c r="M2553" t="b">
        <v>0</v>
      </c>
      <c r="N2553">
        <v>56</v>
      </c>
      <c r="O2553" t="b">
        <v>1</v>
      </c>
      <c r="P2553" t="s">
        <v>8298</v>
      </c>
      <c r="Q2553" s="12" t="s">
        <v>8323</v>
      </c>
      <c r="R2553" t="s">
        <v>8352</v>
      </c>
      <c r="S2553" s="21">
        <f>(((Table1[[#This Row],[launched_at]]/60)/60)/24)+DATE(1970,1,1)</f>
        <v>40961.252141203702</v>
      </c>
      <c r="T2553" s="21">
        <f>(((Table1[[#This Row],[deadline]]/60)/60)/24)+DATE(1970,1,1)</f>
        <v>40989.866666666669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s="8">
        <f>E2554/D2554</f>
        <v>1.0649999999999999</v>
      </c>
      <c r="G2554" s="10">
        <f>IFERROR(ROUND(E2554/N2554,2),0)</f>
        <v>177.5</v>
      </c>
      <c r="H2554" t="s">
        <v>8218</v>
      </c>
      <c r="I2554" t="s">
        <v>8223</v>
      </c>
      <c r="J2554" t="s">
        <v>8245</v>
      </c>
      <c r="K2554">
        <v>1488741981</v>
      </c>
      <c r="L2554">
        <v>1486149981</v>
      </c>
      <c r="M2554" t="b">
        <v>0</v>
      </c>
      <c r="N2554">
        <v>18</v>
      </c>
      <c r="O2554" t="b">
        <v>1</v>
      </c>
      <c r="P2554" t="s">
        <v>8298</v>
      </c>
      <c r="Q2554" s="12" t="s">
        <v>8323</v>
      </c>
      <c r="R2554" t="s">
        <v>8352</v>
      </c>
      <c r="S2554" s="21">
        <f>(((Table1[[#This Row],[launched_at]]/60)/60)/24)+DATE(1970,1,1)</f>
        <v>42769.809965277775</v>
      </c>
      <c r="T2554" s="21">
        <f>(((Table1[[#This Row],[deadline]]/60)/60)/24)+DATE(1970,1,1)</f>
        <v>42799.809965277775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s="8">
        <f>E2555/D2555</f>
        <v>1.5553333333333332</v>
      </c>
      <c r="G2555" s="10">
        <f>IFERROR(ROUND(E2555/N2555,2),0)</f>
        <v>38.880000000000003</v>
      </c>
      <c r="H2555" t="s">
        <v>8218</v>
      </c>
      <c r="I2555" t="s">
        <v>8223</v>
      </c>
      <c r="J2555" t="s">
        <v>8245</v>
      </c>
      <c r="K2555">
        <v>1348202807</v>
      </c>
      <c r="L2555">
        <v>1343018807</v>
      </c>
      <c r="M2555" t="b">
        <v>0</v>
      </c>
      <c r="N2555">
        <v>60</v>
      </c>
      <c r="O2555" t="b">
        <v>1</v>
      </c>
      <c r="P2555" t="s">
        <v>8298</v>
      </c>
      <c r="Q2555" s="12" t="s">
        <v>8323</v>
      </c>
      <c r="R2555" t="s">
        <v>8352</v>
      </c>
      <c r="S2555" s="21">
        <f>(((Table1[[#This Row],[launched_at]]/60)/60)/24)+DATE(1970,1,1)</f>
        <v>41113.199155092596</v>
      </c>
      <c r="T2555" s="21">
        <f>(((Table1[[#This Row],[deadline]]/60)/60)/24)+DATE(1970,1,1)</f>
        <v>41173.199155092596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s="8">
        <f>E2556/D2556</f>
        <v>1.228</v>
      </c>
      <c r="G2556" s="10">
        <f>IFERROR(ROUND(E2556/N2556,2),0)</f>
        <v>54.99</v>
      </c>
      <c r="H2556" t="s">
        <v>8218</v>
      </c>
      <c r="I2556" t="s">
        <v>8223</v>
      </c>
      <c r="J2556" t="s">
        <v>8245</v>
      </c>
      <c r="K2556">
        <v>1433131140</v>
      </c>
      <c r="L2556">
        <v>1430445163</v>
      </c>
      <c r="M2556" t="b">
        <v>0</v>
      </c>
      <c r="N2556">
        <v>67</v>
      </c>
      <c r="O2556" t="b">
        <v>1</v>
      </c>
      <c r="P2556" t="s">
        <v>8298</v>
      </c>
      <c r="Q2556" s="12" t="s">
        <v>8323</v>
      </c>
      <c r="R2556" t="s">
        <v>8352</v>
      </c>
      <c r="S2556" s="21">
        <f>(((Table1[[#This Row],[launched_at]]/60)/60)/24)+DATE(1970,1,1)</f>
        <v>42125.078275462962</v>
      </c>
      <c r="T2556" s="21">
        <f>(((Table1[[#This Row],[deadline]]/60)/60)/24)+DATE(1970,1,1)</f>
        <v>42156.165972222225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s="8">
        <f>E2557/D2557</f>
        <v>1.0734999999999999</v>
      </c>
      <c r="G2557" s="10">
        <f>IFERROR(ROUND(E2557/N2557,2),0)</f>
        <v>61.34</v>
      </c>
      <c r="H2557" t="s">
        <v>8218</v>
      </c>
      <c r="I2557" t="s">
        <v>8223</v>
      </c>
      <c r="J2557" t="s">
        <v>8245</v>
      </c>
      <c r="K2557">
        <v>1338219793</v>
      </c>
      <c r="L2557">
        <v>1335541393</v>
      </c>
      <c r="M2557" t="b">
        <v>0</v>
      </c>
      <c r="N2557">
        <v>35</v>
      </c>
      <c r="O2557" t="b">
        <v>1</v>
      </c>
      <c r="P2557" t="s">
        <v>8298</v>
      </c>
      <c r="Q2557" s="12" t="s">
        <v>8323</v>
      </c>
      <c r="R2557" t="s">
        <v>8352</v>
      </c>
      <c r="S2557" s="21">
        <f>(((Table1[[#This Row],[launched_at]]/60)/60)/24)+DATE(1970,1,1)</f>
        <v>41026.655011574076</v>
      </c>
      <c r="T2557" s="21">
        <f>(((Table1[[#This Row],[deadline]]/60)/60)/24)+DATE(1970,1,1)</f>
        <v>41057.655011574076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s="8">
        <f>E2558/D2558</f>
        <v>1.0550335570469798</v>
      </c>
      <c r="G2558" s="10">
        <f>IFERROR(ROUND(E2558/N2558,2),0)</f>
        <v>23.12</v>
      </c>
      <c r="H2558" t="s">
        <v>8218</v>
      </c>
      <c r="I2558" t="s">
        <v>8223</v>
      </c>
      <c r="J2558" t="s">
        <v>8245</v>
      </c>
      <c r="K2558">
        <v>1356392857</v>
      </c>
      <c r="L2558">
        <v>1352504857</v>
      </c>
      <c r="M2558" t="b">
        <v>0</v>
      </c>
      <c r="N2558">
        <v>34</v>
      </c>
      <c r="O2558" t="b">
        <v>1</v>
      </c>
      <c r="P2558" t="s">
        <v>8298</v>
      </c>
      <c r="Q2558" s="12" t="s">
        <v>8323</v>
      </c>
      <c r="R2558" t="s">
        <v>8352</v>
      </c>
      <c r="S2558" s="21">
        <f>(((Table1[[#This Row],[launched_at]]/60)/60)/24)+DATE(1970,1,1)</f>
        <v>41222.991400462961</v>
      </c>
      <c r="T2558" s="21">
        <f>(((Table1[[#This Row],[deadline]]/60)/60)/24)+DATE(1970,1,1)</f>
        <v>41267.991400462961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s="8">
        <f>E2559/D2559</f>
        <v>1.1844444444444444</v>
      </c>
      <c r="G2559" s="10">
        <f>IFERROR(ROUND(E2559/N2559,2),0)</f>
        <v>29.61</v>
      </c>
      <c r="H2559" t="s">
        <v>8218</v>
      </c>
      <c r="I2559" t="s">
        <v>8224</v>
      </c>
      <c r="J2559" t="s">
        <v>8246</v>
      </c>
      <c r="K2559">
        <v>1400176386</v>
      </c>
      <c r="L2559">
        <v>1397584386</v>
      </c>
      <c r="M2559" t="b">
        <v>0</v>
      </c>
      <c r="N2559">
        <v>36</v>
      </c>
      <c r="O2559" t="b">
        <v>1</v>
      </c>
      <c r="P2559" t="s">
        <v>8298</v>
      </c>
      <c r="Q2559" s="12" t="s">
        <v>8323</v>
      </c>
      <c r="R2559" t="s">
        <v>8352</v>
      </c>
      <c r="S2559" s="21">
        <f>(((Table1[[#This Row],[launched_at]]/60)/60)/24)+DATE(1970,1,1)</f>
        <v>41744.745208333334</v>
      </c>
      <c r="T2559" s="21">
        <f>(((Table1[[#This Row],[deadline]]/60)/60)/24)+DATE(1970,1,1)</f>
        <v>41774.745208333334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s="8">
        <f>E2560/D2560</f>
        <v>1.0888</v>
      </c>
      <c r="G2560" s="10">
        <f>IFERROR(ROUND(E2560/N2560,2),0)</f>
        <v>75.61</v>
      </c>
      <c r="H2560" t="s">
        <v>8218</v>
      </c>
      <c r="I2560" t="s">
        <v>8225</v>
      </c>
      <c r="J2560" t="s">
        <v>8247</v>
      </c>
      <c r="K2560">
        <v>1430488740</v>
      </c>
      <c r="L2560">
        <v>1427747906</v>
      </c>
      <c r="M2560" t="b">
        <v>0</v>
      </c>
      <c r="N2560">
        <v>18</v>
      </c>
      <c r="O2560" t="b">
        <v>1</v>
      </c>
      <c r="P2560" t="s">
        <v>8298</v>
      </c>
      <c r="Q2560" s="12" t="s">
        <v>8323</v>
      </c>
      <c r="R2560" t="s">
        <v>8352</v>
      </c>
      <c r="S2560" s="21">
        <f>(((Table1[[#This Row],[launched_at]]/60)/60)/24)+DATE(1970,1,1)</f>
        <v>42093.860023148154</v>
      </c>
      <c r="T2560" s="21">
        <f>(((Table1[[#This Row],[deadline]]/60)/60)/24)+DATE(1970,1,1)</f>
        <v>42125.582638888889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s="8">
        <f>E2561/D2561</f>
        <v>1.1125</v>
      </c>
      <c r="G2561" s="10">
        <f>IFERROR(ROUND(E2561/N2561,2),0)</f>
        <v>35.6</v>
      </c>
      <c r="H2561" t="s">
        <v>8218</v>
      </c>
      <c r="I2561" t="s">
        <v>8223</v>
      </c>
      <c r="J2561" t="s">
        <v>8245</v>
      </c>
      <c r="K2561">
        <v>1321385820</v>
      </c>
      <c r="L2561">
        <v>1318539484</v>
      </c>
      <c r="M2561" t="b">
        <v>0</v>
      </c>
      <c r="N2561">
        <v>25</v>
      </c>
      <c r="O2561" t="b">
        <v>1</v>
      </c>
      <c r="P2561" t="s">
        <v>8298</v>
      </c>
      <c r="Q2561" s="12" t="s">
        <v>8323</v>
      </c>
      <c r="R2561" t="s">
        <v>8352</v>
      </c>
      <c r="S2561" s="21">
        <f>(((Table1[[#This Row],[launched_at]]/60)/60)/24)+DATE(1970,1,1)</f>
        <v>40829.873657407406</v>
      </c>
      <c r="T2561" s="21">
        <f>(((Table1[[#This Row],[deadline]]/60)/60)/24)+DATE(1970,1,1)</f>
        <v>40862.817361111112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s="8">
        <f>E2562/D2562</f>
        <v>1.0009999999999999</v>
      </c>
      <c r="G2562" s="10">
        <f>IFERROR(ROUND(E2562/N2562,2),0)</f>
        <v>143</v>
      </c>
      <c r="H2562" t="s">
        <v>8218</v>
      </c>
      <c r="I2562" t="s">
        <v>8224</v>
      </c>
      <c r="J2562" t="s">
        <v>8246</v>
      </c>
      <c r="K2562">
        <v>1425682174</v>
      </c>
      <c r="L2562">
        <v>1423090174</v>
      </c>
      <c r="M2562" t="b">
        <v>0</v>
      </c>
      <c r="N2562">
        <v>21</v>
      </c>
      <c r="O2562" t="b">
        <v>1</v>
      </c>
      <c r="P2562" t="s">
        <v>8298</v>
      </c>
      <c r="Q2562" s="12" t="s">
        <v>8323</v>
      </c>
      <c r="R2562" t="s">
        <v>8352</v>
      </c>
      <c r="S2562" s="21">
        <f>(((Table1[[#This Row],[launched_at]]/60)/60)/24)+DATE(1970,1,1)</f>
        <v>42039.951087962967</v>
      </c>
      <c r="T2562" s="21">
        <f>(((Table1[[#This Row],[deadline]]/60)/60)/24)+DATE(1970,1,1)</f>
        <v>42069.951087962967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s="8">
        <f>E2563/D2563</f>
        <v>0</v>
      </c>
      <c r="G2563" s="10" t="str">
        <f>IFERROR(ROUND(E2563/N2563,2),"N/A")</f>
        <v>N/A</v>
      </c>
      <c r="H2563" t="s">
        <v>8219</v>
      </c>
      <c r="I2563" t="s">
        <v>8228</v>
      </c>
      <c r="J2563" t="s">
        <v>8250</v>
      </c>
      <c r="K2563">
        <v>1444740089</v>
      </c>
      <c r="L2563">
        <v>1442148089</v>
      </c>
      <c r="M2563" t="b">
        <v>0</v>
      </c>
      <c r="N2563">
        <v>0</v>
      </c>
      <c r="O2563" t="b">
        <v>0</v>
      </c>
      <c r="P2563" t="s">
        <v>8282</v>
      </c>
      <c r="Q2563" s="12" t="s">
        <v>8334</v>
      </c>
      <c r="R2563" t="s">
        <v>8335</v>
      </c>
      <c r="S2563" s="21">
        <f>(((Table1[[#This Row],[launched_at]]/60)/60)/24)+DATE(1970,1,1)</f>
        <v>42260.528807870374</v>
      </c>
      <c r="T2563" s="21">
        <f>(((Table1[[#This Row],[deadline]]/60)/60)/24)+DATE(1970,1,1)</f>
        <v>42290.528807870374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s="8">
        <f>E2564/D2564</f>
        <v>7.4999999999999997E-3</v>
      </c>
      <c r="G2564" s="10">
        <f>IFERROR(ROUND(E2564/N2564,2),0)</f>
        <v>25</v>
      </c>
      <c r="H2564" t="s">
        <v>8219</v>
      </c>
      <c r="I2564" t="s">
        <v>8235</v>
      </c>
      <c r="J2564" t="s">
        <v>8248</v>
      </c>
      <c r="K2564">
        <v>1476189339</v>
      </c>
      <c r="L2564">
        <v>1471005339</v>
      </c>
      <c r="M2564" t="b">
        <v>0</v>
      </c>
      <c r="N2564">
        <v>3</v>
      </c>
      <c r="O2564" t="b">
        <v>0</v>
      </c>
      <c r="P2564" t="s">
        <v>8282</v>
      </c>
      <c r="Q2564" s="12" t="s">
        <v>8334</v>
      </c>
      <c r="R2564" t="s">
        <v>8335</v>
      </c>
      <c r="S2564" s="21">
        <f>(((Table1[[#This Row],[launched_at]]/60)/60)/24)+DATE(1970,1,1)</f>
        <v>42594.524756944447</v>
      </c>
      <c r="T2564" s="21">
        <f>(((Table1[[#This Row],[deadline]]/60)/60)/24)+DATE(1970,1,1)</f>
        <v>42654.524756944447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s="8">
        <f>E2565/D2565</f>
        <v>0</v>
      </c>
      <c r="G2565" s="10" t="str">
        <f>IFERROR(ROUND(E2565/N2565,2),"N/A")</f>
        <v>N/A</v>
      </c>
      <c r="H2565" t="s">
        <v>8219</v>
      </c>
      <c r="I2565" t="s">
        <v>8223</v>
      </c>
      <c r="J2565" t="s">
        <v>8245</v>
      </c>
      <c r="K2565">
        <v>1438226451</v>
      </c>
      <c r="L2565">
        <v>1433042451</v>
      </c>
      <c r="M2565" t="b">
        <v>0</v>
      </c>
      <c r="N2565">
        <v>0</v>
      </c>
      <c r="O2565" t="b">
        <v>0</v>
      </c>
      <c r="P2565" t="s">
        <v>8282</v>
      </c>
      <c r="Q2565" s="12" t="s">
        <v>8334</v>
      </c>
      <c r="R2565" t="s">
        <v>8335</v>
      </c>
      <c r="S2565" s="21">
        <f>(((Table1[[#This Row],[launched_at]]/60)/60)/24)+DATE(1970,1,1)</f>
        <v>42155.139479166668</v>
      </c>
      <c r="T2565" s="21">
        <f>(((Table1[[#This Row],[deadline]]/60)/60)/24)+DATE(1970,1,1)</f>
        <v>42215.139479166668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s="8">
        <f>E2566/D2566</f>
        <v>0</v>
      </c>
      <c r="G2566" s="10" t="str">
        <f>IFERROR(ROUND(E2566/N2566,2),"N/A")</f>
        <v>N/A</v>
      </c>
      <c r="H2566" t="s">
        <v>8219</v>
      </c>
      <c r="I2566" t="s">
        <v>8228</v>
      </c>
      <c r="J2566" t="s">
        <v>8250</v>
      </c>
      <c r="K2566">
        <v>1406854699</v>
      </c>
      <c r="L2566">
        <v>1404262699</v>
      </c>
      <c r="M2566" t="b">
        <v>0</v>
      </c>
      <c r="N2566">
        <v>0</v>
      </c>
      <c r="O2566" t="b">
        <v>0</v>
      </c>
      <c r="P2566" t="s">
        <v>8282</v>
      </c>
      <c r="Q2566" s="12" t="s">
        <v>8334</v>
      </c>
      <c r="R2566" t="s">
        <v>8335</v>
      </c>
      <c r="S2566" s="21">
        <f>(((Table1[[#This Row],[launched_at]]/60)/60)/24)+DATE(1970,1,1)</f>
        <v>41822.040497685186</v>
      </c>
      <c r="T2566" s="21">
        <f>(((Table1[[#This Row],[deadline]]/60)/60)/24)+DATE(1970,1,1)</f>
        <v>41852.040497685186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s="8">
        <f>E2567/D2567</f>
        <v>0.01</v>
      </c>
      <c r="G2567" s="10">
        <f>IFERROR(ROUND(E2567/N2567,2),0)</f>
        <v>100</v>
      </c>
      <c r="H2567" t="s">
        <v>8219</v>
      </c>
      <c r="I2567" t="s">
        <v>8223</v>
      </c>
      <c r="J2567" t="s">
        <v>8245</v>
      </c>
      <c r="K2567">
        <v>1462827000</v>
      </c>
      <c r="L2567">
        <v>1457710589</v>
      </c>
      <c r="M2567" t="b">
        <v>0</v>
      </c>
      <c r="N2567">
        <v>1</v>
      </c>
      <c r="O2567" t="b">
        <v>0</v>
      </c>
      <c r="P2567" t="s">
        <v>8282</v>
      </c>
      <c r="Q2567" s="12" t="s">
        <v>8334</v>
      </c>
      <c r="R2567" t="s">
        <v>8335</v>
      </c>
      <c r="S2567" s="21">
        <f>(((Table1[[#This Row],[launched_at]]/60)/60)/24)+DATE(1970,1,1)</f>
        <v>42440.650335648148</v>
      </c>
      <c r="T2567" s="21">
        <f>(((Table1[[#This Row],[deadline]]/60)/60)/24)+DATE(1970,1,1)</f>
        <v>42499.868055555555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s="8">
        <f>E2568/D2568</f>
        <v>0</v>
      </c>
      <c r="G2568" s="10" t="str">
        <f>IFERROR(ROUND(E2568/N2568,2),"N/A")</f>
        <v>N/A</v>
      </c>
      <c r="H2568" t="s">
        <v>8219</v>
      </c>
      <c r="I2568" t="s">
        <v>8223</v>
      </c>
      <c r="J2568" t="s">
        <v>8245</v>
      </c>
      <c r="K2568">
        <v>1408663948</v>
      </c>
      <c r="L2568">
        <v>1406071948</v>
      </c>
      <c r="M2568" t="b">
        <v>0</v>
      </c>
      <c r="N2568">
        <v>0</v>
      </c>
      <c r="O2568" t="b">
        <v>0</v>
      </c>
      <c r="P2568" t="s">
        <v>8282</v>
      </c>
      <c r="Q2568" s="12" t="s">
        <v>8334</v>
      </c>
      <c r="R2568" t="s">
        <v>8335</v>
      </c>
      <c r="S2568" s="21">
        <f>(((Table1[[#This Row],[launched_at]]/60)/60)/24)+DATE(1970,1,1)</f>
        <v>41842.980879629627</v>
      </c>
      <c r="T2568" s="21">
        <f>(((Table1[[#This Row],[deadline]]/60)/60)/24)+DATE(1970,1,1)</f>
        <v>41872.980879629627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s="8">
        <f>E2569/D2569</f>
        <v>2.6666666666666666E-3</v>
      </c>
      <c r="G2569" s="10">
        <f>IFERROR(ROUND(E2569/N2569,2),0)</f>
        <v>60</v>
      </c>
      <c r="H2569" t="s">
        <v>8219</v>
      </c>
      <c r="I2569" t="s">
        <v>8223</v>
      </c>
      <c r="J2569" t="s">
        <v>8245</v>
      </c>
      <c r="K2569">
        <v>1429823138</v>
      </c>
      <c r="L2569">
        <v>1427231138</v>
      </c>
      <c r="M2569" t="b">
        <v>0</v>
      </c>
      <c r="N2569">
        <v>2</v>
      </c>
      <c r="O2569" t="b">
        <v>0</v>
      </c>
      <c r="P2569" t="s">
        <v>8282</v>
      </c>
      <c r="Q2569" s="12" t="s">
        <v>8334</v>
      </c>
      <c r="R2569" t="s">
        <v>8335</v>
      </c>
      <c r="S2569" s="21">
        <f>(((Table1[[#This Row],[launched_at]]/60)/60)/24)+DATE(1970,1,1)</f>
        <v>42087.878912037035</v>
      </c>
      <c r="T2569" s="21">
        <f>(((Table1[[#This Row],[deadline]]/60)/60)/24)+DATE(1970,1,1)</f>
        <v>42117.878912037035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s="8">
        <f>E2570/D2570</f>
        <v>5.0000000000000001E-3</v>
      </c>
      <c r="G2570" s="10">
        <f>IFERROR(ROUND(E2570/N2570,2),0)</f>
        <v>50</v>
      </c>
      <c r="H2570" t="s">
        <v>8219</v>
      </c>
      <c r="I2570" t="s">
        <v>8224</v>
      </c>
      <c r="J2570" t="s">
        <v>8246</v>
      </c>
      <c r="K2570">
        <v>1472745594</v>
      </c>
      <c r="L2570">
        <v>1470153594</v>
      </c>
      <c r="M2570" t="b">
        <v>0</v>
      </c>
      <c r="N2570">
        <v>1</v>
      </c>
      <c r="O2570" t="b">
        <v>0</v>
      </c>
      <c r="P2570" t="s">
        <v>8282</v>
      </c>
      <c r="Q2570" s="12" t="s">
        <v>8334</v>
      </c>
      <c r="R2570" t="s">
        <v>8335</v>
      </c>
      <c r="S2570" s="21">
        <f>(((Table1[[#This Row],[launched_at]]/60)/60)/24)+DATE(1970,1,1)</f>
        <v>42584.666597222225</v>
      </c>
      <c r="T2570" s="21">
        <f>(((Table1[[#This Row],[deadline]]/60)/60)/24)+DATE(1970,1,1)</f>
        <v>42614.666597222225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s="8">
        <f>E2571/D2571</f>
        <v>2.2307692307692306E-2</v>
      </c>
      <c r="G2571" s="10">
        <f>IFERROR(ROUND(E2571/N2571,2),0)</f>
        <v>72.5</v>
      </c>
      <c r="H2571" t="s">
        <v>8219</v>
      </c>
      <c r="I2571" t="s">
        <v>8223</v>
      </c>
      <c r="J2571" t="s">
        <v>8245</v>
      </c>
      <c r="K2571">
        <v>1442457112</v>
      </c>
      <c r="L2571">
        <v>1439865112</v>
      </c>
      <c r="M2571" t="b">
        <v>0</v>
      </c>
      <c r="N2571">
        <v>2</v>
      </c>
      <c r="O2571" t="b">
        <v>0</v>
      </c>
      <c r="P2571" t="s">
        <v>8282</v>
      </c>
      <c r="Q2571" s="12" t="s">
        <v>8334</v>
      </c>
      <c r="R2571" t="s">
        <v>8335</v>
      </c>
      <c r="S2571" s="21">
        <f>(((Table1[[#This Row],[launched_at]]/60)/60)/24)+DATE(1970,1,1)</f>
        <v>42234.105462962965</v>
      </c>
      <c r="T2571" s="21">
        <f>(((Table1[[#This Row],[deadline]]/60)/60)/24)+DATE(1970,1,1)</f>
        <v>42264.105462962965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s="8">
        <f>E2572/D2572</f>
        <v>8.4285714285714294E-3</v>
      </c>
      <c r="G2572" s="10">
        <f>IFERROR(ROUND(E2572/N2572,2),0)</f>
        <v>29.5</v>
      </c>
      <c r="H2572" t="s">
        <v>8219</v>
      </c>
      <c r="I2572" t="s">
        <v>8223</v>
      </c>
      <c r="J2572" t="s">
        <v>8245</v>
      </c>
      <c r="K2572">
        <v>1486590035</v>
      </c>
      <c r="L2572">
        <v>1483998035</v>
      </c>
      <c r="M2572" t="b">
        <v>0</v>
      </c>
      <c r="N2572">
        <v>2</v>
      </c>
      <c r="O2572" t="b">
        <v>0</v>
      </c>
      <c r="P2572" t="s">
        <v>8282</v>
      </c>
      <c r="Q2572" s="12" t="s">
        <v>8334</v>
      </c>
      <c r="R2572" t="s">
        <v>8335</v>
      </c>
      <c r="S2572" s="21">
        <f>(((Table1[[#This Row],[launched_at]]/60)/60)/24)+DATE(1970,1,1)</f>
        <v>42744.903182870374</v>
      </c>
      <c r="T2572" s="21">
        <f>(((Table1[[#This Row],[deadline]]/60)/60)/24)+DATE(1970,1,1)</f>
        <v>42774.903182870374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s="8">
        <f>E2573/D2573</f>
        <v>2.5000000000000001E-3</v>
      </c>
      <c r="G2573" s="10">
        <f>IFERROR(ROUND(E2573/N2573,2),0)</f>
        <v>62.5</v>
      </c>
      <c r="H2573" t="s">
        <v>8219</v>
      </c>
      <c r="I2573" t="s">
        <v>8225</v>
      </c>
      <c r="J2573" t="s">
        <v>8247</v>
      </c>
      <c r="K2573">
        <v>1463645521</v>
      </c>
      <c r="L2573">
        <v>1458461521</v>
      </c>
      <c r="M2573" t="b">
        <v>0</v>
      </c>
      <c r="N2573">
        <v>4</v>
      </c>
      <c r="O2573" t="b">
        <v>0</v>
      </c>
      <c r="P2573" t="s">
        <v>8282</v>
      </c>
      <c r="Q2573" s="12" t="s">
        <v>8334</v>
      </c>
      <c r="R2573" t="s">
        <v>8335</v>
      </c>
      <c r="S2573" s="21">
        <f>(((Table1[[#This Row],[launched_at]]/60)/60)/24)+DATE(1970,1,1)</f>
        <v>42449.341678240744</v>
      </c>
      <c r="T2573" s="21">
        <f>(((Table1[[#This Row],[deadline]]/60)/60)/24)+DATE(1970,1,1)</f>
        <v>42509.341678240744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s="8">
        <f>E2574/D2574</f>
        <v>0</v>
      </c>
      <c r="G2574" s="10" t="str">
        <f>IFERROR(ROUND(E2574/N2574,2),"N/A")</f>
        <v>N/A</v>
      </c>
      <c r="H2574" t="s">
        <v>8219</v>
      </c>
      <c r="I2574" t="s">
        <v>8223</v>
      </c>
      <c r="J2574" t="s">
        <v>8245</v>
      </c>
      <c r="K2574">
        <v>1428893517</v>
      </c>
      <c r="L2574">
        <v>1426301517</v>
      </c>
      <c r="M2574" t="b">
        <v>0</v>
      </c>
      <c r="N2574">
        <v>0</v>
      </c>
      <c r="O2574" t="b">
        <v>0</v>
      </c>
      <c r="P2574" t="s">
        <v>8282</v>
      </c>
      <c r="Q2574" s="12" t="s">
        <v>8334</v>
      </c>
      <c r="R2574" t="s">
        <v>8335</v>
      </c>
      <c r="S2574" s="21">
        <f>(((Table1[[#This Row],[launched_at]]/60)/60)/24)+DATE(1970,1,1)</f>
        <v>42077.119409722218</v>
      </c>
      <c r="T2574" s="21">
        <f>(((Table1[[#This Row],[deadline]]/60)/60)/24)+DATE(1970,1,1)</f>
        <v>42107.119409722218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s="8">
        <f>E2575/D2575</f>
        <v>0</v>
      </c>
      <c r="G2575" s="10" t="str">
        <f>IFERROR(ROUND(E2575/N2575,2),"N/A")</f>
        <v>N/A</v>
      </c>
      <c r="H2575" t="s">
        <v>8219</v>
      </c>
      <c r="I2575" t="s">
        <v>8223</v>
      </c>
      <c r="J2575" t="s">
        <v>8245</v>
      </c>
      <c r="K2575">
        <v>1408803149</v>
      </c>
      <c r="L2575">
        <v>1404915149</v>
      </c>
      <c r="M2575" t="b">
        <v>0</v>
      </c>
      <c r="N2575">
        <v>0</v>
      </c>
      <c r="O2575" t="b">
        <v>0</v>
      </c>
      <c r="P2575" t="s">
        <v>8282</v>
      </c>
      <c r="Q2575" s="12" t="s">
        <v>8334</v>
      </c>
      <c r="R2575" t="s">
        <v>8335</v>
      </c>
      <c r="S2575" s="21">
        <f>(((Table1[[#This Row],[launched_at]]/60)/60)/24)+DATE(1970,1,1)</f>
        <v>41829.592002314814</v>
      </c>
      <c r="T2575" s="21">
        <f>(((Table1[[#This Row],[deadline]]/60)/60)/24)+DATE(1970,1,1)</f>
        <v>41874.592002314814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s="8">
        <f>E2576/D2576</f>
        <v>0</v>
      </c>
      <c r="G2576" s="10" t="str">
        <f>IFERROR(ROUND(E2576/N2576,2),"N/A")</f>
        <v>N/A</v>
      </c>
      <c r="H2576" t="s">
        <v>8219</v>
      </c>
      <c r="I2576" t="s">
        <v>8223</v>
      </c>
      <c r="J2576" t="s">
        <v>8245</v>
      </c>
      <c r="K2576">
        <v>1463600945</v>
      </c>
      <c r="L2576">
        <v>1461786545</v>
      </c>
      <c r="M2576" t="b">
        <v>0</v>
      </c>
      <c r="N2576">
        <v>0</v>
      </c>
      <c r="O2576" t="b">
        <v>0</v>
      </c>
      <c r="P2576" t="s">
        <v>8282</v>
      </c>
      <c r="Q2576" s="12" t="s">
        <v>8334</v>
      </c>
      <c r="R2576" t="s">
        <v>8335</v>
      </c>
      <c r="S2576" s="21">
        <f>(((Table1[[#This Row],[launched_at]]/60)/60)/24)+DATE(1970,1,1)</f>
        <v>42487.825752314813</v>
      </c>
      <c r="T2576" s="21">
        <f>(((Table1[[#This Row],[deadline]]/60)/60)/24)+DATE(1970,1,1)</f>
        <v>42508.825752314813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s="8">
        <f>E2577/D2577</f>
        <v>0</v>
      </c>
      <c r="G2577" s="10" t="str">
        <f>IFERROR(ROUND(E2577/N2577,2),"N/A")</f>
        <v>N/A</v>
      </c>
      <c r="H2577" t="s">
        <v>8219</v>
      </c>
      <c r="I2577" t="s">
        <v>8223</v>
      </c>
      <c r="J2577" t="s">
        <v>8245</v>
      </c>
      <c r="K2577">
        <v>1421030194</v>
      </c>
      <c r="L2577">
        <v>1418438194</v>
      </c>
      <c r="M2577" t="b">
        <v>0</v>
      </c>
      <c r="N2577">
        <v>0</v>
      </c>
      <c r="O2577" t="b">
        <v>0</v>
      </c>
      <c r="P2577" t="s">
        <v>8282</v>
      </c>
      <c r="Q2577" s="12" t="s">
        <v>8334</v>
      </c>
      <c r="R2577" t="s">
        <v>8335</v>
      </c>
      <c r="S2577" s="21">
        <f>(((Table1[[#This Row],[launched_at]]/60)/60)/24)+DATE(1970,1,1)</f>
        <v>41986.108726851846</v>
      </c>
      <c r="T2577" s="21">
        <f>(((Table1[[#This Row],[deadline]]/60)/60)/24)+DATE(1970,1,1)</f>
        <v>42016.108726851846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s="8">
        <f>E2578/D2578</f>
        <v>0</v>
      </c>
      <c r="G2578" s="10" t="str">
        <f>IFERROR(ROUND(E2578/N2578,2),"N/A")</f>
        <v>N/A</v>
      </c>
      <c r="H2578" t="s">
        <v>8219</v>
      </c>
      <c r="I2578" t="s">
        <v>8223</v>
      </c>
      <c r="J2578" t="s">
        <v>8245</v>
      </c>
      <c r="K2578">
        <v>1428707647</v>
      </c>
      <c r="L2578">
        <v>1424823247</v>
      </c>
      <c r="M2578" t="b">
        <v>0</v>
      </c>
      <c r="N2578">
        <v>0</v>
      </c>
      <c r="O2578" t="b">
        <v>0</v>
      </c>
      <c r="P2578" t="s">
        <v>8282</v>
      </c>
      <c r="Q2578" s="12" t="s">
        <v>8334</v>
      </c>
      <c r="R2578" t="s">
        <v>8335</v>
      </c>
      <c r="S2578" s="21">
        <f>(((Table1[[#This Row],[launched_at]]/60)/60)/24)+DATE(1970,1,1)</f>
        <v>42060.00980324074</v>
      </c>
      <c r="T2578" s="21">
        <f>(((Table1[[#This Row],[deadline]]/60)/60)/24)+DATE(1970,1,1)</f>
        <v>42104.968136574069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s="8">
        <f>E2579/D2579</f>
        <v>0</v>
      </c>
      <c r="G2579" s="10" t="str">
        <f>IFERROR(ROUND(E2579/N2579,2),"N/A")</f>
        <v>N/A</v>
      </c>
      <c r="H2579" t="s">
        <v>8219</v>
      </c>
      <c r="I2579" t="s">
        <v>8223</v>
      </c>
      <c r="J2579" t="s">
        <v>8245</v>
      </c>
      <c r="K2579">
        <v>1407181297</v>
      </c>
      <c r="L2579">
        <v>1405021297</v>
      </c>
      <c r="M2579" t="b">
        <v>0</v>
      </c>
      <c r="N2579">
        <v>0</v>
      </c>
      <c r="O2579" t="b">
        <v>0</v>
      </c>
      <c r="P2579" t="s">
        <v>8282</v>
      </c>
      <c r="Q2579" s="12" t="s">
        <v>8334</v>
      </c>
      <c r="R2579" t="s">
        <v>8335</v>
      </c>
      <c r="S2579" s="21">
        <f>(((Table1[[#This Row],[launched_at]]/60)/60)/24)+DATE(1970,1,1)</f>
        <v>41830.820567129631</v>
      </c>
      <c r="T2579" s="21">
        <f>(((Table1[[#This Row],[deadline]]/60)/60)/24)+DATE(1970,1,1)</f>
        <v>41855.820567129631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s="8">
        <f>E2580/D2580</f>
        <v>0</v>
      </c>
      <c r="G2580" s="10" t="str">
        <f>IFERROR(ROUND(E2580/N2580,2),"N/A")</f>
        <v>N/A</v>
      </c>
      <c r="H2580" t="s">
        <v>8219</v>
      </c>
      <c r="I2580" t="s">
        <v>8223</v>
      </c>
      <c r="J2580" t="s">
        <v>8245</v>
      </c>
      <c r="K2580">
        <v>1444410000</v>
      </c>
      <c r="L2580">
        <v>1440203579</v>
      </c>
      <c r="M2580" t="b">
        <v>0</v>
      </c>
      <c r="N2580">
        <v>0</v>
      </c>
      <c r="O2580" t="b">
        <v>0</v>
      </c>
      <c r="P2580" t="s">
        <v>8282</v>
      </c>
      <c r="Q2580" s="12" t="s">
        <v>8334</v>
      </c>
      <c r="R2580" t="s">
        <v>8335</v>
      </c>
      <c r="S2580" s="21">
        <f>(((Table1[[#This Row],[launched_at]]/60)/60)/24)+DATE(1970,1,1)</f>
        <v>42238.022905092599</v>
      </c>
      <c r="T2580" s="21">
        <f>(((Table1[[#This Row],[deadline]]/60)/60)/24)+DATE(1970,1,1)</f>
        <v>42286.708333333328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s="8">
        <f>E2581/D2581</f>
        <v>1.3849999999999999E-3</v>
      </c>
      <c r="G2581" s="10">
        <f>IFERROR(ROUND(E2581/N2581,2),0)</f>
        <v>23.08</v>
      </c>
      <c r="H2581" t="s">
        <v>8219</v>
      </c>
      <c r="I2581" t="s">
        <v>8223</v>
      </c>
      <c r="J2581" t="s">
        <v>8245</v>
      </c>
      <c r="K2581">
        <v>1410810903</v>
      </c>
      <c r="L2581">
        <v>1405626903</v>
      </c>
      <c r="M2581" t="b">
        <v>0</v>
      </c>
      <c r="N2581">
        <v>12</v>
      </c>
      <c r="O2581" t="b">
        <v>0</v>
      </c>
      <c r="P2581" t="s">
        <v>8282</v>
      </c>
      <c r="Q2581" s="12" t="s">
        <v>8334</v>
      </c>
      <c r="R2581" t="s">
        <v>8335</v>
      </c>
      <c r="S2581" s="21">
        <f>(((Table1[[#This Row],[launched_at]]/60)/60)/24)+DATE(1970,1,1)</f>
        <v>41837.829895833333</v>
      </c>
      <c r="T2581" s="21">
        <f>(((Table1[[#This Row],[deadline]]/60)/60)/24)+DATE(1970,1,1)</f>
        <v>41897.829895833333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s="8">
        <f>E2582/D2582</f>
        <v>6.0000000000000001E-3</v>
      </c>
      <c r="G2582" s="10">
        <f>IFERROR(ROUND(E2582/N2582,2),0)</f>
        <v>25.5</v>
      </c>
      <c r="H2582" t="s">
        <v>8219</v>
      </c>
      <c r="I2582" t="s">
        <v>8223</v>
      </c>
      <c r="J2582" t="s">
        <v>8245</v>
      </c>
      <c r="K2582">
        <v>1431745200</v>
      </c>
      <c r="L2582">
        <v>1429170603</v>
      </c>
      <c r="M2582" t="b">
        <v>0</v>
      </c>
      <c r="N2582">
        <v>2</v>
      </c>
      <c r="O2582" t="b">
        <v>0</v>
      </c>
      <c r="P2582" t="s">
        <v>8282</v>
      </c>
      <c r="Q2582" s="12" t="s">
        <v>8334</v>
      </c>
      <c r="R2582" t="s">
        <v>8335</v>
      </c>
      <c r="S2582" s="21">
        <f>(((Table1[[#This Row],[launched_at]]/60)/60)/24)+DATE(1970,1,1)</f>
        <v>42110.326423611114</v>
      </c>
      <c r="T2582" s="21">
        <f>(((Table1[[#This Row],[deadline]]/60)/60)/24)+DATE(1970,1,1)</f>
        <v>42140.125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s="8">
        <f>E2583/D2583</f>
        <v>0.106</v>
      </c>
      <c r="G2583" s="10">
        <f>IFERROR(ROUND(E2583/N2583,2),0)</f>
        <v>48.18</v>
      </c>
      <c r="H2583" t="s">
        <v>8220</v>
      </c>
      <c r="I2583" t="s">
        <v>8223</v>
      </c>
      <c r="J2583" t="s">
        <v>8245</v>
      </c>
      <c r="K2583">
        <v>1447689898</v>
      </c>
      <c r="L2583">
        <v>1445094298</v>
      </c>
      <c r="M2583" t="b">
        <v>0</v>
      </c>
      <c r="N2583">
        <v>11</v>
      </c>
      <c r="O2583" t="b">
        <v>0</v>
      </c>
      <c r="P2583" t="s">
        <v>8282</v>
      </c>
      <c r="Q2583" s="12" t="s">
        <v>8334</v>
      </c>
      <c r="R2583" t="s">
        <v>8335</v>
      </c>
      <c r="S2583" s="21">
        <f>(((Table1[[#This Row],[launched_at]]/60)/60)/24)+DATE(1970,1,1)</f>
        <v>42294.628449074073</v>
      </c>
      <c r="T2583" s="21">
        <f>(((Table1[[#This Row],[deadline]]/60)/60)/24)+DATE(1970,1,1)</f>
        <v>42324.670115740737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s="8">
        <f>E2584/D2584</f>
        <v>1.1111111111111112E-5</v>
      </c>
      <c r="G2584" s="10">
        <f>IFERROR(ROUND(E2584/N2584,2),0)</f>
        <v>1</v>
      </c>
      <c r="H2584" t="s">
        <v>8220</v>
      </c>
      <c r="I2584" t="s">
        <v>8223</v>
      </c>
      <c r="J2584" t="s">
        <v>8245</v>
      </c>
      <c r="K2584">
        <v>1477784634</v>
      </c>
      <c r="L2584">
        <v>1475192634</v>
      </c>
      <c r="M2584" t="b">
        <v>0</v>
      </c>
      <c r="N2584">
        <v>1</v>
      </c>
      <c r="O2584" t="b">
        <v>0</v>
      </c>
      <c r="P2584" t="s">
        <v>8282</v>
      </c>
      <c r="Q2584" s="12" t="s">
        <v>8334</v>
      </c>
      <c r="R2584" t="s">
        <v>8335</v>
      </c>
      <c r="S2584" s="21">
        <f>(((Table1[[#This Row],[launched_at]]/60)/60)/24)+DATE(1970,1,1)</f>
        <v>42642.988819444443</v>
      </c>
      <c r="T2584" s="21">
        <f>(((Table1[[#This Row],[deadline]]/60)/60)/24)+DATE(1970,1,1)</f>
        <v>42672.988819444443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s="8">
        <f>E2585/D2585</f>
        <v>5.0000000000000001E-3</v>
      </c>
      <c r="G2585" s="10">
        <f>IFERROR(ROUND(E2585/N2585,2),0)</f>
        <v>1</v>
      </c>
      <c r="H2585" t="s">
        <v>8220</v>
      </c>
      <c r="I2585" t="s">
        <v>8223</v>
      </c>
      <c r="J2585" t="s">
        <v>8245</v>
      </c>
      <c r="K2585">
        <v>1426526880</v>
      </c>
      <c r="L2585">
        <v>1421346480</v>
      </c>
      <c r="M2585" t="b">
        <v>0</v>
      </c>
      <c r="N2585">
        <v>5</v>
      </c>
      <c r="O2585" t="b">
        <v>0</v>
      </c>
      <c r="P2585" t="s">
        <v>8282</v>
      </c>
      <c r="Q2585" s="12" t="s">
        <v>8334</v>
      </c>
      <c r="R2585" t="s">
        <v>8335</v>
      </c>
      <c r="S2585" s="21">
        <f>(((Table1[[#This Row],[launched_at]]/60)/60)/24)+DATE(1970,1,1)</f>
        <v>42019.76944444445</v>
      </c>
      <c r="T2585" s="21">
        <f>(((Table1[[#This Row],[deadline]]/60)/60)/24)+DATE(1970,1,1)</f>
        <v>42079.727777777778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s="8">
        <f>E2586/D2586</f>
        <v>0</v>
      </c>
      <c r="G2586" s="10" t="str">
        <f>IFERROR(ROUND(E2586/N2586,2),"N/A")</f>
        <v>N/A</v>
      </c>
      <c r="H2586" t="s">
        <v>8220</v>
      </c>
      <c r="I2586" t="s">
        <v>8223</v>
      </c>
      <c r="J2586" t="s">
        <v>8245</v>
      </c>
      <c r="K2586">
        <v>1434341369</v>
      </c>
      <c r="L2586">
        <v>1431749369</v>
      </c>
      <c r="M2586" t="b">
        <v>0</v>
      </c>
      <c r="N2586">
        <v>0</v>
      </c>
      <c r="O2586" t="b">
        <v>0</v>
      </c>
      <c r="P2586" t="s">
        <v>8282</v>
      </c>
      <c r="Q2586" s="12" t="s">
        <v>8334</v>
      </c>
      <c r="R2586" t="s">
        <v>8335</v>
      </c>
      <c r="S2586" s="21">
        <f>(((Table1[[#This Row],[launched_at]]/60)/60)/24)+DATE(1970,1,1)</f>
        <v>42140.173252314817</v>
      </c>
      <c r="T2586" s="21">
        <f>(((Table1[[#This Row],[deadline]]/60)/60)/24)+DATE(1970,1,1)</f>
        <v>42170.173252314817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s="8">
        <f>E2587/D2587</f>
        <v>1.6666666666666668E-3</v>
      </c>
      <c r="G2587" s="10">
        <f>IFERROR(ROUND(E2587/N2587,2),0)</f>
        <v>50</v>
      </c>
      <c r="H2587" t="s">
        <v>8220</v>
      </c>
      <c r="I2587" t="s">
        <v>8223</v>
      </c>
      <c r="J2587" t="s">
        <v>8245</v>
      </c>
      <c r="K2587">
        <v>1404601632</v>
      </c>
      <c r="L2587">
        <v>1402009632</v>
      </c>
      <c r="M2587" t="b">
        <v>0</v>
      </c>
      <c r="N2587">
        <v>1</v>
      </c>
      <c r="O2587" t="b">
        <v>0</v>
      </c>
      <c r="P2587" t="s">
        <v>8282</v>
      </c>
      <c r="Q2587" s="12" t="s">
        <v>8334</v>
      </c>
      <c r="R2587" t="s">
        <v>8335</v>
      </c>
      <c r="S2587" s="21">
        <f>(((Table1[[#This Row],[launched_at]]/60)/60)/24)+DATE(1970,1,1)</f>
        <v>41795.963333333333</v>
      </c>
      <c r="T2587" s="21">
        <f>(((Table1[[#This Row],[deadline]]/60)/60)/24)+DATE(1970,1,1)</f>
        <v>41825.963333333333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s="8">
        <f>E2588/D2588</f>
        <v>1.6666666666666668E-3</v>
      </c>
      <c r="G2588" s="10">
        <f>IFERROR(ROUND(E2588/N2588,2),0)</f>
        <v>5</v>
      </c>
      <c r="H2588" t="s">
        <v>8220</v>
      </c>
      <c r="I2588" t="s">
        <v>8224</v>
      </c>
      <c r="J2588" t="s">
        <v>8246</v>
      </c>
      <c r="K2588">
        <v>1451030136</v>
      </c>
      <c r="L2588">
        <v>1448438136</v>
      </c>
      <c r="M2588" t="b">
        <v>0</v>
      </c>
      <c r="N2588">
        <v>1</v>
      </c>
      <c r="O2588" t="b">
        <v>0</v>
      </c>
      <c r="P2588" t="s">
        <v>8282</v>
      </c>
      <c r="Q2588" s="12" t="s">
        <v>8334</v>
      </c>
      <c r="R2588" t="s">
        <v>8335</v>
      </c>
      <c r="S2588" s="21">
        <f>(((Table1[[#This Row],[launched_at]]/60)/60)/24)+DATE(1970,1,1)</f>
        <v>42333.330277777779</v>
      </c>
      <c r="T2588" s="21">
        <f>(((Table1[[#This Row],[deadline]]/60)/60)/24)+DATE(1970,1,1)</f>
        <v>42363.330277777779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s="8">
        <f>E2589/D2589</f>
        <v>2.4340000000000001E-2</v>
      </c>
      <c r="G2589" s="10">
        <f>IFERROR(ROUND(E2589/N2589,2),0)</f>
        <v>202.83</v>
      </c>
      <c r="H2589" t="s">
        <v>8220</v>
      </c>
      <c r="I2589" t="s">
        <v>8223</v>
      </c>
      <c r="J2589" t="s">
        <v>8245</v>
      </c>
      <c r="K2589">
        <v>1451491953</v>
      </c>
      <c r="L2589">
        <v>1448899953</v>
      </c>
      <c r="M2589" t="b">
        <v>0</v>
      </c>
      <c r="N2589">
        <v>6</v>
      </c>
      <c r="O2589" t="b">
        <v>0</v>
      </c>
      <c r="P2589" t="s">
        <v>8282</v>
      </c>
      <c r="Q2589" s="12" t="s">
        <v>8334</v>
      </c>
      <c r="R2589" t="s">
        <v>8335</v>
      </c>
      <c r="S2589" s="21">
        <f>(((Table1[[#This Row],[launched_at]]/60)/60)/24)+DATE(1970,1,1)</f>
        <v>42338.675381944442</v>
      </c>
      <c r="T2589" s="21">
        <f>(((Table1[[#This Row],[deadline]]/60)/60)/24)+DATE(1970,1,1)</f>
        <v>42368.675381944442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s="8">
        <f>E2590/D2590</f>
        <v>3.8833333333333331E-2</v>
      </c>
      <c r="G2590" s="10">
        <f>IFERROR(ROUND(E2590/N2590,2),0)</f>
        <v>29.13</v>
      </c>
      <c r="H2590" t="s">
        <v>8220</v>
      </c>
      <c r="I2590" t="s">
        <v>8223</v>
      </c>
      <c r="J2590" t="s">
        <v>8245</v>
      </c>
      <c r="K2590">
        <v>1427807640</v>
      </c>
      <c r="L2590">
        <v>1423325626</v>
      </c>
      <c r="M2590" t="b">
        <v>0</v>
      </c>
      <c r="N2590">
        <v>8</v>
      </c>
      <c r="O2590" t="b">
        <v>0</v>
      </c>
      <c r="P2590" t="s">
        <v>8282</v>
      </c>
      <c r="Q2590" s="12" t="s">
        <v>8334</v>
      </c>
      <c r="R2590" t="s">
        <v>8335</v>
      </c>
      <c r="S2590" s="21">
        <f>(((Table1[[#This Row],[launched_at]]/60)/60)/24)+DATE(1970,1,1)</f>
        <v>42042.676226851851</v>
      </c>
      <c r="T2590" s="21">
        <f>(((Table1[[#This Row],[deadline]]/60)/60)/24)+DATE(1970,1,1)</f>
        <v>42094.551388888889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s="8">
        <f>E2591/D2591</f>
        <v>1E-4</v>
      </c>
      <c r="G2591" s="10">
        <f>IFERROR(ROUND(E2591/N2591,2),0)</f>
        <v>5</v>
      </c>
      <c r="H2591" t="s">
        <v>8220</v>
      </c>
      <c r="I2591" t="s">
        <v>8231</v>
      </c>
      <c r="J2591" t="s">
        <v>8252</v>
      </c>
      <c r="K2591">
        <v>1458733927</v>
      </c>
      <c r="L2591">
        <v>1456145527</v>
      </c>
      <c r="M2591" t="b">
        <v>0</v>
      </c>
      <c r="N2591">
        <v>1</v>
      </c>
      <c r="O2591" t="b">
        <v>0</v>
      </c>
      <c r="P2591" t="s">
        <v>8282</v>
      </c>
      <c r="Q2591" s="12" t="s">
        <v>8334</v>
      </c>
      <c r="R2591" t="s">
        <v>8335</v>
      </c>
      <c r="S2591" s="21">
        <f>(((Table1[[#This Row],[launched_at]]/60)/60)/24)+DATE(1970,1,1)</f>
        <v>42422.536192129628</v>
      </c>
      <c r="T2591" s="21">
        <f>(((Table1[[#This Row],[deadline]]/60)/60)/24)+DATE(1970,1,1)</f>
        <v>42452.494525462964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s="8">
        <f>E2592/D2592</f>
        <v>0</v>
      </c>
      <c r="G2592" s="10" t="str">
        <f>IFERROR(ROUND(E2592/N2592,2),"N/A")</f>
        <v>N/A</v>
      </c>
      <c r="H2592" t="s">
        <v>8220</v>
      </c>
      <c r="I2592" t="s">
        <v>8225</v>
      </c>
      <c r="J2592" t="s">
        <v>8247</v>
      </c>
      <c r="K2592">
        <v>1453817297</v>
      </c>
      <c r="L2592">
        <v>1453212497</v>
      </c>
      <c r="M2592" t="b">
        <v>0</v>
      </c>
      <c r="N2592">
        <v>0</v>
      </c>
      <c r="O2592" t="b">
        <v>0</v>
      </c>
      <c r="P2592" t="s">
        <v>8282</v>
      </c>
      <c r="Q2592" s="12" t="s">
        <v>8334</v>
      </c>
      <c r="R2592" t="s">
        <v>8335</v>
      </c>
      <c r="S2592" s="21">
        <f>(((Table1[[#This Row],[launched_at]]/60)/60)/24)+DATE(1970,1,1)</f>
        <v>42388.589085648149</v>
      </c>
      <c r="T2592" s="21">
        <f>(((Table1[[#This Row],[deadline]]/60)/60)/24)+DATE(1970,1,1)</f>
        <v>42395.589085648149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s="8">
        <f>E2593/D2593</f>
        <v>1.7333333333333333E-2</v>
      </c>
      <c r="G2593" s="10">
        <f>IFERROR(ROUND(E2593/N2593,2),0)</f>
        <v>13</v>
      </c>
      <c r="H2593" t="s">
        <v>8220</v>
      </c>
      <c r="I2593" t="s">
        <v>8223</v>
      </c>
      <c r="J2593" t="s">
        <v>8245</v>
      </c>
      <c r="K2593">
        <v>1457901924</v>
      </c>
      <c r="L2593">
        <v>1452721524</v>
      </c>
      <c r="M2593" t="b">
        <v>0</v>
      </c>
      <c r="N2593">
        <v>2</v>
      </c>
      <c r="O2593" t="b">
        <v>0</v>
      </c>
      <c r="P2593" t="s">
        <v>8282</v>
      </c>
      <c r="Q2593" s="12" t="s">
        <v>8334</v>
      </c>
      <c r="R2593" t="s">
        <v>8335</v>
      </c>
      <c r="S2593" s="21">
        <f>(((Table1[[#This Row],[launched_at]]/60)/60)/24)+DATE(1970,1,1)</f>
        <v>42382.906527777777</v>
      </c>
      <c r="T2593" s="21">
        <f>(((Table1[[#This Row],[deadline]]/60)/60)/24)+DATE(1970,1,1)</f>
        <v>42442.864861111113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s="8">
        <f>E2594/D2594</f>
        <v>1.6666666666666668E-3</v>
      </c>
      <c r="G2594" s="10">
        <f>IFERROR(ROUND(E2594/N2594,2),0)</f>
        <v>50</v>
      </c>
      <c r="H2594" t="s">
        <v>8220</v>
      </c>
      <c r="I2594" t="s">
        <v>8223</v>
      </c>
      <c r="J2594" t="s">
        <v>8245</v>
      </c>
      <c r="K2594">
        <v>1412536421</v>
      </c>
      <c r="L2594">
        <v>1409944421</v>
      </c>
      <c r="M2594" t="b">
        <v>0</v>
      </c>
      <c r="N2594">
        <v>1</v>
      </c>
      <c r="O2594" t="b">
        <v>0</v>
      </c>
      <c r="P2594" t="s">
        <v>8282</v>
      </c>
      <c r="Q2594" s="12" t="s">
        <v>8334</v>
      </c>
      <c r="R2594" t="s">
        <v>8335</v>
      </c>
      <c r="S2594" s="21">
        <f>(((Table1[[#This Row],[launched_at]]/60)/60)/24)+DATE(1970,1,1)</f>
        <v>41887.801168981481</v>
      </c>
      <c r="T2594" s="21">
        <f>(((Table1[[#This Row],[deadline]]/60)/60)/24)+DATE(1970,1,1)</f>
        <v>41917.801168981481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s="8">
        <f>E2595/D2595</f>
        <v>0</v>
      </c>
      <c r="G2595" s="10" t="str">
        <f>IFERROR(ROUND(E2595/N2595,2),"N/A")</f>
        <v>N/A</v>
      </c>
      <c r="H2595" t="s">
        <v>8220</v>
      </c>
      <c r="I2595" t="s">
        <v>8223</v>
      </c>
      <c r="J2595" t="s">
        <v>8245</v>
      </c>
      <c r="K2595">
        <v>1429993026</v>
      </c>
      <c r="L2595">
        <v>1427401026</v>
      </c>
      <c r="M2595" t="b">
        <v>0</v>
      </c>
      <c r="N2595">
        <v>0</v>
      </c>
      <c r="O2595" t="b">
        <v>0</v>
      </c>
      <c r="P2595" t="s">
        <v>8282</v>
      </c>
      <c r="Q2595" s="12" t="s">
        <v>8334</v>
      </c>
      <c r="R2595" t="s">
        <v>8335</v>
      </c>
      <c r="S2595" s="21">
        <f>(((Table1[[#This Row],[launched_at]]/60)/60)/24)+DATE(1970,1,1)</f>
        <v>42089.84520833334</v>
      </c>
      <c r="T2595" s="21">
        <f>(((Table1[[#This Row],[deadline]]/60)/60)/24)+DATE(1970,1,1)</f>
        <v>42119.84520833334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s="8">
        <f>E2596/D2596</f>
        <v>1.2500000000000001E-5</v>
      </c>
      <c r="G2596" s="10">
        <f>IFERROR(ROUND(E2596/N2596,2),0)</f>
        <v>1</v>
      </c>
      <c r="H2596" t="s">
        <v>8220</v>
      </c>
      <c r="I2596" t="s">
        <v>8223</v>
      </c>
      <c r="J2596" t="s">
        <v>8245</v>
      </c>
      <c r="K2596">
        <v>1407453228</v>
      </c>
      <c r="L2596">
        <v>1404861228</v>
      </c>
      <c r="M2596" t="b">
        <v>0</v>
      </c>
      <c r="N2596">
        <v>1</v>
      </c>
      <c r="O2596" t="b">
        <v>0</v>
      </c>
      <c r="P2596" t="s">
        <v>8282</v>
      </c>
      <c r="Q2596" s="12" t="s">
        <v>8334</v>
      </c>
      <c r="R2596" t="s">
        <v>8335</v>
      </c>
      <c r="S2596" s="21">
        <f>(((Table1[[#This Row],[launched_at]]/60)/60)/24)+DATE(1970,1,1)</f>
        <v>41828.967916666668</v>
      </c>
      <c r="T2596" s="21">
        <f>(((Table1[[#This Row],[deadline]]/60)/60)/24)+DATE(1970,1,1)</f>
        <v>41858.967916666668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s="8">
        <f>E2597/D2597</f>
        <v>0.12166666666666667</v>
      </c>
      <c r="G2597" s="10">
        <f>IFERROR(ROUND(E2597/N2597,2),0)</f>
        <v>96.05</v>
      </c>
      <c r="H2597" t="s">
        <v>8220</v>
      </c>
      <c r="I2597" t="s">
        <v>8223</v>
      </c>
      <c r="J2597" t="s">
        <v>8245</v>
      </c>
      <c r="K2597">
        <v>1487915500</v>
      </c>
      <c r="L2597">
        <v>1485323500</v>
      </c>
      <c r="M2597" t="b">
        <v>0</v>
      </c>
      <c r="N2597">
        <v>19</v>
      </c>
      <c r="O2597" t="b">
        <v>0</v>
      </c>
      <c r="P2597" t="s">
        <v>8282</v>
      </c>
      <c r="Q2597" s="12" t="s">
        <v>8334</v>
      </c>
      <c r="R2597" t="s">
        <v>8335</v>
      </c>
      <c r="S2597" s="21">
        <f>(((Table1[[#This Row],[launched_at]]/60)/60)/24)+DATE(1970,1,1)</f>
        <v>42760.244212962964</v>
      </c>
      <c r="T2597" s="21">
        <f>(((Table1[[#This Row],[deadline]]/60)/60)/24)+DATE(1970,1,1)</f>
        <v>42790.244212962964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s="8">
        <f>E2598/D2598</f>
        <v>0.23588571428571428</v>
      </c>
      <c r="G2598" s="10">
        <f>IFERROR(ROUND(E2598/N2598,2),0)</f>
        <v>305.77999999999997</v>
      </c>
      <c r="H2598" t="s">
        <v>8220</v>
      </c>
      <c r="I2598" t="s">
        <v>8228</v>
      </c>
      <c r="J2598" t="s">
        <v>8250</v>
      </c>
      <c r="K2598">
        <v>1407427009</v>
      </c>
      <c r="L2598">
        <v>1404835009</v>
      </c>
      <c r="M2598" t="b">
        <v>0</v>
      </c>
      <c r="N2598">
        <v>27</v>
      </c>
      <c r="O2598" t="b">
        <v>0</v>
      </c>
      <c r="P2598" t="s">
        <v>8282</v>
      </c>
      <c r="Q2598" s="12" t="s">
        <v>8334</v>
      </c>
      <c r="R2598" t="s">
        <v>8335</v>
      </c>
      <c r="S2598" s="21">
        <f>(((Table1[[#This Row],[launched_at]]/60)/60)/24)+DATE(1970,1,1)</f>
        <v>41828.664456018516</v>
      </c>
      <c r="T2598" s="21">
        <f>(((Table1[[#This Row],[deadline]]/60)/60)/24)+DATE(1970,1,1)</f>
        <v>41858.664456018516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s="8">
        <f>E2599/D2599</f>
        <v>5.6666666666666664E-2</v>
      </c>
      <c r="G2599" s="10">
        <f>IFERROR(ROUND(E2599/N2599,2),0)</f>
        <v>12.14</v>
      </c>
      <c r="H2599" t="s">
        <v>8220</v>
      </c>
      <c r="I2599" t="s">
        <v>8224</v>
      </c>
      <c r="J2599" t="s">
        <v>8246</v>
      </c>
      <c r="K2599">
        <v>1466323917</v>
      </c>
      <c r="L2599">
        <v>1463731917</v>
      </c>
      <c r="M2599" t="b">
        <v>0</v>
      </c>
      <c r="N2599">
        <v>7</v>
      </c>
      <c r="O2599" t="b">
        <v>0</v>
      </c>
      <c r="P2599" t="s">
        <v>8282</v>
      </c>
      <c r="Q2599" s="12" t="s">
        <v>8334</v>
      </c>
      <c r="R2599" t="s">
        <v>8335</v>
      </c>
      <c r="S2599" s="21">
        <f>(((Table1[[#This Row],[launched_at]]/60)/60)/24)+DATE(1970,1,1)</f>
        <v>42510.341631944444</v>
      </c>
      <c r="T2599" s="21">
        <f>(((Table1[[#This Row],[deadline]]/60)/60)/24)+DATE(1970,1,1)</f>
        <v>42540.341631944444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s="8">
        <f>E2600/D2600</f>
        <v>0.39</v>
      </c>
      <c r="G2600" s="10">
        <f>IFERROR(ROUND(E2600/N2600,2),0)</f>
        <v>83.57</v>
      </c>
      <c r="H2600" t="s">
        <v>8220</v>
      </c>
      <c r="I2600" t="s">
        <v>8223</v>
      </c>
      <c r="J2600" t="s">
        <v>8245</v>
      </c>
      <c r="K2600">
        <v>1443039001</v>
      </c>
      <c r="L2600">
        <v>1440447001</v>
      </c>
      <c r="M2600" t="b">
        <v>0</v>
      </c>
      <c r="N2600">
        <v>14</v>
      </c>
      <c r="O2600" t="b">
        <v>0</v>
      </c>
      <c r="P2600" t="s">
        <v>8282</v>
      </c>
      <c r="Q2600" s="12" t="s">
        <v>8334</v>
      </c>
      <c r="R2600" t="s">
        <v>8335</v>
      </c>
      <c r="S2600" s="21">
        <f>(((Table1[[#This Row],[launched_at]]/60)/60)/24)+DATE(1970,1,1)</f>
        <v>42240.840289351851</v>
      </c>
      <c r="T2600" s="21">
        <f>(((Table1[[#This Row],[deadline]]/60)/60)/24)+DATE(1970,1,1)</f>
        <v>42270.840289351851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s="8">
        <f>E2601/D2601</f>
        <v>9.9546510341776348E-3</v>
      </c>
      <c r="G2601" s="10">
        <f>IFERROR(ROUND(E2601/N2601,2),0)</f>
        <v>18</v>
      </c>
      <c r="H2601" t="s">
        <v>8220</v>
      </c>
      <c r="I2601" t="s">
        <v>8223</v>
      </c>
      <c r="J2601" t="s">
        <v>8245</v>
      </c>
      <c r="K2601">
        <v>1407089147</v>
      </c>
      <c r="L2601">
        <v>1403201147</v>
      </c>
      <c r="M2601" t="b">
        <v>0</v>
      </c>
      <c r="N2601">
        <v>5</v>
      </c>
      <c r="O2601" t="b">
        <v>0</v>
      </c>
      <c r="P2601" t="s">
        <v>8282</v>
      </c>
      <c r="Q2601" s="12" t="s">
        <v>8334</v>
      </c>
      <c r="R2601" t="s">
        <v>8335</v>
      </c>
      <c r="S2601" s="21">
        <f>(((Table1[[#This Row],[launched_at]]/60)/60)/24)+DATE(1970,1,1)</f>
        <v>41809.754016203704</v>
      </c>
      <c r="T2601" s="21">
        <f>(((Table1[[#This Row],[deadline]]/60)/60)/24)+DATE(1970,1,1)</f>
        <v>41854.754016203704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s="8">
        <f>E2602/D2602</f>
        <v>6.9320000000000007E-2</v>
      </c>
      <c r="G2602" s="10">
        <f>IFERROR(ROUND(E2602/N2602,2),0)</f>
        <v>115.53</v>
      </c>
      <c r="H2602" t="s">
        <v>8220</v>
      </c>
      <c r="I2602" t="s">
        <v>8223</v>
      </c>
      <c r="J2602" t="s">
        <v>8245</v>
      </c>
      <c r="K2602">
        <v>1458938200</v>
      </c>
      <c r="L2602">
        <v>1453757800</v>
      </c>
      <c r="M2602" t="b">
        <v>0</v>
      </c>
      <c r="N2602">
        <v>30</v>
      </c>
      <c r="O2602" t="b">
        <v>0</v>
      </c>
      <c r="P2602" t="s">
        <v>8282</v>
      </c>
      <c r="Q2602" s="12" t="s">
        <v>8334</v>
      </c>
      <c r="R2602" t="s">
        <v>8335</v>
      </c>
      <c r="S2602" s="21">
        <f>(((Table1[[#This Row],[launched_at]]/60)/60)/24)+DATE(1970,1,1)</f>
        <v>42394.900462962964</v>
      </c>
      <c r="T2602" s="21">
        <f>(((Table1[[#This Row],[deadline]]/60)/60)/24)+DATE(1970,1,1)</f>
        <v>42454.858796296292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s="8">
        <f>E2603/D2603</f>
        <v>6.6139999999999999</v>
      </c>
      <c r="G2603" s="10">
        <f>IFERROR(ROUND(E2603/N2603,2),0)</f>
        <v>21.9</v>
      </c>
      <c r="H2603" t="s">
        <v>8218</v>
      </c>
      <c r="I2603" t="s">
        <v>8223</v>
      </c>
      <c r="J2603" t="s">
        <v>8245</v>
      </c>
      <c r="K2603">
        <v>1347508740</v>
      </c>
      <c r="L2603">
        <v>1346276349</v>
      </c>
      <c r="M2603" t="b">
        <v>1</v>
      </c>
      <c r="N2603">
        <v>151</v>
      </c>
      <c r="O2603" t="b">
        <v>1</v>
      </c>
      <c r="P2603" t="s">
        <v>8299</v>
      </c>
      <c r="Q2603" s="12" t="s">
        <v>8317</v>
      </c>
      <c r="R2603" t="s">
        <v>8353</v>
      </c>
      <c r="S2603" s="21">
        <f>(((Table1[[#This Row],[launched_at]]/60)/60)/24)+DATE(1970,1,1)</f>
        <v>41150.902187499996</v>
      </c>
      <c r="T2603" s="21">
        <f>(((Table1[[#This Row],[deadline]]/60)/60)/24)+DATE(1970,1,1)</f>
        <v>41165.165972222225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s="8">
        <f>E2604/D2604</f>
        <v>3.2609166666666667</v>
      </c>
      <c r="G2604" s="10">
        <f>IFERROR(ROUND(E2604/N2604,2),0)</f>
        <v>80.02</v>
      </c>
      <c r="H2604" t="s">
        <v>8218</v>
      </c>
      <c r="I2604" t="s">
        <v>8223</v>
      </c>
      <c r="J2604" t="s">
        <v>8245</v>
      </c>
      <c r="K2604">
        <v>1415827200</v>
      </c>
      <c r="L2604">
        <v>1412358968</v>
      </c>
      <c r="M2604" t="b">
        <v>1</v>
      </c>
      <c r="N2604">
        <v>489</v>
      </c>
      <c r="O2604" t="b">
        <v>1</v>
      </c>
      <c r="P2604" t="s">
        <v>8299</v>
      </c>
      <c r="Q2604" s="12" t="s">
        <v>8317</v>
      </c>
      <c r="R2604" t="s">
        <v>8353</v>
      </c>
      <c r="S2604" s="21">
        <f>(((Table1[[#This Row],[launched_at]]/60)/60)/24)+DATE(1970,1,1)</f>
        <v>41915.747314814813</v>
      </c>
      <c r="T2604" s="21">
        <f>(((Table1[[#This Row],[deadline]]/60)/60)/24)+DATE(1970,1,1)</f>
        <v>41955.888888888891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s="8">
        <f>E2605/D2605</f>
        <v>1.0148571428571429</v>
      </c>
      <c r="G2605" s="10">
        <f>IFERROR(ROUND(E2605/N2605,2),0)</f>
        <v>35.520000000000003</v>
      </c>
      <c r="H2605" t="s">
        <v>8218</v>
      </c>
      <c r="I2605" t="s">
        <v>8223</v>
      </c>
      <c r="J2605" t="s">
        <v>8245</v>
      </c>
      <c r="K2605">
        <v>1387835654</v>
      </c>
      <c r="L2605">
        <v>1386626054</v>
      </c>
      <c r="M2605" t="b">
        <v>1</v>
      </c>
      <c r="N2605">
        <v>50</v>
      </c>
      <c r="O2605" t="b">
        <v>1</v>
      </c>
      <c r="P2605" t="s">
        <v>8299</v>
      </c>
      <c r="Q2605" s="12" t="s">
        <v>8317</v>
      </c>
      <c r="R2605" t="s">
        <v>8353</v>
      </c>
      <c r="S2605" s="21">
        <f>(((Table1[[#This Row],[launched_at]]/60)/60)/24)+DATE(1970,1,1)</f>
        <v>41617.912662037037</v>
      </c>
      <c r="T2605" s="21">
        <f>(((Table1[[#This Row],[deadline]]/60)/60)/24)+DATE(1970,1,1)</f>
        <v>41631.912662037037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s="8">
        <f>E2606/D2606</f>
        <v>1.0421799999999999</v>
      </c>
      <c r="G2606" s="10">
        <f>IFERROR(ROUND(E2606/N2606,2),0)</f>
        <v>64.930000000000007</v>
      </c>
      <c r="H2606" t="s">
        <v>8218</v>
      </c>
      <c r="I2606" t="s">
        <v>8223</v>
      </c>
      <c r="J2606" t="s">
        <v>8245</v>
      </c>
      <c r="K2606">
        <v>1335662023</v>
      </c>
      <c r="L2606">
        <v>1333070023</v>
      </c>
      <c r="M2606" t="b">
        <v>1</v>
      </c>
      <c r="N2606">
        <v>321</v>
      </c>
      <c r="O2606" t="b">
        <v>1</v>
      </c>
      <c r="P2606" t="s">
        <v>8299</v>
      </c>
      <c r="Q2606" s="12" t="s">
        <v>8317</v>
      </c>
      <c r="R2606" t="s">
        <v>8353</v>
      </c>
      <c r="S2606" s="21">
        <f>(((Table1[[#This Row],[launched_at]]/60)/60)/24)+DATE(1970,1,1)</f>
        <v>40998.051192129627</v>
      </c>
      <c r="T2606" s="21">
        <f>(((Table1[[#This Row],[deadline]]/60)/60)/24)+DATE(1970,1,1)</f>
        <v>41028.051192129627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s="8">
        <f>E2607/D2607</f>
        <v>1.0742157000000001</v>
      </c>
      <c r="G2607" s="10">
        <f>IFERROR(ROUND(E2607/N2607,2),0)</f>
        <v>60.97</v>
      </c>
      <c r="H2607" t="s">
        <v>8218</v>
      </c>
      <c r="I2607" t="s">
        <v>8223</v>
      </c>
      <c r="J2607" t="s">
        <v>8245</v>
      </c>
      <c r="K2607">
        <v>1466168390</v>
      </c>
      <c r="L2607">
        <v>1463576390</v>
      </c>
      <c r="M2607" t="b">
        <v>1</v>
      </c>
      <c r="N2607">
        <v>1762</v>
      </c>
      <c r="O2607" t="b">
        <v>1</v>
      </c>
      <c r="P2607" t="s">
        <v>8299</v>
      </c>
      <c r="Q2607" s="12" t="s">
        <v>8317</v>
      </c>
      <c r="R2607" t="s">
        <v>8353</v>
      </c>
      <c r="S2607" s="21">
        <f>(((Table1[[#This Row],[launched_at]]/60)/60)/24)+DATE(1970,1,1)</f>
        <v>42508.541550925926</v>
      </c>
      <c r="T2607" s="21">
        <f>(((Table1[[#This Row],[deadline]]/60)/60)/24)+DATE(1970,1,1)</f>
        <v>42538.541550925926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s="8">
        <f>E2608/D2608</f>
        <v>1.1005454545454545</v>
      </c>
      <c r="G2608" s="10">
        <f>IFERROR(ROUND(E2608/N2608,2),0)</f>
        <v>31.44</v>
      </c>
      <c r="H2608" t="s">
        <v>8218</v>
      </c>
      <c r="I2608" t="s">
        <v>8223</v>
      </c>
      <c r="J2608" t="s">
        <v>8245</v>
      </c>
      <c r="K2608">
        <v>1398791182</v>
      </c>
      <c r="L2608">
        <v>1396026382</v>
      </c>
      <c r="M2608" t="b">
        <v>1</v>
      </c>
      <c r="N2608">
        <v>385</v>
      </c>
      <c r="O2608" t="b">
        <v>1</v>
      </c>
      <c r="P2608" t="s">
        <v>8299</v>
      </c>
      <c r="Q2608" s="12" t="s">
        <v>8317</v>
      </c>
      <c r="R2608" t="s">
        <v>8353</v>
      </c>
      <c r="S2608" s="21">
        <f>(((Table1[[#This Row],[launched_at]]/60)/60)/24)+DATE(1970,1,1)</f>
        <v>41726.712754629632</v>
      </c>
      <c r="T2608" s="21">
        <f>(((Table1[[#This Row],[deadline]]/60)/60)/24)+DATE(1970,1,1)</f>
        <v>41758.712754629632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s="8">
        <f>E2609/D2609</f>
        <v>4.077</v>
      </c>
      <c r="G2609" s="10">
        <f>IFERROR(ROUND(E2609/N2609,2),0)</f>
        <v>81.95</v>
      </c>
      <c r="H2609" t="s">
        <v>8218</v>
      </c>
      <c r="I2609" t="s">
        <v>8223</v>
      </c>
      <c r="J2609" t="s">
        <v>8245</v>
      </c>
      <c r="K2609">
        <v>1439344800</v>
      </c>
      <c r="L2609">
        <v>1435611572</v>
      </c>
      <c r="M2609" t="b">
        <v>1</v>
      </c>
      <c r="N2609">
        <v>398</v>
      </c>
      <c r="O2609" t="b">
        <v>1</v>
      </c>
      <c r="P2609" t="s">
        <v>8299</v>
      </c>
      <c r="Q2609" s="12" t="s">
        <v>8317</v>
      </c>
      <c r="R2609" t="s">
        <v>8353</v>
      </c>
      <c r="S2609" s="21">
        <f>(((Table1[[#This Row],[launched_at]]/60)/60)/24)+DATE(1970,1,1)</f>
        <v>42184.874675925923</v>
      </c>
      <c r="T2609" s="21">
        <f>(((Table1[[#This Row],[deadline]]/60)/60)/24)+DATE(1970,1,1)</f>
        <v>42228.083333333328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s="8">
        <f>E2610/D2610</f>
        <v>2.2392500000000002</v>
      </c>
      <c r="G2610" s="10">
        <f>IFERROR(ROUND(E2610/N2610,2),0)</f>
        <v>58.93</v>
      </c>
      <c r="H2610" t="s">
        <v>8218</v>
      </c>
      <c r="I2610" t="s">
        <v>8223</v>
      </c>
      <c r="J2610" t="s">
        <v>8245</v>
      </c>
      <c r="K2610">
        <v>1489536000</v>
      </c>
      <c r="L2610">
        <v>1485976468</v>
      </c>
      <c r="M2610" t="b">
        <v>1</v>
      </c>
      <c r="N2610">
        <v>304</v>
      </c>
      <c r="O2610" t="b">
        <v>1</v>
      </c>
      <c r="P2610" t="s">
        <v>8299</v>
      </c>
      <c r="Q2610" s="12" t="s">
        <v>8317</v>
      </c>
      <c r="R2610" t="s">
        <v>8353</v>
      </c>
      <c r="S2610" s="21">
        <f>(((Table1[[#This Row],[launched_at]]/60)/60)/24)+DATE(1970,1,1)</f>
        <v>42767.801712962959</v>
      </c>
      <c r="T2610" s="21">
        <f>(((Table1[[#This Row],[deadline]]/60)/60)/24)+DATE(1970,1,1)</f>
        <v>42809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s="8">
        <f>E2611/D2611</f>
        <v>3.038011142857143</v>
      </c>
      <c r="G2611" s="10">
        <f>IFERROR(ROUND(E2611/N2611,2),0)</f>
        <v>157.29</v>
      </c>
      <c r="H2611" t="s">
        <v>8218</v>
      </c>
      <c r="I2611" t="s">
        <v>8223</v>
      </c>
      <c r="J2611" t="s">
        <v>8245</v>
      </c>
      <c r="K2611">
        <v>1342330951</v>
      </c>
      <c r="L2611">
        <v>1339738951</v>
      </c>
      <c r="M2611" t="b">
        <v>1</v>
      </c>
      <c r="N2611">
        <v>676</v>
      </c>
      <c r="O2611" t="b">
        <v>1</v>
      </c>
      <c r="P2611" t="s">
        <v>8299</v>
      </c>
      <c r="Q2611" s="12" t="s">
        <v>8317</v>
      </c>
      <c r="R2611" t="s">
        <v>8353</v>
      </c>
      <c r="S2611" s="21">
        <f>(((Table1[[#This Row],[launched_at]]/60)/60)/24)+DATE(1970,1,1)</f>
        <v>41075.237858796296</v>
      </c>
      <c r="T2611" s="21">
        <f>(((Table1[[#This Row],[deadline]]/60)/60)/24)+DATE(1970,1,1)</f>
        <v>41105.237858796296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s="8">
        <f>E2612/D2612</f>
        <v>1.4132510432681749</v>
      </c>
      <c r="G2612" s="10">
        <f>IFERROR(ROUND(E2612/N2612,2),0)</f>
        <v>55.76</v>
      </c>
      <c r="H2612" t="s">
        <v>8218</v>
      </c>
      <c r="I2612" t="s">
        <v>8223</v>
      </c>
      <c r="J2612" t="s">
        <v>8245</v>
      </c>
      <c r="K2612">
        <v>1471849140</v>
      </c>
      <c r="L2612">
        <v>1468444125</v>
      </c>
      <c r="M2612" t="b">
        <v>1</v>
      </c>
      <c r="N2612">
        <v>577</v>
      </c>
      <c r="O2612" t="b">
        <v>1</v>
      </c>
      <c r="P2612" t="s">
        <v>8299</v>
      </c>
      <c r="Q2612" s="12" t="s">
        <v>8317</v>
      </c>
      <c r="R2612" t="s">
        <v>8353</v>
      </c>
      <c r="S2612" s="21">
        <f>(((Table1[[#This Row],[launched_at]]/60)/60)/24)+DATE(1970,1,1)</f>
        <v>42564.881076388891</v>
      </c>
      <c r="T2612" s="21">
        <f>(((Table1[[#This Row],[deadline]]/60)/60)/24)+DATE(1970,1,1)</f>
        <v>42604.290972222225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s="8">
        <f>E2613/D2613</f>
        <v>27.906363636363636</v>
      </c>
      <c r="G2613" s="10">
        <f>IFERROR(ROUND(E2613/N2613,2),0)</f>
        <v>83.8</v>
      </c>
      <c r="H2613" t="s">
        <v>8218</v>
      </c>
      <c r="I2613" t="s">
        <v>8235</v>
      </c>
      <c r="J2613" t="s">
        <v>8248</v>
      </c>
      <c r="K2613">
        <v>1483397940</v>
      </c>
      <c r="L2613">
        <v>1480493014</v>
      </c>
      <c r="M2613" t="b">
        <v>1</v>
      </c>
      <c r="N2613">
        <v>3663</v>
      </c>
      <c r="O2613" t="b">
        <v>1</v>
      </c>
      <c r="P2613" t="s">
        <v>8299</v>
      </c>
      <c r="Q2613" s="12" t="s">
        <v>8317</v>
      </c>
      <c r="R2613" t="s">
        <v>8353</v>
      </c>
      <c r="S2613" s="21">
        <f>(((Table1[[#This Row],[launched_at]]/60)/60)/24)+DATE(1970,1,1)</f>
        <v>42704.335810185185</v>
      </c>
      <c r="T2613" s="21">
        <f>(((Table1[[#This Row],[deadline]]/60)/60)/24)+DATE(1970,1,1)</f>
        <v>42737.957638888889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s="8">
        <f>E2614/D2614</f>
        <v>1.7176130000000001</v>
      </c>
      <c r="G2614" s="10">
        <f>IFERROR(ROUND(E2614/N2614,2),0)</f>
        <v>58.42</v>
      </c>
      <c r="H2614" t="s">
        <v>8218</v>
      </c>
      <c r="I2614" t="s">
        <v>8223</v>
      </c>
      <c r="J2614" t="s">
        <v>8245</v>
      </c>
      <c r="K2614">
        <v>1420773970</v>
      </c>
      <c r="L2614">
        <v>1418095570</v>
      </c>
      <c r="M2614" t="b">
        <v>1</v>
      </c>
      <c r="N2614">
        <v>294</v>
      </c>
      <c r="O2614" t="b">
        <v>1</v>
      </c>
      <c r="P2614" t="s">
        <v>8299</v>
      </c>
      <c r="Q2614" s="12" t="s">
        <v>8317</v>
      </c>
      <c r="R2614" t="s">
        <v>8353</v>
      </c>
      <c r="S2614" s="21">
        <f>(((Table1[[#This Row],[launched_at]]/60)/60)/24)+DATE(1970,1,1)</f>
        <v>41982.143171296295</v>
      </c>
      <c r="T2614" s="21">
        <f>(((Table1[[#This Row],[deadline]]/60)/60)/24)+DATE(1970,1,1)</f>
        <v>42013.143171296295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s="8">
        <f>E2615/D2615</f>
        <v>1.0101333333333333</v>
      </c>
      <c r="G2615" s="10">
        <f>IFERROR(ROUND(E2615/N2615,2),0)</f>
        <v>270.57</v>
      </c>
      <c r="H2615" t="s">
        <v>8218</v>
      </c>
      <c r="I2615" t="s">
        <v>8223</v>
      </c>
      <c r="J2615" t="s">
        <v>8245</v>
      </c>
      <c r="K2615">
        <v>1348256294</v>
      </c>
      <c r="L2615">
        <v>1345664294</v>
      </c>
      <c r="M2615" t="b">
        <v>1</v>
      </c>
      <c r="N2615">
        <v>28</v>
      </c>
      <c r="O2615" t="b">
        <v>1</v>
      </c>
      <c r="P2615" t="s">
        <v>8299</v>
      </c>
      <c r="Q2615" s="12" t="s">
        <v>8317</v>
      </c>
      <c r="R2615" t="s">
        <v>8353</v>
      </c>
      <c r="S2615" s="21">
        <f>(((Table1[[#This Row],[launched_at]]/60)/60)/24)+DATE(1970,1,1)</f>
        <v>41143.81821759259</v>
      </c>
      <c r="T2615" s="21">
        <f>(((Table1[[#This Row],[deadline]]/60)/60)/24)+DATE(1970,1,1)</f>
        <v>41173.81821759259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s="8">
        <f>E2616/D2616</f>
        <v>1.02</v>
      </c>
      <c r="G2616" s="10">
        <f>IFERROR(ROUND(E2616/N2616,2),0)</f>
        <v>107.1</v>
      </c>
      <c r="H2616" t="s">
        <v>8218</v>
      </c>
      <c r="I2616" t="s">
        <v>8223</v>
      </c>
      <c r="J2616" t="s">
        <v>8245</v>
      </c>
      <c r="K2616">
        <v>1398834000</v>
      </c>
      <c r="L2616">
        <v>1396371612</v>
      </c>
      <c r="M2616" t="b">
        <v>1</v>
      </c>
      <c r="N2616">
        <v>100</v>
      </c>
      <c r="O2616" t="b">
        <v>1</v>
      </c>
      <c r="P2616" t="s">
        <v>8299</v>
      </c>
      <c r="Q2616" s="12" t="s">
        <v>8317</v>
      </c>
      <c r="R2616" t="s">
        <v>8353</v>
      </c>
      <c r="S2616" s="21">
        <f>(((Table1[[#This Row],[launched_at]]/60)/60)/24)+DATE(1970,1,1)</f>
        <v>41730.708472222221</v>
      </c>
      <c r="T2616" s="21">
        <f>(((Table1[[#This Row],[deadline]]/60)/60)/24)+DATE(1970,1,1)</f>
        <v>41759.208333333336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s="8">
        <f>E2617/D2617</f>
        <v>1.6976511744127936</v>
      </c>
      <c r="G2617" s="10">
        <f>IFERROR(ROUND(E2617/N2617,2),0)</f>
        <v>47.18</v>
      </c>
      <c r="H2617" t="s">
        <v>8218</v>
      </c>
      <c r="I2617" t="s">
        <v>8224</v>
      </c>
      <c r="J2617" t="s">
        <v>8246</v>
      </c>
      <c r="K2617">
        <v>1462017600</v>
      </c>
      <c r="L2617">
        <v>1458820564</v>
      </c>
      <c r="M2617" t="b">
        <v>0</v>
      </c>
      <c r="N2617">
        <v>72</v>
      </c>
      <c r="O2617" t="b">
        <v>1</v>
      </c>
      <c r="P2617" t="s">
        <v>8299</v>
      </c>
      <c r="Q2617" s="12" t="s">
        <v>8317</v>
      </c>
      <c r="R2617" t="s">
        <v>8353</v>
      </c>
      <c r="S2617" s="21">
        <f>(((Table1[[#This Row],[launched_at]]/60)/60)/24)+DATE(1970,1,1)</f>
        <v>42453.49726851852</v>
      </c>
      <c r="T2617" s="21">
        <f>(((Table1[[#This Row],[deadline]]/60)/60)/24)+DATE(1970,1,1)</f>
        <v>42490.5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s="8">
        <f>E2618/D2618</f>
        <v>1.14534</v>
      </c>
      <c r="G2618" s="10">
        <f>IFERROR(ROUND(E2618/N2618,2),0)</f>
        <v>120.31</v>
      </c>
      <c r="H2618" t="s">
        <v>8218</v>
      </c>
      <c r="I2618" t="s">
        <v>8223</v>
      </c>
      <c r="J2618" t="s">
        <v>8245</v>
      </c>
      <c r="K2618">
        <v>1440546729</v>
      </c>
      <c r="L2618">
        <v>1437954729</v>
      </c>
      <c r="M2618" t="b">
        <v>1</v>
      </c>
      <c r="N2618">
        <v>238</v>
      </c>
      <c r="O2618" t="b">
        <v>1</v>
      </c>
      <c r="P2618" t="s">
        <v>8299</v>
      </c>
      <c r="Q2618" s="12" t="s">
        <v>8317</v>
      </c>
      <c r="R2618" t="s">
        <v>8353</v>
      </c>
      <c r="S2618" s="21">
        <f>(((Table1[[#This Row],[launched_at]]/60)/60)/24)+DATE(1970,1,1)</f>
        <v>42211.99454861111</v>
      </c>
      <c r="T2618" s="21">
        <f>(((Table1[[#This Row],[deadline]]/60)/60)/24)+DATE(1970,1,1)</f>
        <v>42241.99454861111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s="8">
        <f>E2619/D2619</f>
        <v>8.7759999999999998</v>
      </c>
      <c r="G2619" s="10">
        <f>IFERROR(ROUND(E2619/N2619,2),0)</f>
        <v>27.6</v>
      </c>
      <c r="H2619" t="s">
        <v>8218</v>
      </c>
      <c r="I2619" t="s">
        <v>8223</v>
      </c>
      <c r="J2619" t="s">
        <v>8245</v>
      </c>
      <c r="K2619">
        <v>1413838751</v>
      </c>
      <c r="L2619">
        <v>1411246751</v>
      </c>
      <c r="M2619" t="b">
        <v>1</v>
      </c>
      <c r="N2619">
        <v>159</v>
      </c>
      <c r="O2619" t="b">
        <v>1</v>
      </c>
      <c r="P2619" t="s">
        <v>8299</v>
      </c>
      <c r="Q2619" s="12" t="s">
        <v>8317</v>
      </c>
      <c r="R2619" t="s">
        <v>8353</v>
      </c>
      <c r="S2619" s="21">
        <f>(((Table1[[#This Row],[launched_at]]/60)/60)/24)+DATE(1970,1,1)</f>
        <v>41902.874432870369</v>
      </c>
      <c r="T2619" s="21">
        <f>(((Table1[[#This Row],[deadline]]/60)/60)/24)+DATE(1970,1,1)</f>
        <v>41932.874432870369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s="8">
        <f>E2620/D2620</f>
        <v>1.0538666666666667</v>
      </c>
      <c r="G2620" s="10">
        <f>IFERROR(ROUND(E2620/N2620,2),0)</f>
        <v>205.3</v>
      </c>
      <c r="H2620" t="s">
        <v>8218</v>
      </c>
      <c r="I2620" t="s">
        <v>8223</v>
      </c>
      <c r="J2620" t="s">
        <v>8245</v>
      </c>
      <c r="K2620">
        <v>1449000061</v>
      </c>
      <c r="L2620">
        <v>1443812461</v>
      </c>
      <c r="M2620" t="b">
        <v>1</v>
      </c>
      <c r="N2620">
        <v>77</v>
      </c>
      <c r="O2620" t="b">
        <v>1</v>
      </c>
      <c r="P2620" t="s">
        <v>8299</v>
      </c>
      <c r="Q2620" s="12" t="s">
        <v>8317</v>
      </c>
      <c r="R2620" t="s">
        <v>8353</v>
      </c>
      <c r="S2620" s="21">
        <f>(((Table1[[#This Row],[launched_at]]/60)/60)/24)+DATE(1970,1,1)</f>
        <v>42279.792372685188</v>
      </c>
      <c r="T2620" s="21">
        <f>(((Table1[[#This Row],[deadline]]/60)/60)/24)+DATE(1970,1,1)</f>
        <v>42339.834039351852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s="8">
        <f>E2621/D2621</f>
        <v>1.8839999999999999</v>
      </c>
      <c r="G2621" s="10">
        <f>IFERROR(ROUND(E2621/N2621,2),0)</f>
        <v>35.549999999999997</v>
      </c>
      <c r="H2621" t="s">
        <v>8218</v>
      </c>
      <c r="I2621" t="s">
        <v>8223</v>
      </c>
      <c r="J2621" t="s">
        <v>8245</v>
      </c>
      <c r="K2621">
        <v>1445598000</v>
      </c>
      <c r="L2621">
        <v>1443302004</v>
      </c>
      <c r="M2621" t="b">
        <v>1</v>
      </c>
      <c r="N2621">
        <v>53</v>
      </c>
      <c r="O2621" t="b">
        <v>1</v>
      </c>
      <c r="P2621" t="s">
        <v>8299</v>
      </c>
      <c r="Q2621" s="12" t="s">
        <v>8317</v>
      </c>
      <c r="R2621" t="s">
        <v>8353</v>
      </c>
      <c r="S2621" s="21">
        <f>(((Table1[[#This Row],[launched_at]]/60)/60)/24)+DATE(1970,1,1)</f>
        <v>42273.884305555555</v>
      </c>
      <c r="T2621" s="21">
        <f>(((Table1[[#This Row],[deadline]]/60)/60)/24)+DATE(1970,1,1)</f>
        <v>42300.458333333328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s="8">
        <f>E2622/D2622</f>
        <v>1.436523076923077</v>
      </c>
      <c r="G2622" s="10">
        <f>IFERROR(ROUND(E2622/N2622,2),0)</f>
        <v>74.64</v>
      </c>
      <c r="H2622" t="s">
        <v>8218</v>
      </c>
      <c r="I2622" t="s">
        <v>8225</v>
      </c>
      <c r="J2622" t="s">
        <v>8247</v>
      </c>
      <c r="K2622">
        <v>1444525200</v>
      </c>
      <c r="L2622">
        <v>1441339242</v>
      </c>
      <c r="M2622" t="b">
        <v>1</v>
      </c>
      <c r="N2622">
        <v>1251</v>
      </c>
      <c r="O2622" t="b">
        <v>1</v>
      </c>
      <c r="P2622" t="s">
        <v>8299</v>
      </c>
      <c r="Q2622" s="12" t="s">
        <v>8317</v>
      </c>
      <c r="R2622" t="s">
        <v>8353</v>
      </c>
      <c r="S2622" s="21">
        <f>(((Table1[[#This Row],[launched_at]]/60)/60)/24)+DATE(1970,1,1)</f>
        <v>42251.16715277778</v>
      </c>
      <c r="T2622" s="21">
        <f>(((Table1[[#This Row],[deadline]]/60)/60)/24)+DATE(1970,1,1)</f>
        <v>42288.041666666672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s="8">
        <f>E2623/D2623</f>
        <v>1.4588000000000001</v>
      </c>
      <c r="G2623" s="10">
        <f>IFERROR(ROUND(E2623/N2623,2),0)</f>
        <v>47.06</v>
      </c>
      <c r="H2623" t="s">
        <v>8218</v>
      </c>
      <c r="I2623" t="s">
        <v>8223</v>
      </c>
      <c r="J2623" t="s">
        <v>8245</v>
      </c>
      <c r="K2623">
        <v>1432230988</v>
      </c>
      <c r="L2623">
        <v>1429638988</v>
      </c>
      <c r="M2623" t="b">
        <v>1</v>
      </c>
      <c r="N2623">
        <v>465</v>
      </c>
      <c r="O2623" t="b">
        <v>1</v>
      </c>
      <c r="P2623" t="s">
        <v>8299</v>
      </c>
      <c r="Q2623" s="12" t="s">
        <v>8317</v>
      </c>
      <c r="R2623" t="s">
        <v>8353</v>
      </c>
      <c r="S2623" s="21">
        <f>(((Table1[[#This Row],[launched_at]]/60)/60)/24)+DATE(1970,1,1)</f>
        <v>42115.74754629629</v>
      </c>
      <c r="T2623" s="21">
        <f>(((Table1[[#This Row],[deadline]]/60)/60)/24)+DATE(1970,1,1)</f>
        <v>42145.74754629629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s="8">
        <f>E2624/D2624</f>
        <v>1.3118399999999999</v>
      </c>
      <c r="G2624" s="10">
        <f>IFERROR(ROUND(E2624/N2624,2),0)</f>
        <v>26.59</v>
      </c>
      <c r="H2624" t="s">
        <v>8218</v>
      </c>
      <c r="I2624" t="s">
        <v>8236</v>
      </c>
      <c r="J2624" t="s">
        <v>8248</v>
      </c>
      <c r="K2624">
        <v>1483120216</v>
      </c>
      <c r="L2624">
        <v>1479232216</v>
      </c>
      <c r="M2624" t="b">
        <v>0</v>
      </c>
      <c r="N2624">
        <v>74</v>
      </c>
      <c r="O2624" t="b">
        <v>1</v>
      </c>
      <c r="P2624" t="s">
        <v>8299</v>
      </c>
      <c r="Q2624" s="12" t="s">
        <v>8317</v>
      </c>
      <c r="R2624" t="s">
        <v>8353</v>
      </c>
      <c r="S2624" s="21">
        <f>(((Table1[[#This Row],[launched_at]]/60)/60)/24)+DATE(1970,1,1)</f>
        <v>42689.74324074074</v>
      </c>
      <c r="T2624" s="21">
        <f>(((Table1[[#This Row],[deadline]]/60)/60)/24)+DATE(1970,1,1)</f>
        <v>42734.74324074074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s="8">
        <f>E2625/D2625</f>
        <v>1.1399999999999999</v>
      </c>
      <c r="G2625" s="10">
        <f>IFERROR(ROUND(E2625/N2625,2),0)</f>
        <v>36.770000000000003</v>
      </c>
      <c r="H2625" t="s">
        <v>8218</v>
      </c>
      <c r="I2625" t="s">
        <v>8223</v>
      </c>
      <c r="J2625" t="s">
        <v>8245</v>
      </c>
      <c r="K2625">
        <v>1480658966</v>
      </c>
      <c r="L2625">
        <v>1479449366</v>
      </c>
      <c r="M2625" t="b">
        <v>0</v>
      </c>
      <c r="N2625">
        <v>62</v>
      </c>
      <c r="O2625" t="b">
        <v>1</v>
      </c>
      <c r="P2625" t="s">
        <v>8299</v>
      </c>
      <c r="Q2625" s="12" t="s">
        <v>8317</v>
      </c>
      <c r="R2625" t="s">
        <v>8353</v>
      </c>
      <c r="S2625" s="21">
        <f>(((Table1[[#This Row],[launched_at]]/60)/60)/24)+DATE(1970,1,1)</f>
        <v>42692.256550925929</v>
      </c>
      <c r="T2625" s="21">
        <f>(((Table1[[#This Row],[deadline]]/60)/60)/24)+DATE(1970,1,1)</f>
        <v>42706.256550925929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s="8">
        <f>E2626/D2626</f>
        <v>13.794206249999998</v>
      </c>
      <c r="G2626" s="10">
        <f>IFERROR(ROUND(E2626/N2626,2),0)</f>
        <v>31.82</v>
      </c>
      <c r="H2626" t="s">
        <v>8218</v>
      </c>
      <c r="I2626" t="s">
        <v>8223</v>
      </c>
      <c r="J2626" t="s">
        <v>8245</v>
      </c>
      <c r="K2626">
        <v>1347530822</v>
      </c>
      <c r="L2626">
        <v>1345716422</v>
      </c>
      <c r="M2626" t="b">
        <v>0</v>
      </c>
      <c r="N2626">
        <v>3468</v>
      </c>
      <c r="O2626" t="b">
        <v>1</v>
      </c>
      <c r="P2626" t="s">
        <v>8299</v>
      </c>
      <c r="Q2626" s="12" t="s">
        <v>8317</v>
      </c>
      <c r="R2626" t="s">
        <v>8353</v>
      </c>
      <c r="S2626" s="21">
        <f>(((Table1[[#This Row],[launched_at]]/60)/60)/24)+DATE(1970,1,1)</f>
        <v>41144.42155092593</v>
      </c>
      <c r="T2626" s="21">
        <f>(((Table1[[#This Row],[deadline]]/60)/60)/24)+DATE(1970,1,1)</f>
        <v>41165.42155092593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s="8">
        <f>E2627/D2627</f>
        <v>9.56</v>
      </c>
      <c r="G2627" s="10">
        <f>IFERROR(ROUND(E2627/N2627,2),0)</f>
        <v>27.58</v>
      </c>
      <c r="H2627" t="s">
        <v>8218</v>
      </c>
      <c r="I2627" t="s">
        <v>8235</v>
      </c>
      <c r="J2627" t="s">
        <v>8248</v>
      </c>
      <c r="K2627">
        <v>1478723208</v>
      </c>
      <c r="L2627">
        <v>1476559608</v>
      </c>
      <c r="M2627" t="b">
        <v>0</v>
      </c>
      <c r="N2627">
        <v>52</v>
      </c>
      <c r="O2627" t="b">
        <v>1</v>
      </c>
      <c r="P2627" t="s">
        <v>8299</v>
      </c>
      <c r="Q2627" s="12" t="s">
        <v>8317</v>
      </c>
      <c r="R2627" t="s">
        <v>8353</v>
      </c>
      <c r="S2627" s="21">
        <f>(((Table1[[#This Row],[launched_at]]/60)/60)/24)+DATE(1970,1,1)</f>
        <v>42658.810277777782</v>
      </c>
      <c r="T2627" s="21">
        <f>(((Table1[[#This Row],[deadline]]/60)/60)/24)+DATE(1970,1,1)</f>
        <v>42683.851944444439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s="8">
        <f>E2628/D2628</f>
        <v>1.1200000000000001</v>
      </c>
      <c r="G2628" s="10">
        <f>IFERROR(ROUND(E2628/N2628,2),0)</f>
        <v>56</v>
      </c>
      <c r="H2628" t="s">
        <v>8218</v>
      </c>
      <c r="I2628" t="s">
        <v>8223</v>
      </c>
      <c r="J2628" t="s">
        <v>8245</v>
      </c>
      <c r="K2628">
        <v>1433343869</v>
      </c>
      <c r="L2628">
        <v>1430751869</v>
      </c>
      <c r="M2628" t="b">
        <v>0</v>
      </c>
      <c r="N2628">
        <v>50</v>
      </c>
      <c r="O2628" t="b">
        <v>1</v>
      </c>
      <c r="P2628" t="s">
        <v>8299</v>
      </c>
      <c r="Q2628" s="12" t="s">
        <v>8317</v>
      </c>
      <c r="R2628" t="s">
        <v>8353</v>
      </c>
      <c r="S2628" s="21">
        <f>(((Table1[[#This Row],[launched_at]]/60)/60)/24)+DATE(1970,1,1)</f>
        <v>42128.628113425926</v>
      </c>
      <c r="T2628" s="21">
        <f>(((Table1[[#This Row],[deadline]]/60)/60)/24)+DATE(1970,1,1)</f>
        <v>42158.628113425926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s="8">
        <f>E2629/D2629</f>
        <v>6.4666666666666668</v>
      </c>
      <c r="G2629" s="10">
        <f>IFERROR(ROUND(E2629/N2629,2),0)</f>
        <v>21.56</v>
      </c>
      <c r="H2629" t="s">
        <v>8218</v>
      </c>
      <c r="I2629" t="s">
        <v>8223</v>
      </c>
      <c r="J2629" t="s">
        <v>8245</v>
      </c>
      <c r="K2629">
        <v>1448571261</v>
      </c>
      <c r="L2629">
        <v>1445975661</v>
      </c>
      <c r="M2629" t="b">
        <v>0</v>
      </c>
      <c r="N2629">
        <v>45</v>
      </c>
      <c r="O2629" t="b">
        <v>1</v>
      </c>
      <c r="P2629" t="s">
        <v>8299</v>
      </c>
      <c r="Q2629" s="12" t="s">
        <v>8317</v>
      </c>
      <c r="R2629" t="s">
        <v>8353</v>
      </c>
      <c r="S2629" s="21">
        <f>(((Table1[[#This Row],[launched_at]]/60)/60)/24)+DATE(1970,1,1)</f>
        <v>42304.829409722224</v>
      </c>
      <c r="T2629" s="21">
        <f>(((Table1[[#This Row],[deadline]]/60)/60)/24)+DATE(1970,1,1)</f>
        <v>42334.871076388896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s="8">
        <f>E2630/D2630</f>
        <v>1.1036948748510131</v>
      </c>
      <c r="G2630" s="10">
        <f>IFERROR(ROUND(E2630/N2630,2),0)</f>
        <v>44.1</v>
      </c>
      <c r="H2630" t="s">
        <v>8218</v>
      </c>
      <c r="I2630" t="s">
        <v>8223</v>
      </c>
      <c r="J2630" t="s">
        <v>8245</v>
      </c>
      <c r="K2630">
        <v>1417389067</v>
      </c>
      <c r="L2630">
        <v>1415661067</v>
      </c>
      <c r="M2630" t="b">
        <v>0</v>
      </c>
      <c r="N2630">
        <v>21</v>
      </c>
      <c r="O2630" t="b">
        <v>1</v>
      </c>
      <c r="P2630" t="s">
        <v>8299</v>
      </c>
      <c r="Q2630" s="12" t="s">
        <v>8317</v>
      </c>
      <c r="R2630" t="s">
        <v>8353</v>
      </c>
      <c r="S2630" s="21">
        <f>(((Table1[[#This Row],[launched_at]]/60)/60)/24)+DATE(1970,1,1)</f>
        <v>41953.966053240743</v>
      </c>
      <c r="T2630" s="21">
        <f>(((Table1[[#This Row],[deadline]]/60)/60)/24)+DATE(1970,1,1)</f>
        <v>41973.966053240743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s="8">
        <f>E2631/D2631</f>
        <v>1.2774000000000001</v>
      </c>
      <c r="G2631" s="10">
        <f>IFERROR(ROUND(E2631/N2631,2),0)</f>
        <v>63.87</v>
      </c>
      <c r="H2631" t="s">
        <v>8218</v>
      </c>
      <c r="I2631" t="s">
        <v>8224</v>
      </c>
      <c r="J2631" t="s">
        <v>8246</v>
      </c>
      <c r="K2631">
        <v>1431608122</v>
      </c>
      <c r="L2631">
        <v>1429016122</v>
      </c>
      <c r="M2631" t="b">
        <v>0</v>
      </c>
      <c r="N2631">
        <v>100</v>
      </c>
      <c r="O2631" t="b">
        <v>1</v>
      </c>
      <c r="P2631" t="s">
        <v>8299</v>
      </c>
      <c r="Q2631" s="12" t="s">
        <v>8317</v>
      </c>
      <c r="R2631" t="s">
        <v>8353</v>
      </c>
      <c r="S2631" s="21">
        <f>(((Table1[[#This Row],[launched_at]]/60)/60)/24)+DATE(1970,1,1)</f>
        <v>42108.538449074069</v>
      </c>
      <c r="T2631" s="21">
        <f>(((Table1[[#This Row],[deadline]]/60)/60)/24)+DATE(1970,1,1)</f>
        <v>42138.538449074069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s="8">
        <f>E2632/D2632</f>
        <v>1.579</v>
      </c>
      <c r="G2632" s="10">
        <f>IFERROR(ROUND(E2632/N2632,2),0)</f>
        <v>38.99</v>
      </c>
      <c r="H2632" t="s">
        <v>8218</v>
      </c>
      <c r="I2632" t="s">
        <v>8225</v>
      </c>
      <c r="J2632" t="s">
        <v>8247</v>
      </c>
      <c r="K2632">
        <v>1467280800</v>
      </c>
      <c r="L2632">
        <v>1464921112</v>
      </c>
      <c r="M2632" t="b">
        <v>0</v>
      </c>
      <c r="N2632">
        <v>81</v>
      </c>
      <c r="O2632" t="b">
        <v>1</v>
      </c>
      <c r="P2632" t="s">
        <v>8299</v>
      </c>
      <c r="Q2632" s="12" t="s">
        <v>8317</v>
      </c>
      <c r="R2632" t="s">
        <v>8353</v>
      </c>
      <c r="S2632" s="21">
        <f>(((Table1[[#This Row],[launched_at]]/60)/60)/24)+DATE(1970,1,1)</f>
        <v>42524.105462962965</v>
      </c>
      <c r="T2632" s="21">
        <f>(((Table1[[#This Row],[deadline]]/60)/60)/24)+DATE(1970,1,1)</f>
        <v>42551.416666666672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s="8">
        <f>E2633/D2633</f>
        <v>1.1466525000000001</v>
      </c>
      <c r="G2633" s="10">
        <f>IFERROR(ROUND(E2633/N2633,2),0)</f>
        <v>80.19</v>
      </c>
      <c r="H2633" t="s">
        <v>8218</v>
      </c>
      <c r="I2633" t="s">
        <v>8223</v>
      </c>
      <c r="J2633" t="s">
        <v>8245</v>
      </c>
      <c r="K2633">
        <v>1440907427</v>
      </c>
      <c r="L2633">
        <v>1438488227</v>
      </c>
      <c r="M2633" t="b">
        <v>0</v>
      </c>
      <c r="N2633">
        <v>286</v>
      </c>
      <c r="O2633" t="b">
        <v>1</v>
      </c>
      <c r="P2633" t="s">
        <v>8299</v>
      </c>
      <c r="Q2633" s="12" t="s">
        <v>8317</v>
      </c>
      <c r="R2633" t="s">
        <v>8353</v>
      </c>
      <c r="S2633" s="21">
        <f>(((Table1[[#This Row],[launched_at]]/60)/60)/24)+DATE(1970,1,1)</f>
        <v>42218.169293981482</v>
      </c>
      <c r="T2633" s="21">
        <f>(((Table1[[#This Row],[deadline]]/60)/60)/24)+DATE(1970,1,1)</f>
        <v>42246.169293981482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s="8">
        <f>E2634/D2634</f>
        <v>1.3700934579439252</v>
      </c>
      <c r="G2634" s="10">
        <f>IFERROR(ROUND(E2634/N2634,2),0)</f>
        <v>34.9</v>
      </c>
      <c r="H2634" t="s">
        <v>8218</v>
      </c>
      <c r="I2634" t="s">
        <v>8223</v>
      </c>
      <c r="J2634" t="s">
        <v>8245</v>
      </c>
      <c r="K2634">
        <v>1464485339</v>
      </c>
      <c r="L2634">
        <v>1462325339</v>
      </c>
      <c r="M2634" t="b">
        <v>0</v>
      </c>
      <c r="N2634">
        <v>42</v>
      </c>
      <c r="O2634" t="b">
        <v>1</v>
      </c>
      <c r="P2634" t="s">
        <v>8299</v>
      </c>
      <c r="Q2634" s="12" t="s">
        <v>8317</v>
      </c>
      <c r="R2634" t="s">
        <v>8353</v>
      </c>
      <c r="S2634" s="21">
        <f>(((Table1[[#This Row],[launched_at]]/60)/60)/24)+DATE(1970,1,1)</f>
        <v>42494.061793981484</v>
      </c>
      <c r="T2634" s="21">
        <f>(((Table1[[#This Row],[deadline]]/60)/60)/24)+DATE(1970,1,1)</f>
        <v>42519.061793981484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s="8">
        <f>E2635/D2635</f>
        <v>3.5461999999999998</v>
      </c>
      <c r="G2635" s="10">
        <f>IFERROR(ROUND(E2635/N2635,2),0)</f>
        <v>89.1</v>
      </c>
      <c r="H2635" t="s">
        <v>8218</v>
      </c>
      <c r="I2635" t="s">
        <v>8223</v>
      </c>
      <c r="J2635" t="s">
        <v>8245</v>
      </c>
      <c r="K2635">
        <v>1393542000</v>
      </c>
      <c r="L2635">
        <v>1390938332</v>
      </c>
      <c r="M2635" t="b">
        <v>0</v>
      </c>
      <c r="N2635">
        <v>199</v>
      </c>
      <c r="O2635" t="b">
        <v>1</v>
      </c>
      <c r="P2635" t="s">
        <v>8299</v>
      </c>
      <c r="Q2635" s="12" t="s">
        <v>8317</v>
      </c>
      <c r="R2635" t="s">
        <v>8353</v>
      </c>
      <c r="S2635" s="21">
        <f>(((Table1[[#This Row],[launched_at]]/60)/60)/24)+DATE(1970,1,1)</f>
        <v>41667.823287037041</v>
      </c>
      <c r="T2635" s="21">
        <f>(((Table1[[#This Row],[deadline]]/60)/60)/24)+DATE(1970,1,1)</f>
        <v>41697.958333333336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s="8">
        <f>E2636/D2636</f>
        <v>1.0602150537634409</v>
      </c>
      <c r="G2636" s="10">
        <f>IFERROR(ROUND(E2636/N2636,2),0)</f>
        <v>39.44</v>
      </c>
      <c r="H2636" t="s">
        <v>8218</v>
      </c>
      <c r="I2636" t="s">
        <v>8223</v>
      </c>
      <c r="J2636" t="s">
        <v>8245</v>
      </c>
      <c r="K2636">
        <v>1475163921</v>
      </c>
      <c r="L2636">
        <v>1472571921</v>
      </c>
      <c r="M2636" t="b">
        <v>0</v>
      </c>
      <c r="N2636">
        <v>25</v>
      </c>
      <c r="O2636" t="b">
        <v>1</v>
      </c>
      <c r="P2636" t="s">
        <v>8299</v>
      </c>
      <c r="Q2636" s="12" t="s">
        <v>8317</v>
      </c>
      <c r="R2636" t="s">
        <v>8353</v>
      </c>
      <c r="S2636" s="21">
        <f>(((Table1[[#This Row],[launched_at]]/60)/60)/24)+DATE(1970,1,1)</f>
        <v>42612.656493055561</v>
      </c>
      <c r="T2636" s="21">
        <f>(((Table1[[#This Row],[deadline]]/60)/60)/24)+DATE(1970,1,1)</f>
        <v>42642.656493055561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s="8">
        <f>E2637/D2637</f>
        <v>1</v>
      </c>
      <c r="G2637" s="10">
        <f>IFERROR(ROUND(E2637/N2637,2),0)</f>
        <v>136.9</v>
      </c>
      <c r="H2637" t="s">
        <v>8218</v>
      </c>
      <c r="I2637" t="s">
        <v>8228</v>
      </c>
      <c r="J2637" t="s">
        <v>8250</v>
      </c>
      <c r="K2637">
        <v>1425937761</v>
      </c>
      <c r="L2637">
        <v>1422917361</v>
      </c>
      <c r="M2637" t="b">
        <v>0</v>
      </c>
      <c r="N2637">
        <v>84</v>
      </c>
      <c r="O2637" t="b">
        <v>1</v>
      </c>
      <c r="P2637" t="s">
        <v>8299</v>
      </c>
      <c r="Q2637" s="12" t="s">
        <v>8317</v>
      </c>
      <c r="R2637" t="s">
        <v>8353</v>
      </c>
      <c r="S2637" s="21">
        <f>(((Table1[[#This Row],[launched_at]]/60)/60)/24)+DATE(1970,1,1)</f>
        <v>42037.950937500005</v>
      </c>
      <c r="T2637" s="21">
        <f>(((Table1[[#This Row],[deadline]]/60)/60)/24)+DATE(1970,1,1)</f>
        <v>42072.909270833334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s="8">
        <f>E2638/D2638</f>
        <v>1.873</v>
      </c>
      <c r="G2638" s="10">
        <f>IFERROR(ROUND(E2638/N2638,2),0)</f>
        <v>37.46</v>
      </c>
      <c r="H2638" t="s">
        <v>8218</v>
      </c>
      <c r="I2638" t="s">
        <v>8223</v>
      </c>
      <c r="J2638" t="s">
        <v>8245</v>
      </c>
      <c r="K2638">
        <v>1476579600</v>
      </c>
      <c r="L2638">
        <v>1474641914</v>
      </c>
      <c r="M2638" t="b">
        <v>0</v>
      </c>
      <c r="N2638">
        <v>50</v>
      </c>
      <c r="O2638" t="b">
        <v>1</v>
      </c>
      <c r="P2638" t="s">
        <v>8299</v>
      </c>
      <c r="Q2638" s="12" t="s">
        <v>8317</v>
      </c>
      <c r="R2638" t="s">
        <v>8353</v>
      </c>
      <c r="S2638" s="21">
        <f>(((Table1[[#This Row],[launched_at]]/60)/60)/24)+DATE(1970,1,1)</f>
        <v>42636.614745370374</v>
      </c>
      <c r="T2638" s="21">
        <f>(((Table1[[#This Row],[deadline]]/60)/60)/24)+DATE(1970,1,1)</f>
        <v>42659.041666666672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s="8">
        <f>E2639/D2639</f>
        <v>1.6619999999999999</v>
      </c>
      <c r="G2639" s="10">
        <f>IFERROR(ROUND(E2639/N2639,2),0)</f>
        <v>31.96</v>
      </c>
      <c r="H2639" t="s">
        <v>8218</v>
      </c>
      <c r="I2639" t="s">
        <v>8223</v>
      </c>
      <c r="J2639" t="s">
        <v>8245</v>
      </c>
      <c r="K2639">
        <v>1476277875</v>
      </c>
      <c r="L2639">
        <v>1474895475</v>
      </c>
      <c r="M2639" t="b">
        <v>0</v>
      </c>
      <c r="N2639">
        <v>26</v>
      </c>
      <c r="O2639" t="b">
        <v>1</v>
      </c>
      <c r="P2639" t="s">
        <v>8299</v>
      </c>
      <c r="Q2639" s="12" t="s">
        <v>8317</v>
      </c>
      <c r="R2639" t="s">
        <v>8353</v>
      </c>
      <c r="S2639" s="21">
        <f>(((Table1[[#This Row],[launched_at]]/60)/60)/24)+DATE(1970,1,1)</f>
        <v>42639.549479166672</v>
      </c>
      <c r="T2639" s="21">
        <f>(((Table1[[#This Row],[deadline]]/60)/60)/24)+DATE(1970,1,1)</f>
        <v>42655.549479166672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s="8">
        <f>E2640/D2640</f>
        <v>1.0172910662824208</v>
      </c>
      <c r="G2640" s="10">
        <f>IFERROR(ROUND(E2640/N2640,2),0)</f>
        <v>25.21</v>
      </c>
      <c r="H2640" t="s">
        <v>8218</v>
      </c>
      <c r="I2640" t="s">
        <v>8223</v>
      </c>
      <c r="J2640" t="s">
        <v>8245</v>
      </c>
      <c r="K2640">
        <v>1421358895</v>
      </c>
      <c r="L2640">
        <v>1418766895</v>
      </c>
      <c r="M2640" t="b">
        <v>0</v>
      </c>
      <c r="N2640">
        <v>14</v>
      </c>
      <c r="O2640" t="b">
        <v>1</v>
      </c>
      <c r="P2640" t="s">
        <v>8299</v>
      </c>
      <c r="Q2640" s="12" t="s">
        <v>8317</v>
      </c>
      <c r="R2640" t="s">
        <v>8353</v>
      </c>
      <c r="S2640" s="21">
        <f>(((Table1[[#This Row],[launched_at]]/60)/60)/24)+DATE(1970,1,1)</f>
        <v>41989.913136574076</v>
      </c>
      <c r="T2640" s="21">
        <f>(((Table1[[#This Row],[deadline]]/60)/60)/24)+DATE(1970,1,1)</f>
        <v>42019.913136574076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s="8">
        <f>E2641/D2641</f>
        <v>1.64</v>
      </c>
      <c r="G2641" s="10">
        <f>IFERROR(ROUND(E2641/N2641,2),0)</f>
        <v>10.039999999999999</v>
      </c>
      <c r="H2641" t="s">
        <v>8218</v>
      </c>
      <c r="I2641" t="s">
        <v>8224</v>
      </c>
      <c r="J2641" t="s">
        <v>8246</v>
      </c>
      <c r="K2641">
        <v>1424378748</v>
      </c>
      <c r="L2641">
        <v>1421786748</v>
      </c>
      <c r="M2641" t="b">
        <v>0</v>
      </c>
      <c r="N2641">
        <v>49</v>
      </c>
      <c r="O2641" t="b">
        <v>1</v>
      </c>
      <c r="P2641" t="s">
        <v>8299</v>
      </c>
      <c r="Q2641" s="12" t="s">
        <v>8317</v>
      </c>
      <c r="R2641" t="s">
        <v>8353</v>
      </c>
      <c r="S2641" s="21">
        <f>(((Table1[[#This Row],[launched_at]]/60)/60)/24)+DATE(1970,1,1)</f>
        <v>42024.86513888889</v>
      </c>
      <c r="T2641" s="21">
        <f>(((Table1[[#This Row],[deadline]]/60)/60)/24)+DATE(1970,1,1)</f>
        <v>42054.86513888889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s="8">
        <f>E2642/D2642</f>
        <v>1.0566666666666666</v>
      </c>
      <c r="G2642" s="10">
        <f>IFERROR(ROUND(E2642/N2642,2),0)</f>
        <v>45.94</v>
      </c>
      <c r="H2642" t="s">
        <v>8218</v>
      </c>
      <c r="I2642" t="s">
        <v>8223</v>
      </c>
      <c r="J2642" t="s">
        <v>8245</v>
      </c>
      <c r="K2642">
        <v>1433735474</v>
      </c>
      <c r="L2642">
        <v>1428551474</v>
      </c>
      <c r="M2642" t="b">
        <v>0</v>
      </c>
      <c r="N2642">
        <v>69</v>
      </c>
      <c r="O2642" t="b">
        <v>1</v>
      </c>
      <c r="P2642" t="s">
        <v>8299</v>
      </c>
      <c r="Q2642" s="12" t="s">
        <v>8317</v>
      </c>
      <c r="R2642" t="s">
        <v>8353</v>
      </c>
      <c r="S2642" s="21">
        <f>(((Table1[[#This Row],[launched_at]]/60)/60)/24)+DATE(1970,1,1)</f>
        <v>42103.160578703704</v>
      </c>
      <c r="T2642" s="21">
        <f>(((Table1[[#This Row],[deadline]]/60)/60)/24)+DATE(1970,1,1)</f>
        <v>42163.160578703704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s="8">
        <f>E2643/D2643</f>
        <v>0.01</v>
      </c>
      <c r="G2643" s="10">
        <f>IFERROR(ROUND(E2643/N2643,2),0)</f>
        <v>15</v>
      </c>
      <c r="H2643" t="s">
        <v>8220</v>
      </c>
      <c r="I2643" t="s">
        <v>8223</v>
      </c>
      <c r="J2643" t="s">
        <v>8245</v>
      </c>
      <c r="K2643">
        <v>1410811740</v>
      </c>
      <c r="L2643">
        <v>1409341863</v>
      </c>
      <c r="M2643" t="b">
        <v>0</v>
      </c>
      <c r="N2643">
        <v>1</v>
      </c>
      <c r="O2643" t="b">
        <v>0</v>
      </c>
      <c r="P2643" t="s">
        <v>8299</v>
      </c>
      <c r="Q2643" s="12" t="s">
        <v>8317</v>
      </c>
      <c r="R2643" t="s">
        <v>8353</v>
      </c>
      <c r="S2643" s="21">
        <f>(((Table1[[#This Row],[launched_at]]/60)/60)/24)+DATE(1970,1,1)</f>
        <v>41880.827118055553</v>
      </c>
      <c r="T2643" s="21">
        <f>(((Table1[[#This Row],[deadline]]/60)/60)/24)+DATE(1970,1,1)</f>
        <v>41897.839583333334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s="8">
        <f>E2644/D2644</f>
        <v>0</v>
      </c>
      <c r="G2644" s="10" t="str">
        <f>IFERROR(ROUND(E2644/N2644,2),"N/A")</f>
        <v>N/A</v>
      </c>
      <c r="H2644" t="s">
        <v>8220</v>
      </c>
      <c r="I2644" t="s">
        <v>8235</v>
      </c>
      <c r="J2644" t="s">
        <v>8248</v>
      </c>
      <c r="K2644">
        <v>1468565820</v>
      </c>
      <c r="L2644">
        <v>1465970108</v>
      </c>
      <c r="M2644" t="b">
        <v>0</v>
      </c>
      <c r="N2644">
        <v>0</v>
      </c>
      <c r="O2644" t="b">
        <v>0</v>
      </c>
      <c r="P2644" t="s">
        <v>8299</v>
      </c>
      <c r="Q2644" s="12" t="s">
        <v>8317</v>
      </c>
      <c r="R2644" t="s">
        <v>8353</v>
      </c>
      <c r="S2644" s="21">
        <f>(((Table1[[#This Row],[launched_at]]/60)/60)/24)+DATE(1970,1,1)</f>
        <v>42536.246620370366</v>
      </c>
      <c r="T2644" s="21">
        <f>(((Table1[[#This Row],[deadline]]/60)/60)/24)+DATE(1970,1,1)</f>
        <v>42566.289583333331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s="8">
        <f>E2645/D2645</f>
        <v>0.33559730999999998</v>
      </c>
      <c r="G2645" s="10">
        <f>IFERROR(ROUND(E2645/N2645,2),0)</f>
        <v>223.58</v>
      </c>
      <c r="H2645" t="s">
        <v>8219</v>
      </c>
      <c r="I2645" t="s">
        <v>8223</v>
      </c>
      <c r="J2645" t="s">
        <v>8245</v>
      </c>
      <c r="K2645">
        <v>1482307140</v>
      </c>
      <c r="L2645">
        <v>1479218315</v>
      </c>
      <c r="M2645" t="b">
        <v>1</v>
      </c>
      <c r="N2645">
        <v>1501</v>
      </c>
      <c r="O2645" t="b">
        <v>0</v>
      </c>
      <c r="P2645" t="s">
        <v>8299</v>
      </c>
      <c r="Q2645" s="12" t="s">
        <v>8317</v>
      </c>
      <c r="R2645" t="s">
        <v>8353</v>
      </c>
      <c r="S2645" s="21">
        <f>(((Table1[[#This Row],[launched_at]]/60)/60)/24)+DATE(1970,1,1)</f>
        <v>42689.582349537035</v>
      </c>
      <c r="T2645" s="21">
        <f>(((Table1[[#This Row],[deadline]]/60)/60)/24)+DATE(1970,1,1)</f>
        <v>42725.332638888889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s="8">
        <f>E2646/D2646</f>
        <v>2.053E-2</v>
      </c>
      <c r="G2646" s="10">
        <f>IFERROR(ROUND(E2646/N2646,2),0)</f>
        <v>39.479999999999997</v>
      </c>
      <c r="H2646" t="s">
        <v>8219</v>
      </c>
      <c r="I2646" t="s">
        <v>8223</v>
      </c>
      <c r="J2646" t="s">
        <v>8245</v>
      </c>
      <c r="K2646">
        <v>1489172435</v>
      </c>
      <c r="L2646">
        <v>1486580435</v>
      </c>
      <c r="M2646" t="b">
        <v>1</v>
      </c>
      <c r="N2646">
        <v>52</v>
      </c>
      <c r="O2646" t="b">
        <v>0</v>
      </c>
      <c r="P2646" t="s">
        <v>8299</v>
      </c>
      <c r="Q2646" s="12" t="s">
        <v>8317</v>
      </c>
      <c r="R2646" t="s">
        <v>8353</v>
      </c>
      <c r="S2646" s="21">
        <f>(((Table1[[#This Row],[launched_at]]/60)/60)/24)+DATE(1970,1,1)</f>
        <v>42774.792071759264</v>
      </c>
      <c r="T2646" s="21">
        <f>(((Table1[[#This Row],[deadline]]/60)/60)/24)+DATE(1970,1,1)</f>
        <v>42804.792071759264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s="8">
        <f>E2647/D2647</f>
        <v>0.105</v>
      </c>
      <c r="G2647" s="10">
        <f>IFERROR(ROUND(E2647/N2647,2),0)</f>
        <v>91.3</v>
      </c>
      <c r="H2647" t="s">
        <v>8219</v>
      </c>
      <c r="I2647" t="s">
        <v>8225</v>
      </c>
      <c r="J2647" t="s">
        <v>8247</v>
      </c>
      <c r="K2647">
        <v>1415481203</v>
      </c>
      <c r="L2647">
        <v>1412885603</v>
      </c>
      <c r="M2647" t="b">
        <v>1</v>
      </c>
      <c r="N2647">
        <v>23</v>
      </c>
      <c r="O2647" t="b">
        <v>0</v>
      </c>
      <c r="P2647" t="s">
        <v>8299</v>
      </c>
      <c r="Q2647" s="12" t="s">
        <v>8317</v>
      </c>
      <c r="R2647" t="s">
        <v>8353</v>
      </c>
      <c r="S2647" s="21">
        <f>(((Table1[[#This Row],[launched_at]]/60)/60)/24)+DATE(1970,1,1)</f>
        <v>41921.842627314814</v>
      </c>
      <c r="T2647" s="21">
        <f>(((Table1[[#This Row],[deadline]]/60)/60)/24)+DATE(1970,1,1)</f>
        <v>41951.884293981479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s="8">
        <f>E2648/D2648</f>
        <v>8.4172839999999999E-2</v>
      </c>
      <c r="G2648" s="10">
        <f>IFERROR(ROUND(E2648/N2648,2),0)</f>
        <v>78.67</v>
      </c>
      <c r="H2648" t="s">
        <v>8219</v>
      </c>
      <c r="I2648" t="s">
        <v>8223</v>
      </c>
      <c r="J2648" t="s">
        <v>8245</v>
      </c>
      <c r="K2648">
        <v>1441783869</v>
      </c>
      <c r="L2648">
        <v>1439191869</v>
      </c>
      <c r="M2648" t="b">
        <v>1</v>
      </c>
      <c r="N2648">
        <v>535</v>
      </c>
      <c r="O2648" t="b">
        <v>0</v>
      </c>
      <c r="P2648" t="s">
        <v>8299</v>
      </c>
      <c r="Q2648" s="12" t="s">
        <v>8317</v>
      </c>
      <c r="R2648" t="s">
        <v>8353</v>
      </c>
      <c r="S2648" s="21">
        <f>(((Table1[[#This Row],[launched_at]]/60)/60)/24)+DATE(1970,1,1)</f>
        <v>42226.313298611116</v>
      </c>
      <c r="T2648" s="21">
        <f>(((Table1[[#This Row],[deadline]]/60)/60)/24)+DATE(1970,1,1)</f>
        <v>42256.313298611116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s="8">
        <f>E2649/D2649</f>
        <v>1.44E-2</v>
      </c>
      <c r="G2649" s="10">
        <f>IFERROR(ROUND(E2649/N2649,2),0)</f>
        <v>12</v>
      </c>
      <c r="H2649" t="s">
        <v>8219</v>
      </c>
      <c r="I2649" t="s">
        <v>8228</v>
      </c>
      <c r="J2649" t="s">
        <v>8250</v>
      </c>
      <c r="K2649">
        <v>1439533019</v>
      </c>
      <c r="L2649">
        <v>1436941019</v>
      </c>
      <c r="M2649" t="b">
        <v>0</v>
      </c>
      <c r="N2649">
        <v>3</v>
      </c>
      <c r="O2649" t="b">
        <v>0</v>
      </c>
      <c r="P2649" t="s">
        <v>8299</v>
      </c>
      <c r="Q2649" s="12" t="s">
        <v>8317</v>
      </c>
      <c r="R2649" t="s">
        <v>8353</v>
      </c>
      <c r="S2649" s="21">
        <f>(((Table1[[#This Row],[launched_at]]/60)/60)/24)+DATE(1970,1,1)</f>
        <v>42200.261793981481</v>
      </c>
      <c r="T2649" s="21">
        <f>(((Table1[[#This Row],[deadline]]/60)/60)/24)+DATE(1970,1,1)</f>
        <v>42230.261793981481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s="8">
        <f>E2650/D2650</f>
        <v>8.8333333333333337E-3</v>
      </c>
      <c r="G2650" s="10">
        <f>IFERROR(ROUND(E2650/N2650,2),0)</f>
        <v>17.670000000000002</v>
      </c>
      <c r="H2650" t="s">
        <v>8219</v>
      </c>
      <c r="I2650" t="s">
        <v>8223</v>
      </c>
      <c r="J2650" t="s">
        <v>8245</v>
      </c>
      <c r="K2650">
        <v>1457543360</v>
      </c>
      <c r="L2650">
        <v>1454951360</v>
      </c>
      <c r="M2650" t="b">
        <v>0</v>
      </c>
      <c r="N2650">
        <v>6</v>
      </c>
      <c r="O2650" t="b">
        <v>0</v>
      </c>
      <c r="P2650" t="s">
        <v>8299</v>
      </c>
      <c r="Q2650" s="12" t="s">
        <v>8317</v>
      </c>
      <c r="R2650" t="s">
        <v>8353</v>
      </c>
      <c r="S2650" s="21">
        <f>(((Table1[[#This Row],[launched_at]]/60)/60)/24)+DATE(1970,1,1)</f>
        <v>42408.714814814812</v>
      </c>
      <c r="T2650" s="21">
        <f>(((Table1[[#This Row],[deadline]]/60)/60)/24)+DATE(1970,1,1)</f>
        <v>42438.714814814812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s="8">
        <f>E2651/D2651</f>
        <v>9.9200000000000004E-4</v>
      </c>
      <c r="G2651" s="10">
        <f>IFERROR(ROUND(E2651/N2651,2),0)</f>
        <v>41.33</v>
      </c>
      <c r="H2651" t="s">
        <v>8219</v>
      </c>
      <c r="I2651" t="s">
        <v>8223</v>
      </c>
      <c r="J2651" t="s">
        <v>8245</v>
      </c>
      <c r="K2651">
        <v>1454370941</v>
      </c>
      <c r="L2651">
        <v>1449186941</v>
      </c>
      <c r="M2651" t="b">
        <v>0</v>
      </c>
      <c r="N2651">
        <v>3</v>
      </c>
      <c r="O2651" t="b">
        <v>0</v>
      </c>
      <c r="P2651" t="s">
        <v>8299</v>
      </c>
      <c r="Q2651" s="12" t="s">
        <v>8317</v>
      </c>
      <c r="R2651" t="s">
        <v>8353</v>
      </c>
      <c r="S2651" s="21">
        <f>(((Table1[[#This Row],[launched_at]]/60)/60)/24)+DATE(1970,1,1)</f>
        <v>42341.99700231482</v>
      </c>
      <c r="T2651" s="21">
        <f>(((Table1[[#This Row],[deadline]]/60)/60)/24)+DATE(1970,1,1)</f>
        <v>42401.99700231482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s="8">
        <f>E2652/D2652</f>
        <v>5.966666666666667E-3</v>
      </c>
      <c r="G2652" s="10">
        <f>IFERROR(ROUND(E2652/N2652,2),0)</f>
        <v>71.599999999999994</v>
      </c>
      <c r="H2652" t="s">
        <v>8219</v>
      </c>
      <c r="I2652" t="s">
        <v>8223</v>
      </c>
      <c r="J2652" t="s">
        <v>8245</v>
      </c>
      <c r="K2652">
        <v>1482332343</v>
      </c>
      <c r="L2652">
        <v>1479740343</v>
      </c>
      <c r="M2652" t="b">
        <v>0</v>
      </c>
      <c r="N2652">
        <v>5</v>
      </c>
      <c r="O2652" t="b">
        <v>0</v>
      </c>
      <c r="P2652" t="s">
        <v>8299</v>
      </c>
      <c r="Q2652" s="12" t="s">
        <v>8317</v>
      </c>
      <c r="R2652" t="s">
        <v>8353</v>
      </c>
      <c r="S2652" s="21">
        <f>(((Table1[[#This Row],[launched_at]]/60)/60)/24)+DATE(1970,1,1)</f>
        <v>42695.624340277776</v>
      </c>
      <c r="T2652" s="21">
        <f>(((Table1[[#This Row],[deadline]]/60)/60)/24)+DATE(1970,1,1)</f>
        <v>42725.624340277776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s="8">
        <f>E2653/D2653</f>
        <v>1.8689285714285714E-2</v>
      </c>
      <c r="G2653" s="10">
        <f>IFERROR(ROUND(E2653/N2653,2),0)</f>
        <v>307.82</v>
      </c>
      <c r="H2653" t="s">
        <v>8219</v>
      </c>
      <c r="I2653" t="s">
        <v>8223</v>
      </c>
      <c r="J2653" t="s">
        <v>8245</v>
      </c>
      <c r="K2653">
        <v>1450380009</v>
      </c>
      <c r="L2653">
        <v>1447960809</v>
      </c>
      <c r="M2653" t="b">
        <v>0</v>
      </c>
      <c r="N2653">
        <v>17</v>
      </c>
      <c r="O2653" t="b">
        <v>0</v>
      </c>
      <c r="P2653" t="s">
        <v>8299</v>
      </c>
      <c r="Q2653" s="12" t="s">
        <v>8317</v>
      </c>
      <c r="R2653" t="s">
        <v>8353</v>
      </c>
      <c r="S2653" s="21">
        <f>(((Table1[[#This Row],[launched_at]]/60)/60)/24)+DATE(1970,1,1)</f>
        <v>42327.805659722217</v>
      </c>
      <c r="T2653" s="21">
        <f>(((Table1[[#This Row],[deadline]]/60)/60)/24)+DATE(1970,1,1)</f>
        <v>42355.805659722217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s="8">
        <f>E2654/D2654</f>
        <v>8.8500000000000002E-3</v>
      </c>
      <c r="G2654" s="10">
        <f>IFERROR(ROUND(E2654/N2654,2),0)</f>
        <v>80.45</v>
      </c>
      <c r="H2654" t="s">
        <v>8219</v>
      </c>
      <c r="I2654" t="s">
        <v>8225</v>
      </c>
      <c r="J2654" t="s">
        <v>8247</v>
      </c>
      <c r="K2654">
        <v>1418183325</v>
      </c>
      <c r="L2654">
        <v>1415591325</v>
      </c>
      <c r="M2654" t="b">
        <v>0</v>
      </c>
      <c r="N2654">
        <v>11</v>
      </c>
      <c r="O2654" t="b">
        <v>0</v>
      </c>
      <c r="P2654" t="s">
        <v>8299</v>
      </c>
      <c r="Q2654" s="12" t="s">
        <v>8317</v>
      </c>
      <c r="R2654" t="s">
        <v>8353</v>
      </c>
      <c r="S2654" s="21">
        <f>(((Table1[[#This Row],[launched_at]]/60)/60)/24)+DATE(1970,1,1)</f>
        <v>41953.158854166672</v>
      </c>
      <c r="T2654" s="21">
        <f>(((Table1[[#This Row],[deadline]]/60)/60)/24)+DATE(1970,1,1)</f>
        <v>41983.158854166672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s="8">
        <f>E2655/D2655</f>
        <v>0.1152156862745098</v>
      </c>
      <c r="G2655" s="10">
        <f>IFERROR(ROUND(E2655/N2655,2),0)</f>
        <v>83.94</v>
      </c>
      <c r="H2655" t="s">
        <v>8219</v>
      </c>
      <c r="I2655" t="s">
        <v>8223</v>
      </c>
      <c r="J2655" t="s">
        <v>8245</v>
      </c>
      <c r="K2655">
        <v>1402632000</v>
      </c>
      <c r="L2655">
        <v>1399909127</v>
      </c>
      <c r="M2655" t="b">
        <v>0</v>
      </c>
      <c r="N2655">
        <v>70</v>
      </c>
      <c r="O2655" t="b">
        <v>0</v>
      </c>
      <c r="P2655" t="s">
        <v>8299</v>
      </c>
      <c r="Q2655" s="12" t="s">
        <v>8317</v>
      </c>
      <c r="R2655" t="s">
        <v>8353</v>
      </c>
      <c r="S2655" s="21">
        <f>(((Table1[[#This Row],[launched_at]]/60)/60)/24)+DATE(1970,1,1)</f>
        <v>41771.651932870373</v>
      </c>
      <c r="T2655" s="21">
        <f>(((Table1[[#This Row],[deadline]]/60)/60)/24)+DATE(1970,1,1)</f>
        <v>41803.166666666664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s="8">
        <f>E2656/D2656</f>
        <v>5.1000000000000004E-4</v>
      </c>
      <c r="G2656" s="10">
        <f>IFERROR(ROUND(E2656/N2656,2),0)</f>
        <v>8.5</v>
      </c>
      <c r="H2656" t="s">
        <v>8219</v>
      </c>
      <c r="I2656" t="s">
        <v>8223</v>
      </c>
      <c r="J2656" t="s">
        <v>8245</v>
      </c>
      <c r="K2656">
        <v>1429622726</v>
      </c>
      <c r="L2656">
        <v>1424442326</v>
      </c>
      <c r="M2656" t="b">
        <v>0</v>
      </c>
      <c r="N2656">
        <v>6</v>
      </c>
      <c r="O2656" t="b">
        <v>0</v>
      </c>
      <c r="P2656" t="s">
        <v>8299</v>
      </c>
      <c r="Q2656" s="12" t="s">
        <v>8317</v>
      </c>
      <c r="R2656" t="s">
        <v>8353</v>
      </c>
      <c r="S2656" s="21">
        <f>(((Table1[[#This Row],[launched_at]]/60)/60)/24)+DATE(1970,1,1)</f>
        <v>42055.600995370376</v>
      </c>
      <c r="T2656" s="21">
        <f>(((Table1[[#This Row],[deadline]]/60)/60)/24)+DATE(1970,1,1)</f>
        <v>42115.559328703705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s="8">
        <f>E2657/D2657</f>
        <v>0.21033333333333334</v>
      </c>
      <c r="G2657" s="10">
        <f>IFERROR(ROUND(E2657/N2657,2),0)</f>
        <v>73.37</v>
      </c>
      <c r="H2657" t="s">
        <v>8219</v>
      </c>
      <c r="I2657" t="s">
        <v>8223</v>
      </c>
      <c r="J2657" t="s">
        <v>8245</v>
      </c>
      <c r="K2657">
        <v>1455048000</v>
      </c>
      <c r="L2657">
        <v>1452631647</v>
      </c>
      <c r="M2657" t="b">
        <v>0</v>
      </c>
      <c r="N2657">
        <v>43</v>
      </c>
      <c r="O2657" t="b">
        <v>0</v>
      </c>
      <c r="P2657" t="s">
        <v>8299</v>
      </c>
      <c r="Q2657" s="12" t="s">
        <v>8317</v>
      </c>
      <c r="R2657" t="s">
        <v>8353</v>
      </c>
      <c r="S2657" s="21">
        <f>(((Table1[[#This Row],[launched_at]]/60)/60)/24)+DATE(1970,1,1)</f>
        <v>42381.866284722222</v>
      </c>
      <c r="T2657" s="21">
        <f>(((Table1[[#This Row],[deadline]]/60)/60)/24)+DATE(1970,1,1)</f>
        <v>42409.833333333328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s="8">
        <f>E2658/D2658</f>
        <v>0.11436666666666667</v>
      </c>
      <c r="G2658" s="10">
        <f>IFERROR(ROUND(E2658/N2658,2),0)</f>
        <v>112.86</v>
      </c>
      <c r="H2658" t="s">
        <v>8219</v>
      </c>
      <c r="I2658" t="s">
        <v>8223</v>
      </c>
      <c r="J2658" t="s">
        <v>8245</v>
      </c>
      <c r="K2658">
        <v>1489345200</v>
      </c>
      <c r="L2658">
        <v>1485966688</v>
      </c>
      <c r="M2658" t="b">
        <v>0</v>
      </c>
      <c r="N2658">
        <v>152</v>
      </c>
      <c r="O2658" t="b">
        <v>0</v>
      </c>
      <c r="P2658" t="s">
        <v>8299</v>
      </c>
      <c r="Q2658" s="12" t="s">
        <v>8317</v>
      </c>
      <c r="R2658" t="s">
        <v>8353</v>
      </c>
      <c r="S2658" s="21">
        <f>(((Table1[[#This Row],[launched_at]]/60)/60)/24)+DATE(1970,1,1)</f>
        <v>42767.688518518517</v>
      </c>
      <c r="T2658" s="21">
        <f>(((Table1[[#This Row],[deadline]]/60)/60)/24)+DATE(1970,1,1)</f>
        <v>42806.791666666672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s="8">
        <f>E2659/D2659</f>
        <v>0.18737933333333334</v>
      </c>
      <c r="G2659" s="10">
        <f>IFERROR(ROUND(E2659/N2659,2),0)</f>
        <v>95.28</v>
      </c>
      <c r="H2659" t="s">
        <v>8219</v>
      </c>
      <c r="I2659" t="s">
        <v>8223</v>
      </c>
      <c r="J2659" t="s">
        <v>8245</v>
      </c>
      <c r="K2659">
        <v>1470187800</v>
      </c>
      <c r="L2659">
        <v>1467325053</v>
      </c>
      <c r="M2659" t="b">
        <v>0</v>
      </c>
      <c r="N2659">
        <v>59</v>
      </c>
      <c r="O2659" t="b">
        <v>0</v>
      </c>
      <c r="P2659" t="s">
        <v>8299</v>
      </c>
      <c r="Q2659" s="12" t="s">
        <v>8317</v>
      </c>
      <c r="R2659" t="s">
        <v>8353</v>
      </c>
      <c r="S2659" s="21">
        <f>(((Table1[[#This Row],[launched_at]]/60)/60)/24)+DATE(1970,1,1)</f>
        <v>42551.928854166668</v>
      </c>
      <c r="T2659" s="21">
        <f>(((Table1[[#This Row],[deadline]]/60)/60)/24)+DATE(1970,1,1)</f>
        <v>42585.0625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s="8">
        <f>E2660/D2660</f>
        <v>9.2857142857142856E-4</v>
      </c>
      <c r="G2660" s="10">
        <f>IFERROR(ROUND(E2660/N2660,2),0)</f>
        <v>22.75</v>
      </c>
      <c r="H2660" t="s">
        <v>8219</v>
      </c>
      <c r="I2660" t="s">
        <v>8223</v>
      </c>
      <c r="J2660" t="s">
        <v>8245</v>
      </c>
      <c r="K2660">
        <v>1469913194</v>
      </c>
      <c r="L2660">
        <v>1467321194</v>
      </c>
      <c r="M2660" t="b">
        <v>0</v>
      </c>
      <c r="N2660">
        <v>4</v>
      </c>
      <c r="O2660" t="b">
        <v>0</v>
      </c>
      <c r="P2660" t="s">
        <v>8299</v>
      </c>
      <c r="Q2660" s="12" t="s">
        <v>8317</v>
      </c>
      <c r="R2660" t="s">
        <v>8353</v>
      </c>
      <c r="S2660" s="21">
        <f>(((Table1[[#This Row],[launched_at]]/60)/60)/24)+DATE(1970,1,1)</f>
        <v>42551.884189814817</v>
      </c>
      <c r="T2660" s="21">
        <f>(((Table1[[#This Row],[deadline]]/60)/60)/24)+DATE(1970,1,1)</f>
        <v>42581.884189814817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s="8">
        <f>E2661/D2661</f>
        <v>2.720408163265306E-2</v>
      </c>
      <c r="G2661" s="10">
        <f>IFERROR(ROUND(E2661/N2661,2),0)</f>
        <v>133.30000000000001</v>
      </c>
      <c r="H2661" t="s">
        <v>8219</v>
      </c>
      <c r="I2661" t="s">
        <v>8223</v>
      </c>
      <c r="J2661" t="s">
        <v>8245</v>
      </c>
      <c r="K2661">
        <v>1429321210</v>
      </c>
      <c r="L2661">
        <v>1426729210</v>
      </c>
      <c r="M2661" t="b">
        <v>0</v>
      </c>
      <c r="N2661">
        <v>10</v>
      </c>
      <c r="O2661" t="b">
        <v>0</v>
      </c>
      <c r="P2661" t="s">
        <v>8299</v>
      </c>
      <c r="Q2661" s="12" t="s">
        <v>8317</v>
      </c>
      <c r="R2661" t="s">
        <v>8353</v>
      </c>
      <c r="S2661" s="21">
        <f>(((Table1[[#This Row],[launched_at]]/60)/60)/24)+DATE(1970,1,1)</f>
        <v>42082.069560185191</v>
      </c>
      <c r="T2661" s="21">
        <f>(((Table1[[#This Row],[deadline]]/60)/60)/24)+DATE(1970,1,1)</f>
        <v>42112.069560185191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s="8">
        <f>E2662/D2662</f>
        <v>9.5E-4</v>
      </c>
      <c r="G2662" s="10">
        <f>IFERROR(ROUND(E2662/N2662,2),0)</f>
        <v>3.8</v>
      </c>
      <c r="H2662" t="s">
        <v>8219</v>
      </c>
      <c r="I2662" t="s">
        <v>8223</v>
      </c>
      <c r="J2662" t="s">
        <v>8245</v>
      </c>
      <c r="K2662">
        <v>1448388418</v>
      </c>
      <c r="L2662">
        <v>1443200818</v>
      </c>
      <c r="M2662" t="b">
        <v>0</v>
      </c>
      <c r="N2662">
        <v>5</v>
      </c>
      <c r="O2662" t="b">
        <v>0</v>
      </c>
      <c r="P2662" t="s">
        <v>8299</v>
      </c>
      <c r="Q2662" s="12" t="s">
        <v>8317</v>
      </c>
      <c r="R2662" t="s">
        <v>8353</v>
      </c>
      <c r="S2662" s="21">
        <f>(((Table1[[#This Row],[launched_at]]/60)/60)/24)+DATE(1970,1,1)</f>
        <v>42272.713171296295</v>
      </c>
      <c r="T2662" s="21">
        <f>(((Table1[[#This Row],[deadline]]/60)/60)/24)+DATE(1970,1,1)</f>
        <v>42332.754837962959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s="8">
        <f>E2663/D2663</f>
        <v>1.0289999999999999</v>
      </c>
      <c r="G2663" s="10">
        <f>IFERROR(ROUND(E2663/N2663,2),0)</f>
        <v>85.75</v>
      </c>
      <c r="H2663" t="s">
        <v>8218</v>
      </c>
      <c r="I2663" t="s">
        <v>8223</v>
      </c>
      <c r="J2663" t="s">
        <v>8245</v>
      </c>
      <c r="K2663">
        <v>1382742010</v>
      </c>
      <c r="L2663">
        <v>1380150010</v>
      </c>
      <c r="M2663" t="b">
        <v>0</v>
      </c>
      <c r="N2663">
        <v>60</v>
      </c>
      <c r="O2663" t="b">
        <v>1</v>
      </c>
      <c r="P2663" t="s">
        <v>8300</v>
      </c>
      <c r="Q2663" s="12" t="s">
        <v>8317</v>
      </c>
      <c r="R2663" t="s">
        <v>8354</v>
      </c>
      <c r="S2663" s="21">
        <f>(((Table1[[#This Row],[launched_at]]/60)/60)/24)+DATE(1970,1,1)</f>
        <v>41542.958449074074</v>
      </c>
      <c r="T2663" s="21">
        <f>(((Table1[[#This Row],[deadline]]/60)/60)/24)+DATE(1970,1,1)</f>
        <v>41572.958449074074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s="8">
        <f>E2664/D2664</f>
        <v>1.0680000000000001</v>
      </c>
      <c r="G2664" s="10">
        <f>IFERROR(ROUND(E2664/N2664,2),0)</f>
        <v>267</v>
      </c>
      <c r="H2664" t="s">
        <v>8218</v>
      </c>
      <c r="I2664" t="s">
        <v>8223</v>
      </c>
      <c r="J2664" t="s">
        <v>8245</v>
      </c>
      <c r="K2664">
        <v>1440179713</v>
      </c>
      <c r="L2664">
        <v>1437587713</v>
      </c>
      <c r="M2664" t="b">
        <v>0</v>
      </c>
      <c r="N2664">
        <v>80</v>
      </c>
      <c r="O2664" t="b">
        <v>1</v>
      </c>
      <c r="P2664" t="s">
        <v>8300</v>
      </c>
      <c r="Q2664" s="12" t="s">
        <v>8317</v>
      </c>
      <c r="R2664" t="s">
        <v>8354</v>
      </c>
      <c r="S2664" s="21">
        <f>(((Table1[[#This Row],[launched_at]]/60)/60)/24)+DATE(1970,1,1)</f>
        <v>42207.746678240743</v>
      </c>
      <c r="T2664" s="21">
        <f>(((Table1[[#This Row],[deadline]]/60)/60)/24)+DATE(1970,1,1)</f>
        <v>42237.746678240743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s="8">
        <f>E2665/D2665</f>
        <v>1.0459624999999999</v>
      </c>
      <c r="G2665" s="10">
        <f>IFERROR(ROUND(E2665/N2665,2),0)</f>
        <v>373.56</v>
      </c>
      <c r="H2665" t="s">
        <v>8218</v>
      </c>
      <c r="I2665" t="s">
        <v>8228</v>
      </c>
      <c r="J2665" t="s">
        <v>8250</v>
      </c>
      <c r="K2665">
        <v>1441378800</v>
      </c>
      <c r="L2665">
        <v>1438873007</v>
      </c>
      <c r="M2665" t="b">
        <v>0</v>
      </c>
      <c r="N2665">
        <v>56</v>
      </c>
      <c r="O2665" t="b">
        <v>1</v>
      </c>
      <c r="P2665" t="s">
        <v>8300</v>
      </c>
      <c r="Q2665" s="12" t="s">
        <v>8317</v>
      </c>
      <c r="R2665" t="s">
        <v>8354</v>
      </c>
      <c r="S2665" s="21">
        <f>(((Table1[[#This Row],[launched_at]]/60)/60)/24)+DATE(1970,1,1)</f>
        <v>42222.622766203705</v>
      </c>
      <c r="T2665" s="21">
        <f>(((Table1[[#This Row],[deadline]]/60)/60)/24)+DATE(1970,1,1)</f>
        <v>42251.625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s="8">
        <f>E2666/D2666</f>
        <v>1.0342857142857143</v>
      </c>
      <c r="G2666" s="10">
        <f>IFERROR(ROUND(E2666/N2666,2),0)</f>
        <v>174.04</v>
      </c>
      <c r="H2666" t="s">
        <v>8218</v>
      </c>
      <c r="I2666" t="s">
        <v>8223</v>
      </c>
      <c r="J2666" t="s">
        <v>8245</v>
      </c>
      <c r="K2666">
        <v>1449644340</v>
      </c>
      <c r="L2666">
        <v>1446683797</v>
      </c>
      <c r="M2666" t="b">
        <v>0</v>
      </c>
      <c r="N2666">
        <v>104</v>
      </c>
      <c r="O2666" t="b">
        <v>1</v>
      </c>
      <c r="P2666" t="s">
        <v>8300</v>
      </c>
      <c r="Q2666" s="12" t="s">
        <v>8317</v>
      </c>
      <c r="R2666" t="s">
        <v>8354</v>
      </c>
      <c r="S2666" s="21">
        <f>(((Table1[[#This Row],[launched_at]]/60)/60)/24)+DATE(1970,1,1)</f>
        <v>42313.02542824074</v>
      </c>
      <c r="T2666" s="21">
        <f>(((Table1[[#This Row],[deadline]]/60)/60)/24)+DATE(1970,1,1)</f>
        <v>42347.290972222225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s="8">
        <f>E2667/D2667</f>
        <v>1.2314285714285715</v>
      </c>
      <c r="G2667" s="10">
        <f>IFERROR(ROUND(E2667/N2667,2),0)</f>
        <v>93.7</v>
      </c>
      <c r="H2667" t="s">
        <v>8218</v>
      </c>
      <c r="I2667" t="s">
        <v>8223</v>
      </c>
      <c r="J2667" t="s">
        <v>8245</v>
      </c>
      <c r="K2667">
        <v>1430774974</v>
      </c>
      <c r="L2667">
        <v>1426886974</v>
      </c>
      <c r="M2667" t="b">
        <v>0</v>
      </c>
      <c r="N2667">
        <v>46</v>
      </c>
      <c r="O2667" t="b">
        <v>1</v>
      </c>
      <c r="P2667" t="s">
        <v>8300</v>
      </c>
      <c r="Q2667" s="12" t="s">
        <v>8317</v>
      </c>
      <c r="R2667" t="s">
        <v>8354</v>
      </c>
      <c r="S2667" s="21">
        <f>(((Table1[[#This Row],[launched_at]]/60)/60)/24)+DATE(1970,1,1)</f>
        <v>42083.895532407405</v>
      </c>
      <c r="T2667" s="21">
        <f>(((Table1[[#This Row],[deadline]]/60)/60)/24)+DATE(1970,1,1)</f>
        <v>42128.895532407405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s="8">
        <f>E2668/D2668</f>
        <v>1.592951</v>
      </c>
      <c r="G2668" s="10">
        <f>IFERROR(ROUND(E2668/N2668,2),0)</f>
        <v>77.33</v>
      </c>
      <c r="H2668" t="s">
        <v>8218</v>
      </c>
      <c r="I2668" t="s">
        <v>8223</v>
      </c>
      <c r="J2668" t="s">
        <v>8245</v>
      </c>
      <c r="K2668">
        <v>1443214800</v>
      </c>
      <c r="L2668">
        <v>1440008439</v>
      </c>
      <c r="M2668" t="b">
        <v>0</v>
      </c>
      <c r="N2668">
        <v>206</v>
      </c>
      <c r="O2668" t="b">
        <v>1</v>
      </c>
      <c r="P2668" t="s">
        <v>8300</v>
      </c>
      <c r="Q2668" s="12" t="s">
        <v>8317</v>
      </c>
      <c r="R2668" t="s">
        <v>8354</v>
      </c>
      <c r="S2668" s="21">
        <f>(((Table1[[#This Row],[launched_at]]/60)/60)/24)+DATE(1970,1,1)</f>
        <v>42235.764340277776</v>
      </c>
      <c r="T2668" s="21">
        <f>(((Table1[[#This Row],[deadline]]/60)/60)/24)+DATE(1970,1,1)</f>
        <v>42272.875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s="8">
        <f>E2669/D2669</f>
        <v>1.1066666666666667</v>
      </c>
      <c r="G2669" s="10">
        <f>IFERROR(ROUND(E2669/N2669,2),0)</f>
        <v>92.22</v>
      </c>
      <c r="H2669" t="s">
        <v>8218</v>
      </c>
      <c r="I2669" t="s">
        <v>8223</v>
      </c>
      <c r="J2669" t="s">
        <v>8245</v>
      </c>
      <c r="K2669">
        <v>1455142416</v>
      </c>
      <c r="L2669">
        <v>1452550416</v>
      </c>
      <c r="M2669" t="b">
        <v>0</v>
      </c>
      <c r="N2669">
        <v>18</v>
      </c>
      <c r="O2669" t="b">
        <v>1</v>
      </c>
      <c r="P2669" t="s">
        <v>8300</v>
      </c>
      <c r="Q2669" s="12" t="s">
        <v>8317</v>
      </c>
      <c r="R2669" t="s">
        <v>8354</v>
      </c>
      <c r="S2669" s="21">
        <f>(((Table1[[#This Row],[launched_at]]/60)/60)/24)+DATE(1970,1,1)</f>
        <v>42380.926111111112</v>
      </c>
      <c r="T2669" s="21">
        <f>(((Table1[[#This Row],[deadline]]/60)/60)/24)+DATE(1970,1,1)</f>
        <v>42410.926111111112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s="8">
        <f>E2670/D2670</f>
        <v>1.7070000000000001</v>
      </c>
      <c r="G2670" s="10">
        <f>IFERROR(ROUND(E2670/N2670,2),0)</f>
        <v>60.96</v>
      </c>
      <c r="H2670" t="s">
        <v>8218</v>
      </c>
      <c r="I2670" t="s">
        <v>8228</v>
      </c>
      <c r="J2670" t="s">
        <v>8250</v>
      </c>
      <c r="K2670">
        <v>1447079520</v>
      </c>
      <c r="L2670">
        <v>1443449265</v>
      </c>
      <c r="M2670" t="b">
        <v>0</v>
      </c>
      <c r="N2670">
        <v>28</v>
      </c>
      <c r="O2670" t="b">
        <v>1</v>
      </c>
      <c r="P2670" t="s">
        <v>8300</v>
      </c>
      <c r="Q2670" s="12" t="s">
        <v>8317</v>
      </c>
      <c r="R2670" t="s">
        <v>8354</v>
      </c>
      <c r="S2670" s="21">
        <f>(((Table1[[#This Row],[launched_at]]/60)/60)/24)+DATE(1970,1,1)</f>
        <v>42275.588715277772</v>
      </c>
      <c r="T2670" s="21">
        <f>(((Table1[[#This Row],[deadline]]/60)/60)/24)+DATE(1970,1,1)</f>
        <v>42317.60555555555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s="8">
        <f>E2671/D2671</f>
        <v>1.25125</v>
      </c>
      <c r="G2671" s="10">
        <f>IFERROR(ROUND(E2671/N2671,2),0)</f>
        <v>91</v>
      </c>
      <c r="H2671" t="s">
        <v>8218</v>
      </c>
      <c r="I2671" t="s">
        <v>8223</v>
      </c>
      <c r="J2671" t="s">
        <v>8245</v>
      </c>
      <c r="K2671">
        <v>1452387096</v>
      </c>
      <c r="L2671">
        <v>1447203096</v>
      </c>
      <c r="M2671" t="b">
        <v>0</v>
      </c>
      <c r="N2671">
        <v>11</v>
      </c>
      <c r="O2671" t="b">
        <v>1</v>
      </c>
      <c r="P2671" t="s">
        <v>8300</v>
      </c>
      <c r="Q2671" s="12" t="s">
        <v>8317</v>
      </c>
      <c r="R2671" t="s">
        <v>8354</v>
      </c>
      <c r="S2671" s="21">
        <f>(((Table1[[#This Row],[launched_at]]/60)/60)/24)+DATE(1970,1,1)</f>
        <v>42319.035833333335</v>
      </c>
      <c r="T2671" s="21">
        <f>(((Table1[[#This Row],[deadline]]/60)/60)/24)+DATE(1970,1,1)</f>
        <v>42379.035833333335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s="8">
        <f>E2672/D2672</f>
        <v>6.4158609339642042E-2</v>
      </c>
      <c r="G2672" s="10">
        <f>IFERROR(ROUND(E2672/N2672,2),0)</f>
        <v>41.58</v>
      </c>
      <c r="H2672" t="s">
        <v>8220</v>
      </c>
      <c r="I2672" t="s">
        <v>8225</v>
      </c>
      <c r="J2672" t="s">
        <v>8247</v>
      </c>
      <c r="K2672">
        <v>1406593780</v>
      </c>
      <c r="L2672">
        <v>1404174580</v>
      </c>
      <c r="M2672" t="b">
        <v>1</v>
      </c>
      <c r="N2672">
        <v>60</v>
      </c>
      <c r="O2672" t="b">
        <v>0</v>
      </c>
      <c r="P2672" t="s">
        <v>8300</v>
      </c>
      <c r="Q2672" s="12" t="s">
        <v>8317</v>
      </c>
      <c r="R2672" t="s">
        <v>8354</v>
      </c>
      <c r="S2672" s="21">
        <f>(((Table1[[#This Row],[launched_at]]/60)/60)/24)+DATE(1970,1,1)</f>
        <v>41821.020601851851</v>
      </c>
      <c r="T2672" s="21">
        <f>(((Table1[[#This Row],[deadline]]/60)/60)/24)+DATE(1970,1,1)</f>
        <v>41849.020601851851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s="8">
        <f>E2673/D2673</f>
        <v>0.11344</v>
      </c>
      <c r="G2673" s="10">
        <f>IFERROR(ROUND(E2673/N2673,2),0)</f>
        <v>33.76</v>
      </c>
      <c r="H2673" t="s">
        <v>8220</v>
      </c>
      <c r="I2673" t="s">
        <v>8223</v>
      </c>
      <c r="J2673" t="s">
        <v>8245</v>
      </c>
      <c r="K2673">
        <v>1419017880</v>
      </c>
      <c r="L2673">
        <v>1416419916</v>
      </c>
      <c r="M2673" t="b">
        <v>1</v>
      </c>
      <c r="N2673">
        <v>84</v>
      </c>
      <c r="O2673" t="b">
        <v>0</v>
      </c>
      <c r="P2673" t="s">
        <v>8300</v>
      </c>
      <c r="Q2673" s="12" t="s">
        <v>8317</v>
      </c>
      <c r="R2673" t="s">
        <v>8354</v>
      </c>
      <c r="S2673" s="21">
        <f>(((Table1[[#This Row],[launched_at]]/60)/60)/24)+DATE(1970,1,1)</f>
        <v>41962.749027777783</v>
      </c>
      <c r="T2673" s="21">
        <f>(((Table1[[#This Row],[deadline]]/60)/60)/24)+DATE(1970,1,1)</f>
        <v>41992.818055555559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s="8">
        <f>E2674/D2674</f>
        <v>0.33189999999999997</v>
      </c>
      <c r="G2674" s="10">
        <f>IFERROR(ROUND(E2674/N2674,2),0)</f>
        <v>70.62</v>
      </c>
      <c r="H2674" t="s">
        <v>8220</v>
      </c>
      <c r="I2674" t="s">
        <v>8223</v>
      </c>
      <c r="J2674" t="s">
        <v>8245</v>
      </c>
      <c r="K2674">
        <v>1451282400</v>
      </c>
      <c r="L2674">
        <v>1449436390</v>
      </c>
      <c r="M2674" t="b">
        <v>1</v>
      </c>
      <c r="N2674">
        <v>47</v>
      </c>
      <c r="O2674" t="b">
        <v>0</v>
      </c>
      <c r="P2674" t="s">
        <v>8300</v>
      </c>
      <c r="Q2674" s="12" t="s">
        <v>8317</v>
      </c>
      <c r="R2674" t="s">
        <v>8354</v>
      </c>
      <c r="S2674" s="21">
        <f>(((Table1[[#This Row],[launched_at]]/60)/60)/24)+DATE(1970,1,1)</f>
        <v>42344.884143518517</v>
      </c>
      <c r="T2674" s="21">
        <f>(((Table1[[#This Row],[deadline]]/60)/60)/24)+DATE(1970,1,1)</f>
        <v>42366.25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s="8">
        <f>E2675/D2675</f>
        <v>0.27579999999999999</v>
      </c>
      <c r="G2675" s="10">
        <f>IFERROR(ROUND(E2675/N2675,2),0)</f>
        <v>167.15</v>
      </c>
      <c r="H2675" t="s">
        <v>8220</v>
      </c>
      <c r="I2675" t="s">
        <v>8223</v>
      </c>
      <c r="J2675" t="s">
        <v>8245</v>
      </c>
      <c r="K2675">
        <v>1414622700</v>
      </c>
      <c r="L2675">
        <v>1412081999</v>
      </c>
      <c r="M2675" t="b">
        <v>1</v>
      </c>
      <c r="N2675">
        <v>66</v>
      </c>
      <c r="O2675" t="b">
        <v>0</v>
      </c>
      <c r="P2675" t="s">
        <v>8300</v>
      </c>
      <c r="Q2675" s="12" t="s">
        <v>8317</v>
      </c>
      <c r="R2675" t="s">
        <v>8354</v>
      </c>
      <c r="S2675" s="21">
        <f>(((Table1[[#This Row],[launched_at]]/60)/60)/24)+DATE(1970,1,1)</f>
        <v>41912.541655092595</v>
      </c>
      <c r="T2675" s="21">
        <f>(((Table1[[#This Row],[deadline]]/60)/60)/24)+DATE(1970,1,1)</f>
        <v>41941.947916666664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s="8">
        <f>E2676/D2676</f>
        <v>0.62839999999999996</v>
      </c>
      <c r="G2676" s="10">
        <f>IFERROR(ROUND(E2676/N2676,2),0)</f>
        <v>128.62</v>
      </c>
      <c r="H2676" t="s">
        <v>8220</v>
      </c>
      <c r="I2676" t="s">
        <v>8223</v>
      </c>
      <c r="J2676" t="s">
        <v>8245</v>
      </c>
      <c r="K2676">
        <v>1467694740</v>
      </c>
      <c r="L2676">
        <v>1465398670</v>
      </c>
      <c r="M2676" t="b">
        <v>1</v>
      </c>
      <c r="N2676">
        <v>171</v>
      </c>
      <c r="O2676" t="b">
        <v>0</v>
      </c>
      <c r="P2676" t="s">
        <v>8300</v>
      </c>
      <c r="Q2676" s="12" t="s">
        <v>8317</v>
      </c>
      <c r="R2676" t="s">
        <v>8354</v>
      </c>
      <c r="S2676" s="21">
        <f>(((Table1[[#This Row],[launched_at]]/60)/60)/24)+DATE(1970,1,1)</f>
        <v>42529.632754629631</v>
      </c>
      <c r="T2676" s="21">
        <f>(((Table1[[#This Row],[deadline]]/60)/60)/24)+DATE(1970,1,1)</f>
        <v>42556.207638888889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s="8">
        <f>E2677/D2677</f>
        <v>7.5880000000000003E-2</v>
      </c>
      <c r="G2677" s="10">
        <f>IFERROR(ROUND(E2677/N2677,2),0)</f>
        <v>65.41</v>
      </c>
      <c r="H2677" t="s">
        <v>8220</v>
      </c>
      <c r="I2677" t="s">
        <v>8223</v>
      </c>
      <c r="J2677" t="s">
        <v>8245</v>
      </c>
      <c r="K2677">
        <v>1415655289</v>
      </c>
      <c r="L2677">
        <v>1413059689</v>
      </c>
      <c r="M2677" t="b">
        <v>1</v>
      </c>
      <c r="N2677">
        <v>29</v>
      </c>
      <c r="O2677" t="b">
        <v>0</v>
      </c>
      <c r="P2677" t="s">
        <v>8300</v>
      </c>
      <c r="Q2677" s="12" t="s">
        <v>8317</v>
      </c>
      <c r="R2677" t="s">
        <v>8354</v>
      </c>
      <c r="S2677" s="21">
        <f>(((Table1[[#This Row],[launched_at]]/60)/60)/24)+DATE(1970,1,1)</f>
        <v>41923.857511574075</v>
      </c>
      <c r="T2677" s="21">
        <f>(((Table1[[#This Row],[deadline]]/60)/60)/24)+DATE(1970,1,1)</f>
        <v>41953.899178240739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s="8">
        <f>E2678/D2678</f>
        <v>0.50380952380952382</v>
      </c>
      <c r="G2678" s="10">
        <f>IFERROR(ROUND(E2678/N2678,2),0)</f>
        <v>117.56</v>
      </c>
      <c r="H2678" t="s">
        <v>8220</v>
      </c>
      <c r="I2678" t="s">
        <v>8228</v>
      </c>
      <c r="J2678" t="s">
        <v>8250</v>
      </c>
      <c r="K2678">
        <v>1463929174</v>
      </c>
      <c r="L2678">
        <v>1461337174</v>
      </c>
      <c r="M2678" t="b">
        <v>0</v>
      </c>
      <c r="N2678">
        <v>9</v>
      </c>
      <c r="O2678" t="b">
        <v>0</v>
      </c>
      <c r="P2678" t="s">
        <v>8300</v>
      </c>
      <c r="Q2678" s="12" t="s">
        <v>8317</v>
      </c>
      <c r="R2678" t="s">
        <v>8354</v>
      </c>
      <c r="S2678" s="21">
        <f>(((Table1[[#This Row],[launched_at]]/60)/60)/24)+DATE(1970,1,1)</f>
        <v>42482.624699074076</v>
      </c>
      <c r="T2678" s="21">
        <f>(((Table1[[#This Row],[deadline]]/60)/60)/24)+DATE(1970,1,1)</f>
        <v>42512.624699074076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s="8">
        <f>E2679/D2679</f>
        <v>0.17512820512820512</v>
      </c>
      <c r="G2679" s="10">
        <f>IFERROR(ROUND(E2679/N2679,2),0)</f>
        <v>126.48</v>
      </c>
      <c r="H2679" t="s">
        <v>8220</v>
      </c>
      <c r="I2679" t="s">
        <v>8223</v>
      </c>
      <c r="J2679" t="s">
        <v>8245</v>
      </c>
      <c r="K2679">
        <v>1404348143</v>
      </c>
      <c r="L2679">
        <v>1401756143</v>
      </c>
      <c r="M2679" t="b">
        <v>0</v>
      </c>
      <c r="N2679">
        <v>27</v>
      </c>
      <c r="O2679" t="b">
        <v>0</v>
      </c>
      <c r="P2679" t="s">
        <v>8300</v>
      </c>
      <c r="Q2679" s="12" t="s">
        <v>8317</v>
      </c>
      <c r="R2679" t="s">
        <v>8354</v>
      </c>
      <c r="S2679" s="21">
        <f>(((Table1[[#This Row],[launched_at]]/60)/60)/24)+DATE(1970,1,1)</f>
        <v>41793.029432870368</v>
      </c>
      <c r="T2679" s="21">
        <f>(((Table1[[#This Row],[deadline]]/60)/60)/24)+DATE(1970,1,1)</f>
        <v>41823.029432870368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s="8">
        <f>E2680/D2680</f>
        <v>1.3750000000000001E-4</v>
      </c>
      <c r="G2680" s="10">
        <f>IFERROR(ROUND(E2680/N2680,2),0)</f>
        <v>550</v>
      </c>
      <c r="H2680" t="s">
        <v>8220</v>
      </c>
      <c r="I2680" t="s">
        <v>8226</v>
      </c>
      <c r="J2680" t="s">
        <v>8248</v>
      </c>
      <c r="K2680">
        <v>1443121765</v>
      </c>
      <c r="L2680">
        <v>1440529765</v>
      </c>
      <c r="M2680" t="b">
        <v>0</v>
      </c>
      <c r="N2680">
        <v>2</v>
      </c>
      <c r="O2680" t="b">
        <v>0</v>
      </c>
      <c r="P2680" t="s">
        <v>8300</v>
      </c>
      <c r="Q2680" s="12" t="s">
        <v>8317</v>
      </c>
      <c r="R2680" t="s">
        <v>8354</v>
      </c>
      <c r="S2680" s="21">
        <f>(((Table1[[#This Row],[launched_at]]/60)/60)/24)+DATE(1970,1,1)</f>
        <v>42241.798206018517</v>
      </c>
      <c r="T2680" s="21">
        <f>(((Table1[[#This Row],[deadline]]/60)/60)/24)+DATE(1970,1,1)</f>
        <v>42271.798206018517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s="8">
        <f>E2681/D2681</f>
        <v>3.3E-3</v>
      </c>
      <c r="G2681" s="10">
        <f>IFERROR(ROUND(E2681/N2681,2),0)</f>
        <v>44</v>
      </c>
      <c r="H2681" t="s">
        <v>8220</v>
      </c>
      <c r="I2681" t="s">
        <v>8223</v>
      </c>
      <c r="J2681" t="s">
        <v>8245</v>
      </c>
      <c r="K2681">
        <v>1425081694</v>
      </c>
      <c r="L2681">
        <v>1422489694</v>
      </c>
      <c r="M2681" t="b">
        <v>0</v>
      </c>
      <c r="N2681">
        <v>3</v>
      </c>
      <c r="O2681" t="b">
        <v>0</v>
      </c>
      <c r="P2681" t="s">
        <v>8300</v>
      </c>
      <c r="Q2681" s="12" t="s">
        <v>8317</v>
      </c>
      <c r="R2681" t="s">
        <v>8354</v>
      </c>
      <c r="S2681" s="21">
        <f>(((Table1[[#This Row],[launched_at]]/60)/60)/24)+DATE(1970,1,1)</f>
        <v>42033.001087962963</v>
      </c>
      <c r="T2681" s="21">
        <f>(((Table1[[#This Row],[deadline]]/60)/60)/24)+DATE(1970,1,1)</f>
        <v>42063.001087962963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s="8">
        <f>E2682/D2682</f>
        <v>8.6250000000000007E-3</v>
      </c>
      <c r="G2682" s="10">
        <f>IFERROR(ROUND(E2682/N2682,2),0)</f>
        <v>69</v>
      </c>
      <c r="H2682" t="s">
        <v>8220</v>
      </c>
      <c r="I2682" t="s">
        <v>8226</v>
      </c>
      <c r="J2682" t="s">
        <v>8248</v>
      </c>
      <c r="K2682">
        <v>1459915491</v>
      </c>
      <c r="L2682">
        <v>1457327091</v>
      </c>
      <c r="M2682" t="b">
        <v>0</v>
      </c>
      <c r="N2682">
        <v>4</v>
      </c>
      <c r="O2682" t="b">
        <v>0</v>
      </c>
      <c r="P2682" t="s">
        <v>8300</v>
      </c>
      <c r="Q2682" s="12" t="s">
        <v>8317</v>
      </c>
      <c r="R2682" t="s">
        <v>8354</v>
      </c>
      <c r="S2682" s="21">
        <f>(((Table1[[#This Row],[launched_at]]/60)/60)/24)+DATE(1970,1,1)</f>
        <v>42436.211701388893</v>
      </c>
      <c r="T2682" s="21">
        <f>(((Table1[[#This Row],[deadline]]/60)/60)/24)+DATE(1970,1,1)</f>
        <v>42466.170034722221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s="8">
        <f>E2683/D2683</f>
        <v>6.875E-3</v>
      </c>
      <c r="G2683" s="10">
        <f>IFERROR(ROUND(E2683/N2683,2),0)</f>
        <v>27.5</v>
      </c>
      <c r="H2683" t="s">
        <v>8220</v>
      </c>
      <c r="I2683" t="s">
        <v>8223</v>
      </c>
      <c r="J2683" t="s">
        <v>8245</v>
      </c>
      <c r="K2683">
        <v>1405027750</v>
      </c>
      <c r="L2683">
        <v>1402867750</v>
      </c>
      <c r="M2683" t="b">
        <v>0</v>
      </c>
      <c r="N2683">
        <v>2</v>
      </c>
      <c r="O2683" t="b">
        <v>0</v>
      </c>
      <c r="P2683" t="s">
        <v>8282</v>
      </c>
      <c r="Q2683" s="12" t="s">
        <v>8334</v>
      </c>
      <c r="R2683" t="s">
        <v>8335</v>
      </c>
      <c r="S2683" s="21">
        <f>(((Table1[[#This Row],[launched_at]]/60)/60)/24)+DATE(1970,1,1)</f>
        <v>41805.895254629628</v>
      </c>
      <c r="T2683" s="21">
        <f>(((Table1[[#This Row],[deadline]]/60)/60)/24)+DATE(1970,1,1)</f>
        <v>41830.895254629628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s="8">
        <f>E2684/D2684</f>
        <v>0.28299999999999997</v>
      </c>
      <c r="G2684" s="10">
        <f>IFERROR(ROUND(E2684/N2684,2),0)</f>
        <v>84.9</v>
      </c>
      <c r="H2684" t="s">
        <v>8220</v>
      </c>
      <c r="I2684" t="s">
        <v>8223</v>
      </c>
      <c r="J2684" t="s">
        <v>8245</v>
      </c>
      <c r="K2684">
        <v>1416635940</v>
      </c>
      <c r="L2684">
        <v>1413838540</v>
      </c>
      <c r="M2684" t="b">
        <v>0</v>
      </c>
      <c r="N2684">
        <v>20</v>
      </c>
      <c r="O2684" t="b">
        <v>0</v>
      </c>
      <c r="P2684" t="s">
        <v>8282</v>
      </c>
      <c r="Q2684" s="12" t="s">
        <v>8334</v>
      </c>
      <c r="R2684" t="s">
        <v>8335</v>
      </c>
      <c r="S2684" s="21">
        <f>(((Table1[[#This Row],[launched_at]]/60)/60)/24)+DATE(1970,1,1)</f>
        <v>41932.871990740743</v>
      </c>
      <c r="T2684" s="21">
        <f>(((Table1[[#This Row],[deadline]]/60)/60)/24)+DATE(1970,1,1)</f>
        <v>41965.249305555553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s="8">
        <f>E2685/D2685</f>
        <v>2.3999999999999998E-3</v>
      </c>
      <c r="G2685" s="10">
        <f>IFERROR(ROUND(E2685/N2685,2),0)</f>
        <v>12</v>
      </c>
      <c r="H2685" t="s">
        <v>8220</v>
      </c>
      <c r="I2685" t="s">
        <v>8223</v>
      </c>
      <c r="J2685" t="s">
        <v>8245</v>
      </c>
      <c r="K2685">
        <v>1425233240</v>
      </c>
      <c r="L2685">
        <v>1422641240</v>
      </c>
      <c r="M2685" t="b">
        <v>0</v>
      </c>
      <c r="N2685">
        <v>3</v>
      </c>
      <c r="O2685" t="b">
        <v>0</v>
      </c>
      <c r="P2685" t="s">
        <v>8282</v>
      </c>
      <c r="Q2685" s="12" t="s">
        <v>8334</v>
      </c>
      <c r="R2685" t="s">
        <v>8335</v>
      </c>
      <c r="S2685" s="21">
        <f>(((Table1[[#This Row],[launched_at]]/60)/60)/24)+DATE(1970,1,1)</f>
        <v>42034.75509259259</v>
      </c>
      <c r="T2685" s="21">
        <f>(((Table1[[#This Row],[deadline]]/60)/60)/24)+DATE(1970,1,1)</f>
        <v>42064.75509259259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s="8">
        <f>E2686/D2686</f>
        <v>1.1428571428571429E-2</v>
      </c>
      <c r="G2686" s="10">
        <f>IFERROR(ROUND(E2686/N2686,2),0)</f>
        <v>200</v>
      </c>
      <c r="H2686" t="s">
        <v>8220</v>
      </c>
      <c r="I2686" t="s">
        <v>8223</v>
      </c>
      <c r="J2686" t="s">
        <v>8245</v>
      </c>
      <c r="K2686">
        <v>1407621425</v>
      </c>
      <c r="L2686">
        <v>1404165425</v>
      </c>
      <c r="M2686" t="b">
        <v>0</v>
      </c>
      <c r="N2686">
        <v>4</v>
      </c>
      <c r="O2686" t="b">
        <v>0</v>
      </c>
      <c r="P2686" t="s">
        <v>8282</v>
      </c>
      <c r="Q2686" s="12" t="s">
        <v>8334</v>
      </c>
      <c r="R2686" t="s">
        <v>8335</v>
      </c>
      <c r="S2686" s="21">
        <f>(((Table1[[#This Row],[launched_at]]/60)/60)/24)+DATE(1970,1,1)</f>
        <v>41820.914641203701</v>
      </c>
      <c r="T2686" s="21">
        <f>(((Table1[[#This Row],[deadline]]/60)/60)/24)+DATE(1970,1,1)</f>
        <v>41860.914641203701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s="8">
        <f>E2687/D2687</f>
        <v>2.0000000000000001E-4</v>
      </c>
      <c r="G2687" s="10">
        <f>IFERROR(ROUND(E2687/N2687,2),0)</f>
        <v>10</v>
      </c>
      <c r="H2687" t="s">
        <v>8220</v>
      </c>
      <c r="I2687" t="s">
        <v>8223</v>
      </c>
      <c r="J2687" t="s">
        <v>8245</v>
      </c>
      <c r="K2687">
        <v>1430149330</v>
      </c>
      <c r="L2687">
        <v>1424968930</v>
      </c>
      <c r="M2687" t="b">
        <v>0</v>
      </c>
      <c r="N2687">
        <v>1</v>
      </c>
      <c r="O2687" t="b">
        <v>0</v>
      </c>
      <c r="P2687" t="s">
        <v>8282</v>
      </c>
      <c r="Q2687" s="12" t="s">
        <v>8334</v>
      </c>
      <c r="R2687" t="s">
        <v>8335</v>
      </c>
      <c r="S2687" s="21">
        <f>(((Table1[[#This Row],[launched_at]]/60)/60)/24)+DATE(1970,1,1)</f>
        <v>42061.69594907407</v>
      </c>
      <c r="T2687" s="21">
        <f>(((Table1[[#This Row],[deadline]]/60)/60)/24)+DATE(1970,1,1)</f>
        <v>42121.654282407413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s="8">
        <f>E2688/D2688</f>
        <v>0</v>
      </c>
      <c r="G2688" s="10" t="str">
        <f>IFERROR(ROUND(E2688/N2688,2),"N/A")</f>
        <v>N/A</v>
      </c>
      <c r="H2688" t="s">
        <v>8220</v>
      </c>
      <c r="I2688" t="s">
        <v>8223</v>
      </c>
      <c r="J2688" t="s">
        <v>8245</v>
      </c>
      <c r="K2688">
        <v>1412119423</v>
      </c>
      <c r="L2688">
        <v>1410391423</v>
      </c>
      <c r="M2688" t="b">
        <v>0</v>
      </c>
      <c r="N2688">
        <v>0</v>
      </c>
      <c r="O2688" t="b">
        <v>0</v>
      </c>
      <c r="P2688" t="s">
        <v>8282</v>
      </c>
      <c r="Q2688" s="12" t="s">
        <v>8334</v>
      </c>
      <c r="R2688" t="s">
        <v>8335</v>
      </c>
      <c r="S2688" s="21">
        <f>(((Table1[[#This Row],[launched_at]]/60)/60)/24)+DATE(1970,1,1)</f>
        <v>41892.974803240737</v>
      </c>
      <c r="T2688" s="21">
        <f>(((Table1[[#This Row],[deadline]]/60)/60)/24)+DATE(1970,1,1)</f>
        <v>41912.974803240737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s="8">
        <f>E2689/D2689</f>
        <v>0</v>
      </c>
      <c r="G2689" s="10" t="str">
        <f>IFERROR(ROUND(E2689/N2689,2),"N/A")</f>
        <v>N/A</v>
      </c>
      <c r="H2689" t="s">
        <v>8220</v>
      </c>
      <c r="I2689" t="s">
        <v>8223</v>
      </c>
      <c r="J2689" t="s">
        <v>8245</v>
      </c>
      <c r="K2689">
        <v>1435591318</v>
      </c>
      <c r="L2689">
        <v>1432999318</v>
      </c>
      <c r="M2689" t="b">
        <v>0</v>
      </c>
      <c r="N2689">
        <v>0</v>
      </c>
      <c r="O2689" t="b">
        <v>0</v>
      </c>
      <c r="P2689" t="s">
        <v>8282</v>
      </c>
      <c r="Q2689" s="12" t="s">
        <v>8334</v>
      </c>
      <c r="R2689" t="s">
        <v>8335</v>
      </c>
      <c r="S2689" s="21">
        <f>(((Table1[[#This Row],[launched_at]]/60)/60)/24)+DATE(1970,1,1)</f>
        <v>42154.64025462963</v>
      </c>
      <c r="T2689" s="21">
        <f>(((Table1[[#This Row],[deadline]]/60)/60)/24)+DATE(1970,1,1)</f>
        <v>42184.64025462963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s="8">
        <f>E2690/D2690</f>
        <v>1.48E-3</v>
      </c>
      <c r="G2690" s="10">
        <f>IFERROR(ROUND(E2690/N2690,2),0)</f>
        <v>5.29</v>
      </c>
      <c r="H2690" t="s">
        <v>8220</v>
      </c>
      <c r="I2690" t="s">
        <v>8223</v>
      </c>
      <c r="J2690" t="s">
        <v>8245</v>
      </c>
      <c r="K2690">
        <v>1424746800</v>
      </c>
      <c r="L2690">
        <v>1422067870</v>
      </c>
      <c r="M2690" t="b">
        <v>0</v>
      </c>
      <c r="N2690">
        <v>14</v>
      </c>
      <c r="O2690" t="b">
        <v>0</v>
      </c>
      <c r="P2690" t="s">
        <v>8282</v>
      </c>
      <c r="Q2690" s="12" t="s">
        <v>8334</v>
      </c>
      <c r="R2690" t="s">
        <v>8335</v>
      </c>
      <c r="S2690" s="21">
        <f>(((Table1[[#This Row],[launched_at]]/60)/60)/24)+DATE(1970,1,1)</f>
        <v>42028.118865740747</v>
      </c>
      <c r="T2690" s="21">
        <f>(((Table1[[#This Row],[deadline]]/60)/60)/24)+DATE(1970,1,1)</f>
        <v>42059.125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s="8">
        <f>E2691/D2691</f>
        <v>2.8571428571428571E-5</v>
      </c>
      <c r="G2691" s="10">
        <f>IFERROR(ROUND(E2691/N2691,2),0)</f>
        <v>1</v>
      </c>
      <c r="H2691" t="s">
        <v>8220</v>
      </c>
      <c r="I2691" t="s">
        <v>8223</v>
      </c>
      <c r="J2691" t="s">
        <v>8245</v>
      </c>
      <c r="K2691">
        <v>1469919890</v>
      </c>
      <c r="L2691">
        <v>1467327890</v>
      </c>
      <c r="M2691" t="b">
        <v>0</v>
      </c>
      <c r="N2691">
        <v>1</v>
      </c>
      <c r="O2691" t="b">
        <v>0</v>
      </c>
      <c r="P2691" t="s">
        <v>8282</v>
      </c>
      <c r="Q2691" s="12" t="s">
        <v>8334</v>
      </c>
      <c r="R2691" t="s">
        <v>8335</v>
      </c>
      <c r="S2691" s="21">
        <f>(((Table1[[#This Row],[launched_at]]/60)/60)/24)+DATE(1970,1,1)</f>
        <v>42551.961689814809</v>
      </c>
      <c r="T2691" s="21">
        <f>(((Table1[[#This Row],[deadline]]/60)/60)/24)+DATE(1970,1,1)</f>
        <v>42581.961689814809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s="8">
        <f>E2692/D2692</f>
        <v>0.107325</v>
      </c>
      <c r="G2692" s="10">
        <f>IFERROR(ROUND(E2692/N2692,2),0)</f>
        <v>72.760000000000005</v>
      </c>
      <c r="H2692" t="s">
        <v>8220</v>
      </c>
      <c r="I2692" t="s">
        <v>8223</v>
      </c>
      <c r="J2692" t="s">
        <v>8245</v>
      </c>
      <c r="K2692">
        <v>1433298676</v>
      </c>
      <c r="L2692">
        <v>1429410676</v>
      </c>
      <c r="M2692" t="b">
        <v>0</v>
      </c>
      <c r="N2692">
        <v>118</v>
      </c>
      <c r="O2692" t="b">
        <v>0</v>
      </c>
      <c r="P2692" t="s">
        <v>8282</v>
      </c>
      <c r="Q2692" s="12" t="s">
        <v>8334</v>
      </c>
      <c r="R2692" t="s">
        <v>8335</v>
      </c>
      <c r="S2692" s="21">
        <f>(((Table1[[#This Row],[launched_at]]/60)/60)/24)+DATE(1970,1,1)</f>
        <v>42113.105046296296</v>
      </c>
      <c r="T2692" s="21">
        <f>(((Table1[[#This Row],[deadline]]/60)/60)/24)+DATE(1970,1,1)</f>
        <v>42158.105046296296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s="8">
        <f>E2693/D2693</f>
        <v>5.3846153846153844E-4</v>
      </c>
      <c r="G2693" s="10">
        <f>IFERROR(ROUND(E2693/N2693,2),0)</f>
        <v>17.5</v>
      </c>
      <c r="H2693" t="s">
        <v>8220</v>
      </c>
      <c r="I2693" t="s">
        <v>8228</v>
      </c>
      <c r="J2693" t="s">
        <v>8250</v>
      </c>
      <c r="K2693">
        <v>1431278557</v>
      </c>
      <c r="L2693">
        <v>1427390557</v>
      </c>
      <c r="M2693" t="b">
        <v>0</v>
      </c>
      <c r="N2693">
        <v>2</v>
      </c>
      <c r="O2693" t="b">
        <v>0</v>
      </c>
      <c r="P2693" t="s">
        <v>8282</v>
      </c>
      <c r="Q2693" s="12" t="s">
        <v>8334</v>
      </c>
      <c r="R2693" t="s">
        <v>8335</v>
      </c>
      <c r="S2693" s="21">
        <f>(((Table1[[#This Row],[launched_at]]/60)/60)/24)+DATE(1970,1,1)</f>
        <v>42089.724039351851</v>
      </c>
      <c r="T2693" s="21">
        <f>(((Table1[[#This Row],[deadline]]/60)/60)/24)+DATE(1970,1,1)</f>
        <v>42134.724039351851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s="8">
        <f>E2694/D2694</f>
        <v>7.1428571428571426E-3</v>
      </c>
      <c r="G2694" s="10">
        <f>IFERROR(ROUND(E2694/N2694,2),0)</f>
        <v>25</v>
      </c>
      <c r="H2694" t="s">
        <v>8220</v>
      </c>
      <c r="I2694" t="s">
        <v>8223</v>
      </c>
      <c r="J2694" t="s">
        <v>8245</v>
      </c>
      <c r="K2694">
        <v>1427266860</v>
      </c>
      <c r="L2694">
        <v>1424678460</v>
      </c>
      <c r="M2694" t="b">
        <v>0</v>
      </c>
      <c r="N2694">
        <v>1</v>
      </c>
      <c r="O2694" t="b">
        <v>0</v>
      </c>
      <c r="P2694" t="s">
        <v>8282</v>
      </c>
      <c r="Q2694" s="12" t="s">
        <v>8334</v>
      </c>
      <c r="R2694" t="s">
        <v>8335</v>
      </c>
      <c r="S2694" s="21">
        <f>(((Table1[[#This Row],[launched_at]]/60)/60)/24)+DATE(1970,1,1)</f>
        <v>42058.334027777775</v>
      </c>
      <c r="T2694" s="21">
        <f>(((Table1[[#This Row],[deadline]]/60)/60)/24)+DATE(1970,1,1)</f>
        <v>42088.292361111111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s="8">
        <f>E2695/D2695</f>
        <v>8.0000000000000002E-3</v>
      </c>
      <c r="G2695" s="10">
        <f>IFERROR(ROUND(E2695/N2695,2),0)</f>
        <v>13.33</v>
      </c>
      <c r="H2695" t="s">
        <v>8220</v>
      </c>
      <c r="I2695" t="s">
        <v>8223</v>
      </c>
      <c r="J2695" t="s">
        <v>8245</v>
      </c>
      <c r="K2695">
        <v>1407899966</v>
      </c>
      <c r="L2695">
        <v>1405307966</v>
      </c>
      <c r="M2695" t="b">
        <v>0</v>
      </c>
      <c r="N2695">
        <v>3</v>
      </c>
      <c r="O2695" t="b">
        <v>0</v>
      </c>
      <c r="P2695" t="s">
        <v>8282</v>
      </c>
      <c r="Q2695" s="12" t="s">
        <v>8334</v>
      </c>
      <c r="R2695" t="s">
        <v>8335</v>
      </c>
      <c r="S2695" s="21">
        <f>(((Table1[[#This Row],[launched_at]]/60)/60)/24)+DATE(1970,1,1)</f>
        <v>41834.138495370367</v>
      </c>
      <c r="T2695" s="21">
        <f>(((Table1[[#This Row],[deadline]]/60)/60)/24)+DATE(1970,1,1)</f>
        <v>41864.138495370367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s="8">
        <f>E2696/D2696</f>
        <v>3.3333333333333335E-5</v>
      </c>
      <c r="G2696" s="10">
        <f>IFERROR(ROUND(E2696/N2696,2),0)</f>
        <v>1</v>
      </c>
      <c r="H2696" t="s">
        <v>8220</v>
      </c>
      <c r="I2696" t="s">
        <v>8223</v>
      </c>
      <c r="J2696" t="s">
        <v>8245</v>
      </c>
      <c r="K2696">
        <v>1411701739</v>
      </c>
      <c r="L2696">
        <v>1409109739</v>
      </c>
      <c r="M2696" t="b">
        <v>0</v>
      </c>
      <c r="N2696">
        <v>1</v>
      </c>
      <c r="O2696" t="b">
        <v>0</v>
      </c>
      <c r="P2696" t="s">
        <v>8282</v>
      </c>
      <c r="Q2696" s="12" t="s">
        <v>8334</v>
      </c>
      <c r="R2696" t="s">
        <v>8335</v>
      </c>
      <c r="S2696" s="21">
        <f>(((Table1[[#This Row],[launched_at]]/60)/60)/24)+DATE(1970,1,1)</f>
        <v>41878.140497685185</v>
      </c>
      <c r="T2696" s="21">
        <f>(((Table1[[#This Row],[deadline]]/60)/60)/24)+DATE(1970,1,1)</f>
        <v>41908.140497685185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s="8">
        <f>E2697/D2697</f>
        <v>4.7333333333333333E-3</v>
      </c>
      <c r="G2697" s="10">
        <f>IFERROR(ROUND(E2697/N2697,2),0)</f>
        <v>23.67</v>
      </c>
      <c r="H2697" t="s">
        <v>8220</v>
      </c>
      <c r="I2697" t="s">
        <v>8223</v>
      </c>
      <c r="J2697" t="s">
        <v>8245</v>
      </c>
      <c r="K2697">
        <v>1428981718</v>
      </c>
      <c r="L2697">
        <v>1423801318</v>
      </c>
      <c r="M2697" t="b">
        <v>0</v>
      </c>
      <c r="N2697">
        <v>3</v>
      </c>
      <c r="O2697" t="b">
        <v>0</v>
      </c>
      <c r="P2697" t="s">
        <v>8282</v>
      </c>
      <c r="Q2697" s="12" t="s">
        <v>8334</v>
      </c>
      <c r="R2697" t="s">
        <v>8335</v>
      </c>
      <c r="S2697" s="21">
        <f>(((Table1[[#This Row],[launched_at]]/60)/60)/24)+DATE(1970,1,1)</f>
        <v>42048.181921296295</v>
      </c>
      <c r="T2697" s="21">
        <f>(((Table1[[#This Row],[deadline]]/60)/60)/24)+DATE(1970,1,1)</f>
        <v>42108.14025462963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s="8">
        <f>E2698/D2698</f>
        <v>5.6500000000000002E-2</v>
      </c>
      <c r="G2698" s="10">
        <f>IFERROR(ROUND(E2698/N2698,2),0)</f>
        <v>89.21</v>
      </c>
      <c r="H2698" t="s">
        <v>8220</v>
      </c>
      <c r="I2698" t="s">
        <v>8223</v>
      </c>
      <c r="J2698" t="s">
        <v>8245</v>
      </c>
      <c r="K2698">
        <v>1419538560</v>
      </c>
      <c r="L2698">
        <v>1416600960</v>
      </c>
      <c r="M2698" t="b">
        <v>0</v>
      </c>
      <c r="N2698">
        <v>38</v>
      </c>
      <c r="O2698" t="b">
        <v>0</v>
      </c>
      <c r="P2698" t="s">
        <v>8282</v>
      </c>
      <c r="Q2698" s="12" t="s">
        <v>8334</v>
      </c>
      <c r="R2698" t="s">
        <v>8335</v>
      </c>
      <c r="S2698" s="21">
        <f>(((Table1[[#This Row],[launched_at]]/60)/60)/24)+DATE(1970,1,1)</f>
        <v>41964.844444444447</v>
      </c>
      <c r="T2698" s="21">
        <f>(((Table1[[#This Row],[deadline]]/60)/60)/24)+DATE(1970,1,1)</f>
        <v>41998.844444444447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s="8">
        <f>E2699/D2699</f>
        <v>0.26352173913043481</v>
      </c>
      <c r="G2699" s="10">
        <f>IFERROR(ROUND(E2699/N2699,2),0)</f>
        <v>116.56</v>
      </c>
      <c r="H2699" t="s">
        <v>8220</v>
      </c>
      <c r="I2699" t="s">
        <v>8223</v>
      </c>
      <c r="J2699" t="s">
        <v>8245</v>
      </c>
      <c r="K2699">
        <v>1438552800</v>
      </c>
      <c r="L2699">
        <v>1435876423</v>
      </c>
      <c r="M2699" t="b">
        <v>0</v>
      </c>
      <c r="N2699">
        <v>52</v>
      </c>
      <c r="O2699" t="b">
        <v>0</v>
      </c>
      <c r="P2699" t="s">
        <v>8282</v>
      </c>
      <c r="Q2699" s="12" t="s">
        <v>8334</v>
      </c>
      <c r="R2699" t="s">
        <v>8335</v>
      </c>
      <c r="S2699" s="21">
        <f>(((Table1[[#This Row],[launched_at]]/60)/60)/24)+DATE(1970,1,1)</f>
        <v>42187.940081018518</v>
      </c>
      <c r="T2699" s="21">
        <f>(((Table1[[#This Row],[deadline]]/60)/60)/24)+DATE(1970,1,1)</f>
        <v>42218.916666666672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s="8">
        <f>E2700/D2700</f>
        <v>3.2512500000000002E-3</v>
      </c>
      <c r="G2700" s="10">
        <f>IFERROR(ROUND(E2700/N2700,2),0)</f>
        <v>13.01</v>
      </c>
      <c r="H2700" t="s">
        <v>8220</v>
      </c>
      <c r="I2700" t="s">
        <v>8223</v>
      </c>
      <c r="J2700" t="s">
        <v>8245</v>
      </c>
      <c r="K2700">
        <v>1403904808</v>
      </c>
      <c r="L2700">
        <v>1401312808</v>
      </c>
      <c r="M2700" t="b">
        <v>0</v>
      </c>
      <c r="N2700">
        <v>2</v>
      </c>
      <c r="O2700" t="b">
        <v>0</v>
      </c>
      <c r="P2700" t="s">
        <v>8282</v>
      </c>
      <c r="Q2700" s="12" t="s">
        <v>8334</v>
      </c>
      <c r="R2700" t="s">
        <v>8335</v>
      </c>
      <c r="S2700" s="21">
        <f>(((Table1[[#This Row],[launched_at]]/60)/60)/24)+DATE(1970,1,1)</f>
        <v>41787.898240740738</v>
      </c>
      <c r="T2700" s="21">
        <f>(((Table1[[#This Row],[deadline]]/60)/60)/24)+DATE(1970,1,1)</f>
        <v>41817.898240740738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s="8">
        <f>E2701/D2701</f>
        <v>0</v>
      </c>
      <c r="G2701" s="10" t="str">
        <f>IFERROR(ROUND(E2701/N2701,2),"N/A")</f>
        <v>N/A</v>
      </c>
      <c r="H2701" t="s">
        <v>8220</v>
      </c>
      <c r="I2701" t="s">
        <v>8228</v>
      </c>
      <c r="J2701" t="s">
        <v>8250</v>
      </c>
      <c r="K2701">
        <v>1407533463</v>
      </c>
      <c r="L2701">
        <v>1404941463</v>
      </c>
      <c r="M2701" t="b">
        <v>0</v>
      </c>
      <c r="N2701">
        <v>0</v>
      </c>
      <c r="O2701" t="b">
        <v>0</v>
      </c>
      <c r="P2701" t="s">
        <v>8282</v>
      </c>
      <c r="Q2701" s="12" t="s">
        <v>8334</v>
      </c>
      <c r="R2701" t="s">
        <v>8335</v>
      </c>
      <c r="S2701" s="21">
        <f>(((Table1[[#This Row],[launched_at]]/60)/60)/24)+DATE(1970,1,1)</f>
        <v>41829.896562499998</v>
      </c>
      <c r="T2701" s="21">
        <f>(((Table1[[#This Row],[deadline]]/60)/60)/24)+DATE(1970,1,1)</f>
        <v>41859.896562499998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s="8">
        <f>E2702/D2702</f>
        <v>7.0007000700070005E-3</v>
      </c>
      <c r="G2702" s="10">
        <f>IFERROR(ROUND(E2702/N2702,2),0)</f>
        <v>17.5</v>
      </c>
      <c r="H2702" t="s">
        <v>8220</v>
      </c>
      <c r="I2702" t="s">
        <v>8223</v>
      </c>
      <c r="J2702" t="s">
        <v>8245</v>
      </c>
      <c r="K2702">
        <v>1411073972</v>
      </c>
      <c r="L2702">
        <v>1408481972</v>
      </c>
      <c r="M2702" t="b">
        <v>0</v>
      </c>
      <c r="N2702">
        <v>4</v>
      </c>
      <c r="O2702" t="b">
        <v>0</v>
      </c>
      <c r="P2702" t="s">
        <v>8282</v>
      </c>
      <c r="Q2702" s="12" t="s">
        <v>8334</v>
      </c>
      <c r="R2702" t="s">
        <v>8335</v>
      </c>
      <c r="S2702" s="21">
        <f>(((Table1[[#This Row],[launched_at]]/60)/60)/24)+DATE(1970,1,1)</f>
        <v>41870.87467592593</v>
      </c>
      <c r="T2702" s="21">
        <f>(((Table1[[#This Row],[deadline]]/60)/60)/24)+DATE(1970,1,1)</f>
        <v>41900.87467592593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s="8">
        <f>E2703/D2703</f>
        <v>0.46176470588235297</v>
      </c>
      <c r="G2703" s="10">
        <f>IFERROR(ROUND(E2703/N2703,2),0)</f>
        <v>34.130000000000003</v>
      </c>
      <c r="H2703" t="s">
        <v>8221</v>
      </c>
      <c r="I2703" t="s">
        <v>8240</v>
      </c>
      <c r="J2703" t="s">
        <v>8248</v>
      </c>
      <c r="K2703">
        <v>1491586534</v>
      </c>
      <c r="L2703">
        <v>1488911734</v>
      </c>
      <c r="M2703" t="b">
        <v>0</v>
      </c>
      <c r="N2703">
        <v>46</v>
      </c>
      <c r="O2703" t="b">
        <v>0</v>
      </c>
      <c r="P2703" t="s">
        <v>8301</v>
      </c>
      <c r="Q2703" s="12" t="s">
        <v>8315</v>
      </c>
      <c r="R2703" t="s">
        <v>8355</v>
      </c>
      <c r="S2703" s="21">
        <f>(((Table1[[#This Row],[launched_at]]/60)/60)/24)+DATE(1970,1,1)</f>
        <v>42801.774699074071</v>
      </c>
      <c r="T2703" s="21">
        <f>(((Table1[[#This Row],[deadline]]/60)/60)/24)+DATE(1970,1,1)</f>
        <v>42832.733032407406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s="8">
        <f>E2704/D2704</f>
        <v>0.34410000000000002</v>
      </c>
      <c r="G2704" s="10">
        <f>IFERROR(ROUND(E2704/N2704,2),0)</f>
        <v>132.35</v>
      </c>
      <c r="H2704" t="s">
        <v>8221</v>
      </c>
      <c r="I2704" t="s">
        <v>8223</v>
      </c>
      <c r="J2704" t="s">
        <v>8245</v>
      </c>
      <c r="K2704">
        <v>1491416077</v>
      </c>
      <c r="L2704">
        <v>1488827677</v>
      </c>
      <c r="M2704" t="b">
        <v>1</v>
      </c>
      <c r="N2704">
        <v>26</v>
      </c>
      <c r="O2704" t="b">
        <v>0</v>
      </c>
      <c r="P2704" t="s">
        <v>8301</v>
      </c>
      <c r="Q2704" s="12" t="s">
        <v>8315</v>
      </c>
      <c r="R2704" t="s">
        <v>8355</v>
      </c>
      <c r="S2704" s="21">
        <f>(((Table1[[#This Row],[launched_at]]/60)/60)/24)+DATE(1970,1,1)</f>
        <v>42800.801817129628</v>
      </c>
      <c r="T2704" s="21">
        <f>(((Table1[[#This Row],[deadline]]/60)/60)/24)+DATE(1970,1,1)</f>
        <v>42830.760150462964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s="8">
        <f>E2705/D2705</f>
        <v>1.0375000000000001</v>
      </c>
      <c r="G2705" s="10">
        <f>IFERROR(ROUND(E2705/N2705,2),0)</f>
        <v>922.22</v>
      </c>
      <c r="H2705" t="s">
        <v>8221</v>
      </c>
      <c r="I2705" t="s">
        <v>8237</v>
      </c>
      <c r="J2705" t="s">
        <v>8255</v>
      </c>
      <c r="K2705">
        <v>1490196830</v>
      </c>
      <c r="L2705">
        <v>1485016430</v>
      </c>
      <c r="M2705" t="b">
        <v>0</v>
      </c>
      <c r="N2705">
        <v>45</v>
      </c>
      <c r="O2705" t="b">
        <v>0</v>
      </c>
      <c r="P2705" t="s">
        <v>8301</v>
      </c>
      <c r="Q2705" s="12" t="s">
        <v>8315</v>
      </c>
      <c r="R2705" t="s">
        <v>8355</v>
      </c>
      <c r="S2705" s="21">
        <f>(((Table1[[#This Row],[launched_at]]/60)/60)/24)+DATE(1970,1,1)</f>
        <v>42756.690162037034</v>
      </c>
      <c r="T2705" s="21">
        <f>(((Table1[[#This Row],[deadline]]/60)/60)/24)+DATE(1970,1,1)</f>
        <v>42816.648495370369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s="8">
        <f>E2706/D2706</f>
        <v>6.0263157894736845E-2</v>
      </c>
      <c r="G2706" s="10">
        <f>IFERROR(ROUND(E2706/N2706,2),0)</f>
        <v>163.57</v>
      </c>
      <c r="H2706" t="s">
        <v>8221</v>
      </c>
      <c r="I2706" t="s">
        <v>8223</v>
      </c>
      <c r="J2706" t="s">
        <v>8245</v>
      </c>
      <c r="K2706">
        <v>1491421314</v>
      </c>
      <c r="L2706">
        <v>1487709714</v>
      </c>
      <c r="M2706" t="b">
        <v>0</v>
      </c>
      <c r="N2706">
        <v>7</v>
      </c>
      <c r="O2706" t="b">
        <v>0</v>
      </c>
      <c r="P2706" t="s">
        <v>8301</v>
      </c>
      <c r="Q2706" s="12" t="s">
        <v>8315</v>
      </c>
      <c r="R2706" t="s">
        <v>8355</v>
      </c>
      <c r="S2706" s="21">
        <f>(((Table1[[#This Row],[launched_at]]/60)/60)/24)+DATE(1970,1,1)</f>
        <v>42787.862430555557</v>
      </c>
      <c r="T2706" s="21">
        <f>(((Table1[[#This Row],[deadline]]/60)/60)/24)+DATE(1970,1,1)</f>
        <v>42830.820763888885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s="8">
        <f>E2707/D2707</f>
        <v>0.10539393939393939</v>
      </c>
      <c r="G2707" s="10">
        <f>IFERROR(ROUND(E2707/N2707,2),0)</f>
        <v>217.38</v>
      </c>
      <c r="H2707" t="s">
        <v>8221</v>
      </c>
      <c r="I2707" t="s">
        <v>8223</v>
      </c>
      <c r="J2707" t="s">
        <v>8245</v>
      </c>
      <c r="K2707">
        <v>1490389158</v>
      </c>
      <c r="L2707">
        <v>1486504758</v>
      </c>
      <c r="M2707" t="b">
        <v>0</v>
      </c>
      <c r="N2707">
        <v>8</v>
      </c>
      <c r="O2707" t="b">
        <v>0</v>
      </c>
      <c r="P2707" t="s">
        <v>8301</v>
      </c>
      <c r="Q2707" s="12" t="s">
        <v>8315</v>
      </c>
      <c r="R2707" t="s">
        <v>8355</v>
      </c>
      <c r="S2707" s="21">
        <f>(((Table1[[#This Row],[launched_at]]/60)/60)/24)+DATE(1970,1,1)</f>
        <v>42773.916180555556</v>
      </c>
      <c r="T2707" s="21">
        <f>(((Table1[[#This Row],[deadline]]/60)/60)/24)+DATE(1970,1,1)</f>
        <v>42818.874513888892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s="8">
        <f>E2708/D2708</f>
        <v>1.1229714285714285</v>
      </c>
      <c r="G2708" s="10">
        <f>IFERROR(ROUND(E2708/N2708,2),0)</f>
        <v>149.44</v>
      </c>
      <c r="H2708" t="s">
        <v>8218</v>
      </c>
      <c r="I2708" t="s">
        <v>8223</v>
      </c>
      <c r="J2708" t="s">
        <v>8245</v>
      </c>
      <c r="K2708">
        <v>1413442740</v>
      </c>
      <c r="L2708">
        <v>1410937483</v>
      </c>
      <c r="M2708" t="b">
        <v>1</v>
      </c>
      <c r="N2708">
        <v>263</v>
      </c>
      <c r="O2708" t="b">
        <v>1</v>
      </c>
      <c r="P2708" t="s">
        <v>8301</v>
      </c>
      <c r="Q2708" s="12" t="s">
        <v>8315</v>
      </c>
      <c r="R2708" t="s">
        <v>8355</v>
      </c>
      <c r="S2708" s="21">
        <f>(((Table1[[#This Row],[launched_at]]/60)/60)/24)+DATE(1970,1,1)</f>
        <v>41899.294942129629</v>
      </c>
      <c r="T2708" s="21">
        <f>(((Table1[[#This Row],[deadline]]/60)/60)/24)+DATE(1970,1,1)</f>
        <v>41928.290972222225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s="8">
        <f>E2709/D2709</f>
        <v>3.50844625</v>
      </c>
      <c r="G2709" s="10">
        <f>IFERROR(ROUND(E2709/N2709,2),0)</f>
        <v>71.239999999999995</v>
      </c>
      <c r="H2709" t="s">
        <v>8218</v>
      </c>
      <c r="I2709" t="s">
        <v>8223</v>
      </c>
      <c r="J2709" t="s">
        <v>8245</v>
      </c>
      <c r="K2709">
        <v>1369637940</v>
      </c>
      <c r="L2709">
        <v>1367088443</v>
      </c>
      <c r="M2709" t="b">
        <v>1</v>
      </c>
      <c r="N2709">
        <v>394</v>
      </c>
      <c r="O2709" t="b">
        <v>1</v>
      </c>
      <c r="P2709" t="s">
        <v>8301</v>
      </c>
      <c r="Q2709" s="12" t="s">
        <v>8315</v>
      </c>
      <c r="R2709" t="s">
        <v>8355</v>
      </c>
      <c r="S2709" s="21">
        <f>(((Table1[[#This Row],[launched_at]]/60)/60)/24)+DATE(1970,1,1)</f>
        <v>41391.782905092594</v>
      </c>
      <c r="T2709" s="21">
        <f>(((Table1[[#This Row],[deadline]]/60)/60)/24)+DATE(1970,1,1)</f>
        <v>41421.290972222225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s="8">
        <f>E2710/D2710</f>
        <v>2.3321535</v>
      </c>
      <c r="G2710" s="10">
        <f>IFERROR(ROUND(E2710/N2710,2),0)</f>
        <v>44.46</v>
      </c>
      <c r="H2710" t="s">
        <v>8218</v>
      </c>
      <c r="I2710" t="s">
        <v>8224</v>
      </c>
      <c r="J2710" t="s">
        <v>8246</v>
      </c>
      <c r="K2710">
        <v>1469119526</v>
      </c>
      <c r="L2710">
        <v>1463935526</v>
      </c>
      <c r="M2710" t="b">
        <v>1</v>
      </c>
      <c r="N2710">
        <v>1049</v>
      </c>
      <c r="O2710" t="b">
        <v>1</v>
      </c>
      <c r="P2710" t="s">
        <v>8301</v>
      </c>
      <c r="Q2710" s="12" t="s">
        <v>8315</v>
      </c>
      <c r="R2710" t="s">
        <v>8355</v>
      </c>
      <c r="S2710" s="21">
        <f>(((Table1[[#This Row],[launched_at]]/60)/60)/24)+DATE(1970,1,1)</f>
        <v>42512.698217592595</v>
      </c>
      <c r="T2710" s="21">
        <f>(((Table1[[#This Row],[deadline]]/60)/60)/24)+DATE(1970,1,1)</f>
        <v>42572.698217592595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s="8">
        <f>E2711/D2711</f>
        <v>1.01606</v>
      </c>
      <c r="G2711" s="10">
        <f>IFERROR(ROUND(E2711/N2711,2),0)</f>
        <v>164.94</v>
      </c>
      <c r="H2711" t="s">
        <v>8218</v>
      </c>
      <c r="I2711" t="s">
        <v>8223</v>
      </c>
      <c r="J2711" t="s">
        <v>8245</v>
      </c>
      <c r="K2711">
        <v>1475553540</v>
      </c>
      <c r="L2711">
        <v>1472528141</v>
      </c>
      <c r="M2711" t="b">
        <v>1</v>
      </c>
      <c r="N2711">
        <v>308</v>
      </c>
      <c r="O2711" t="b">
        <v>1</v>
      </c>
      <c r="P2711" t="s">
        <v>8301</v>
      </c>
      <c r="Q2711" s="12" t="s">
        <v>8315</v>
      </c>
      <c r="R2711" t="s">
        <v>8355</v>
      </c>
      <c r="S2711" s="21">
        <f>(((Table1[[#This Row],[launched_at]]/60)/60)/24)+DATE(1970,1,1)</f>
        <v>42612.149780092594</v>
      </c>
      <c r="T2711" s="21">
        <f>(((Table1[[#This Row],[deadline]]/60)/60)/24)+DATE(1970,1,1)</f>
        <v>42647.165972222225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s="8">
        <f>E2712/D2712</f>
        <v>1.5390035000000002</v>
      </c>
      <c r="G2712" s="10">
        <f>IFERROR(ROUND(E2712/N2712,2),0)</f>
        <v>84.87</v>
      </c>
      <c r="H2712" t="s">
        <v>8218</v>
      </c>
      <c r="I2712" t="s">
        <v>8223</v>
      </c>
      <c r="J2712" t="s">
        <v>8245</v>
      </c>
      <c r="K2712">
        <v>1407549600</v>
      </c>
      <c r="L2712">
        <v>1404797428</v>
      </c>
      <c r="M2712" t="b">
        <v>1</v>
      </c>
      <c r="N2712">
        <v>1088</v>
      </c>
      <c r="O2712" t="b">
        <v>1</v>
      </c>
      <c r="P2712" t="s">
        <v>8301</v>
      </c>
      <c r="Q2712" s="12" t="s">
        <v>8315</v>
      </c>
      <c r="R2712" t="s">
        <v>8355</v>
      </c>
      <c r="S2712" s="21">
        <f>(((Table1[[#This Row],[launched_at]]/60)/60)/24)+DATE(1970,1,1)</f>
        <v>41828.229490740741</v>
      </c>
      <c r="T2712" s="21">
        <f>(((Table1[[#This Row],[deadline]]/60)/60)/24)+DATE(1970,1,1)</f>
        <v>41860.083333333336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s="8">
        <f>E2713/D2713</f>
        <v>1.007161125319693</v>
      </c>
      <c r="G2713" s="10">
        <f>IFERROR(ROUND(E2713/N2713,2),0)</f>
        <v>53.95</v>
      </c>
      <c r="H2713" t="s">
        <v>8218</v>
      </c>
      <c r="I2713" t="s">
        <v>8224</v>
      </c>
      <c r="J2713" t="s">
        <v>8246</v>
      </c>
      <c r="K2713">
        <v>1403301660</v>
      </c>
      <c r="L2713">
        <v>1400694790</v>
      </c>
      <c r="M2713" t="b">
        <v>1</v>
      </c>
      <c r="N2713">
        <v>73</v>
      </c>
      <c r="O2713" t="b">
        <v>1</v>
      </c>
      <c r="P2713" t="s">
        <v>8301</v>
      </c>
      <c r="Q2713" s="12" t="s">
        <v>8315</v>
      </c>
      <c r="R2713" t="s">
        <v>8355</v>
      </c>
      <c r="S2713" s="21">
        <f>(((Table1[[#This Row],[launched_at]]/60)/60)/24)+DATE(1970,1,1)</f>
        <v>41780.745254629634</v>
      </c>
      <c r="T2713" s="21">
        <f>(((Table1[[#This Row],[deadline]]/60)/60)/24)+DATE(1970,1,1)</f>
        <v>41810.917361111111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s="8">
        <f>E2714/D2714</f>
        <v>1.3138181818181818</v>
      </c>
      <c r="G2714" s="10">
        <f>IFERROR(ROUND(E2714/N2714,2),0)</f>
        <v>50.53</v>
      </c>
      <c r="H2714" t="s">
        <v>8218</v>
      </c>
      <c r="I2714" t="s">
        <v>8223</v>
      </c>
      <c r="J2714" t="s">
        <v>8245</v>
      </c>
      <c r="K2714">
        <v>1373738400</v>
      </c>
      <c r="L2714">
        <v>1370568560</v>
      </c>
      <c r="M2714" t="b">
        <v>1</v>
      </c>
      <c r="N2714">
        <v>143</v>
      </c>
      <c r="O2714" t="b">
        <v>1</v>
      </c>
      <c r="P2714" t="s">
        <v>8301</v>
      </c>
      <c r="Q2714" s="12" t="s">
        <v>8315</v>
      </c>
      <c r="R2714" t="s">
        <v>8355</v>
      </c>
      <c r="S2714" s="21">
        <f>(((Table1[[#This Row],[launched_at]]/60)/60)/24)+DATE(1970,1,1)</f>
        <v>41432.062037037038</v>
      </c>
      <c r="T2714" s="21">
        <f>(((Table1[[#This Row],[deadline]]/60)/60)/24)+DATE(1970,1,1)</f>
        <v>41468.75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s="8">
        <f>E2715/D2715</f>
        <v>1.0224133333333334</v>
      </c>
      <c r="G2715" s="10">
        <f>IFERROR(ROUND(E2715/N2715,2),0)</f>
        <v>108</v>
      </c>
      <c r="H2715" t="s">
        <v>8218</v>
      </c>
      <c r="I2715" t="s">
        <v>8223</v>
      </c>
      <c r="J2715" t="s">
        <v>8245</v>
      </c>
      <c r="K2715">
        <v>1450971684</v>
      </c>
      <c r="L2715">
        <v>1447515684</v>
      </c>
      <c r="M2715" t="b">
        <v>1</v>
      </c>
      <c r="N2715">
        <v>1420</v>
      </c>
      <c r="O2715" t="b">
        <v>1</v>
      </c>
      <c r="P2715" t="s">
        <v>8301</v>
      </c>
      <c r="Q2715" s="12" t="s">
        <v>8315</v>
      </c>
      <c r="R2715" t="s">
        <v>8355</v>
      </c>
      <c r="S2715" s="21">
        <f>(((Table1[[#This Row],[launched_at]]/60)/60)/24)+DATE(1970,1,1)</f>
        <v>42322.653749999998</v>
      </c>
      <c r="T2715" s="21">
        <f>(((Table1[[#This Row],[deadline]]/60)/60)/24)+DATE(1970,1,1)</f>
        <v>42362.653749999998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s="8">
        <f>E2716/D2716</f>
        <v>1.1635599999999999</v>
      </c>
      <c r="G2716" s="10">
        <f>IFERROR(ROUND(E2716/N2716,2),0)</f>
        <v>95.37</v>
      </c>
      <c r="H2716" t="s">
        <v>8218</v>
      </c>
      <c r="I2716" t="s">
        <v>8223</v>
      </c>
      <c r="J2716" t="s">
        <v>8245</v>
      </c>
      <c r="K2716">
        <v>1476486000</v>
      </c>
      <c r="L2716">
        <v>1474040596</v>
      </c>
      <c r="M2716" t="b">
        <v>1</v>
      </c>
      <c r="N2716">
        <v>305</v>
      </c>
      <c r="O2716" t="b">
        <v>1</v>
      </c>
      <c r="P2716" t="s">
        <v>8301</v>
      </c>
      <c r="Q2716" s="12" t="s">
        <v>8315</v>
      </c>
      <c r="R2716" t="s">
        <v>8355</v>
      </c>
      <c r="S2716" s="21">
        <f>(((Table1[[#This Row],[launched_at]]/60)/60)/24)+DATE(1970,1,1)</f>
        <v>42629.655046296291</v>
      </c>
      <c r="T2716" s="21">
        <f>(((Table1[[#This Row],[deadline]]/60)/60)/24)+DATE(1970,1,1)</f>
        <v>42657.958333333328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s="8">
        <f>E2717/D2717</f>
        <v>2.6462241666666664</v>
      </c>
      <c r="G2717" s="10">
        <f>IFERROR(ROUND(E2717/N2717,2),0)</f>
        <v>57.63</v>
      </c>
      <c r="H2717" t="s">
        <v>8218</v>
      </c>
      <c r="I2717" t="s">
        <v>8223</v>
      </c>
      <c r="J2717" t="s">
        <v>8245</v>
      </c>
      <c r="K2717">
        <v>1456047228</v>
      </c>
      <c r="L2717">
        <v>1453109628</v>
      </c>
      <c r="M2717" t="b">
        <v>1</v>
      </c>
      <c r="N2717">
        <v>551</v>
      </c>
      <c r="O2717" t="b">
        <v>1</v>
      </c>
      <c r="P2717" t="s">
        <v>8301</v>
      </c>
      <c r="Q2717" s="12" t="s">
        <v>8315</v>
      </c>
      <c r="R2717" t="s">
        <v>8355</v>
      </c>
      <c r="S2717" s="21">
        <f>(((Table1[[#This Row],[launched_at]]/60)/60)/24)+DATE(1970,1,1)</f>
        <v>42387.398472222223</v>
      </c>
      <c r="T2717" s="21">
        <f>(((Table1[[#This Row],[deadline]]/60)/60)/24)+DATE(1970,1,1)</f>
        <v>42421.398472222223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s="8">
        <f>E2718/D2718</f>
        <v>1.1998010000000001</v>
      </c>
      <c r="G2718" s="10">
        <f>IFERROR(ROUND(E2718/N2718,2),0)</f>
        <v>64.16</v>
      </c>
      <c r="H2718" t="s">
        <v>8218</v>
      </c>
      <c r="I2718" t="s">
        <v>8235</v>
      </c>
      <c r="J2718" t="s">
        <v>8248</v>
      </c>
      <c r="K2718">
        <v>1444291193</v>
      </c>
      <c r="L2718">
        <v>1441699193</v>
      </c>
      <c r="M2718" t="b">
        <v>1</v>
      </c>
      <c r="N2718">
        <v>187</v>
      </c>
      <c r="O2718" t="b">
        <v>1</v>
      </c>
      <c r="P2718" t="s">
        <v>8301</v>
      </c>
      <c r="Q2718" s="12" t="s">
        <v>8315</v>
      </c>
      <c r="R2718" t="s">
        <v>8355</v>
      </c>
      <c r="S2718" s="21">
        <f>(((Table1[[#This Row],[launched_at]]/60)/60)/24)+DATE(1970,1,1)</f>
        <v>42255.333252314813</v>
      </c>
      <c r="T2718" s="21">
        <f>(((Table1[[#This Row],[deadline]]/60)/60)/24)+DATE(1970,1,1)</f>
        <v>42285.333252314813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s="8">
        <f>E2719/D2719</f>
        <v>1.2010400000000001</v>
      </c>
      <c r="G2719" s="10">
        <f>IFERROR(ROUND(E2719/N2719,2),0)</f>
        <v>92.39</v>
      </c>
      <c r="H2719" t="s">
        <v>8218</v>
      </c>
      <c r="I2719" t="s">
        <v>8223</v>
      </c>
      <c r="J2719" t="s">
        <v>8245</v>
      </c>
      <c r="K2719">
        <v>1417906649</v>
      </c>
      <c r="L2719">
        <v>1414015049</v>
      </c>
      <c r="M2719" t="b">
        <v>1</v>
      </c>
      <c r="N2719">
        <v>325</v>
      </c>
      <c r="O2719" t="b">
        <v>1</v>
      </c>
      <c r="P2719" t="s">
        <v>8301</v>
      </c>
      <c r="Q2719" s="12" t="s">
        <v>8315</v>
      </c>
      <c r="R2719" t="s">
        <v>8355</v>
      </c>
      <c r="S2719" s="21">
        <f>(((Table1[[#This Row],[launched_at]]/60)/60)/24)+DATE(1970,1,1)</f>
        <v>41934.914918981485</v>
      </c>
      <c r="T2719" s="21">
        <f>(((Table1[[#This Row],[deadline]]/60)/60)/24)+DATE(1970,1,1)</f>
        <v>41979.956585648149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s="8">
        <f>E2720/D2720</f>
        <v>1.0358333333333334</v>
      </c>
      <c r="G2720" s="10">
        <f>IFERROR(ROUND(E2720/N2720,2),0)</f>
        <v>125.98</v>
      </c>
      <c r="H2720" t="s">
        <v>8218</v>
      </c>
      <c r="I2720" t="s">
        <v>8223</v>
      </c>
      <c r="J2720" t="s">
        <v>8245</v>
      </c>
      <c r="K2720">
        <v>1462316400</v>
      </c>
      <c r="L2720">
        <v>1459865945</v>
      </c>
      <c r="M2720" t="b">
        <v>1</v>
      </c>
      <c r="N2720">
        <v>148</v>
      </c>
      <c r="O2720" t="b">
        <v>1</v>
      </c>
      <c r="P2720" t="s">
        <v>8301</v>
      </c>
      <c r="Q2720" s="12" t="s">
        <v>8315</v>
      </c>
      <c r="R2720" t="s">
        <v>8355</v>
      </c>
      <c r="S2720" s="21">
        <f>(((Table1[[#This Row],[launched_at]]/60)/60)/24)+DATE(1970,1,1)</f>
        <v>42465.596585648149</v>
      </c>
      <c r="T2720" s="21">
        <f>(((Table1[[#This Row],[deadline]]/60)/60)/24)+DATE(1970,1,1)</f>
        <v>42493.958333333328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s="8">
        <f>E2721/D2721</f>
        <v>1.0883333333333334</v>
      </c>
      <c r="G2721" s="10">
        <f>IFERROR(ROUND(E2721/N2721,2),0)</f>
        <v>94.64</v>
      </c>
      <c r="H2721" t="s">
        <v>8218</v>
      </c>
      <c r="I2721" t="s">
        <v>8223</v>
      </c>
      <c r="J2721" t="s">
        <v>8245</v>
      </c>
      <c r="K2721">
        <v>1460936694</v>
      </c>
      <c r="L2721">
        <v>1455756294</v>
      </c>
      <c r="M2721" t="b">
        <v>0</v>
      </c>
      <c r="N2721">
        <v>69</v>
      </c>
      <c r="O2721" t="b">
        <v>1</v>
      </c>
      <c r="P2721" t="s">
        <v>8301</v>
      </c>
      <c r="Q2721" s="12" t="s">
        <v>8315</v>
      </c>
      <c r="R2721" t="s">
        <v>8355</v>
      </c>
      <c r="S2721" s="21">
        <f>(((Table1[[#This Row],[launched_at]]/60)/60)/24)+DATE(1970,1,1)</f>
        <v>42418.031180555554</v>
      </c>
      <c r="T2721" s="21">
        <f>(((Table1[[#This Row],[deadline]]/60)/60)/24)+DATE(1970,1,1)</f>
        <v>42477.989513888882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s="8">
        <f>E2722/D2722</f>
        <v>1.1812400000000001</v>
      </c>
      <c r="G2722" s="10">
        <f>IFERROR(ROUND(E2722/N2722,2),0)</f>
        <v>170.7</v>
      </c>
      <c r="H2722" t="s">
        <v>8218</v>
      </c>
      <c r="I2722" t="s">
        <v>8223</v>
      </c>
      <c r="J2722" t="s">
        <v>8245</v>
      </c>
      <c r="K2722">
        <v>1478866253</v>
      </c>
      <c r="L2722">
        <v>1476270653</v>
      </c>
      <c r="M2722" t="b">
        <v>0</v>
      </c>
      <c r="N2722">
        <v>173</v>
      </c>
      <c r="O2722" t="b">
        <v>1</v>
      </c>
      <c r="P2722" t="s">
        <v>8301</v>
      </c>
      <c r="Q2722" s="12" t="s">
        <v>8315</v>
      </c>
      <c r="R2722" t="s">
        <v>8355</v>
      </c>
      <c r="S2722" s="21">
        <f>(((Table1[[#This Row],[launched_at]]/60)/60)/24)+DATE(1970,1,1)</f>
        <v>42655.465891203698</v>
      </c>
      <c r="T2722" s="21">
        <f>(((Table1[[#This Row],[deadline]]/60)/60)/24)+DATE(1970,1,1)</f>
        <v>42685.507557870369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s="8">
        <f>E2723/D2723</f>
        <v>14.62</v>
      </c>
      <c r="G2723" s="10">
        <f>IFERROR(ROUND(E2723/N2723,2),0)</f>
        <v>40.76</v>
      </c>
      <c r="H2723" t="s">
        <v>8218</v>
      </c>
      <c r="I2723" t="s">
        <v>8224</v>
      </c>
      <c r="J2723" t="s">
        <v>8246</v>
      </c>
      <c r="K2723">
        <v>1378494000</v>
      </c>
      <c r="L2723">
        <v>1375880598</v>
      </c>
      <c r="M2723" t="b">
        <v>0</v>
      </c>
      <c r="N2723">
        <v>269</v>
      </c>
      <c r="O2723" t="b">
        <v>1</v>
      </c>
      <c r="P2723" t="s">
        <v>8293</v>
      </c>
      <c r="Q2723" s="12" t="s">
        <v>8317</v>
      </c>
      <c r="R2723" t="s">
        <v>8347</v>
      </c>
      <c r="S2723" s="21">
        <f>(((Table1[[#This Row],[launched_at]]/60)/60)/24)+DATE(1970,1,1)</f>
        <v>41493.543958333335</v>
      </c>
      <c r="T2723" s="21">
        <f>(((Table1[[#This Row],[deadline]]/60)/60)/24)+DATE(1970,1,1)</f>
        <v>41523.791666666664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s="8">
        <f>E2724/D2724</f>
        <v>2.5253999999999999</v>
      </c>
      <c r="G2724" s="10">
        <f>IFERROR(ROUND(E2724/N2724,2),0)</f>
        <v>68.25</v>
      </c>
      <c r="H2724" t="s">
        <v>8218</v>
      </c>
      <c r="I2724" t="s">
        <v>8223</v>
      </c>
      <c r="J2724" t="s">
        <v>8245</v>
      </c>
      <c r="K2724">
        <v>1485722053</v>
      </c>
      <c r="L2724">
        <v>1480538053</v>
      </c>
      <c r="M2724" t="b">
        <v>0</v>
      </c>
      <c r="N2724">
        <v>185</v>
      </c>
      <c r="O2724" t="b">
        <v>1</v>
      </c>
      <c r="P2724" t="s">
        <v>8293</v>
      </c>
      <c r="Q2724" s="12" t="s">
        <v>8317</v>
      </c>
      <c r="R2724" t="s">
        <v>8347</v>
      </c>
      <c r="S2724" s="21">
        <f>(((Table1[[#This Row],[launched_at]]/60)/60)/24)+DATE(1970,1,1)</f>
        <v>42704.857094907406</v>
      </c>
      <c r="T2724" s="21">
        <f>(((Table1[[#This Row],[deadline]]/60)/60)/24)+DATE(1970,1,1)</f>
        <v>42764.857094907406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s="8">
        <f>E2725/D2725</f>
        <v>1.4005000000000001</v>
      </c>
      <c r="G2725" s="10">
        <f>IFERROR(ROUND(E2725/N2725,2),0)</f>
        <v>95.49</v>
      </c>
      <c r="H2725" t="s">
        <v>8218</v>
      </c>
      <c r="I2725" t="s">
        <v>8223</v>
      </c>
      <c r="J2725" t="s">
        <v>8245</v>
      </c>
      <c r="K2725">
        <v>1420060088</v>
      </c>
      <c r="L2725">
        <v>1414872488</v>
      </c>
      <c r="M2725" t="b">
        <v>0</v>
      </c>
      <c r="N2725">
        <v>176</v>
      </c>
      <c r="O2725" t="b">
        <v>1</v>
      </c>
      <c r="P2725" t="s">
        <v>8293</v>
      </c>
      <c r="Q2725" s="12" t="s">
        <v>8317</v>
      </c>
      <c r="R2725" t="s">
        <v>8347</v>
      </c>
      <c r="S2725" s="21">
        <f>(((Table1[[#This Row],[launched_at]]/60)/60)/24)+DATE(1970,1,1)</f>
        <v>41944.83898148148</v>
      </c>
      <c r="T2725" s="21">
        <f>(((Table1[[#This Row],[deadline]]/60)/60)/24)+DATE(1970,1,1)</f>
        <v>42004.880648148144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s="8">
        <f>E2726/D2726</f>
        <v>2.9687520259319289</v>
      </c>
      <c r="G2726" s="10">
        <f>IFERROR(ROUND(E2726/N2726,2),0)</f>
        <v>7.19</v>
      </c>
      <c r="H2726" t="s">
        <v>8218</v>
      </c>
      <c r="I2726" t="s">
        <v>8224</v>
      </c>
      <c r="J2726" t="s">
        <v>8246</v>
      </c>
      <c r="K2726">
        <v>1439625059</v>
      </c>
      <c r="L2726">
        <v>1436860259</v>
      </c>
      <c r="M2726" t="b">
        <v>0</v>
      </c>
      <c r="N2726">
        <v>1019</v>
      </c>
      <c r="O2726" t="b">
        <v>1</v>
      </c>
      <c r="P2726" t="s">
        <v>8293</v>
      </c>
      <c r="Q2726" s="12" t="s">
        <v>8317</v>
      </c>
      <c r="R2726" t="s">
        <v>8347</v>
      </c>
      <c r="S2726" s="21">
        <f>(((Table1[[#This Row],[launched_at]]/60)/60)/24)+DATE(1970,1,1)</f>
        <v>42199.32707175926</v>
      </c>
      <c r="T2726" s="21">
        <f>(((Table1[[#This Row],[deadline]]/60)/60)/24)+DATE(1970,1,1)</f>
        <v>42231.32707175926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s="8">
        <f>E2727/D2727</f>
        <v>1.445425</v>
      </c>
      <c r="G2727" s="10">
        <f>IFERROR(ROUND(E2727/N2727,2),0)</f>
        <v>511.65</v>
      </c>
      <c r="H2727" t="s">
        <v>8218</v>
      </c>
      <c r="I2727" t="s">
        <v>8228</v>
      </c>
      <c r="J2727" t="s">
        <v>8250</v>
      </c>
      <c r="K2727">
        <v>1488390735</v>
      </c>
      <c r="L2727">
        <v>1484070735</v>
      </c>
      <c r="M2727" t="b">
        <v>0</v>
      </c>
      <c r="N2727">
        <v>113</v>
      </c>
      <c r="O2727" t="b">
        <v>1</v>
      </c>
      <c r="P2727" t="s">
        <v>8293</v>
      </c>
      <c r="Q2727" s="12" t="s">
        <v>8317</v>
      </c>
      <c r="R2727" t="s">
        <v>8347</v>
      </c>
      <c r="S2727" s="21">
        <f>(((Table1[[#This Row],[launched_at]]/60)/60)/24)+DATE(1970,1,1)</f>
        <v>42745.744618055556</v>
      </c>
      <c r="T2727" s="21">
        <f>(((Table1[[#This Row],[deadline]]/60)/60)/24)+DATE(1970,1,1)</f>
        <v>42795.744618055556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s="8">
        <f>E2728/D2728</f>
        <v>1.05745</v>
      </c>
      <c r="G2728" s="10">
        <f>IFERROR(ROUND(E2728/N2728,2),0)</f>
        <v>261.75</v>
      </c>
      <c r="H2728" t="s">
        <v>8218</v>
      </c>
      <c r="I2728" t="s">
        <v>8223</v>
      </c>
      <c r="J2728" t="s">
        <v>8245</v>
      </c>
      <c r="K2728">
        <v>1461333311</v>
      </c>
      <c r="L2728">
        <v>1458741311</v>
      </c>
      <c r="M2728" t="b">
        <v>0</v>
      </c>
      <c r="N2728">
        <v>404</v>
      </c>
      <c r="O2728" t="b">
        <v>1</v>
      </c>
      <c r="P2728" t="s">
        <v>8293</v>
      </c>
      <c r="Q2728" s="12" t="s">
        <v>8317</v>
      </c>
      <c r="R2728" t="s">
        <v>8347</v>
      </c>
      <c r="S2728" s="21">
        <f>(((Table1[[#This Row],[launched_at]]/60)/60)/24)+DATE(1970,1,1)</f>
        <v>42452.579988425925</v>
      </c>
      <c r="T2728" s="21">
        <f>(((Table1[[#This Row],[deadline]]/60)/60)/24)+DATE(1970,1,1)</f>
        <v>42482.579988425925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s="8">
        <f>E2729/D2729</f>
        <v>4.9321000000000002</v>
      </c>
      <c r="G2729" s="10">
        <f>IFERROR(ROUND(E2729/N2729,2),0)</f>
        <v>69.760000000000005</v>
      </c>
      <c r="H2729" t="s">
        <v>8218</v>
      </c>
      <c r="I2729" t="s">
        <v>8223</v>
      </c>
      <c r="J2729" t="s">
        <v>8245</v>
      </c>
      <c r="K2729">
        <v>1438964063</v>
      </c>
      <c r="L2729">
        <v>1436804063</v>
      </c>
      <c r="M2729" t="b">
        <v>0</v>
      </c>
      <c r="N2729">
        <v>707</v>
      </c>
      <c r="O2729" t="b">
        <v>1</v>
      </c>
      <c r="P2729" t="s">
        <v>8293</v>
      </c>
      <c r="Q2729" s="12" t="s">
        <v>8317</v>
      </c>
      <c r="R2729" t="s">
        <v>8347</v>
      </c>
      <c r="S2729" s="21">
        <f>(((Table1[[#This Row],[launched_at]]/60)/60)/24)+DATE(1970,1,1)</f>
        <v>42198.676655092597</v>
      </c>
      <c r="T2729" s="21">
        <f>(((Table1[[#This Row],[deadline]]/60)/60)/24)+DATE(1970,1,1)</f>
        <v>42223.676655092597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s="8">
        <f>E2730/D2730</f>
        <v>2.0182666666666669</v>
      </c>
      <c r="G2730" s="10">
        <f>IFERROR(ROUND(E2730/N2730,2),0)</f>
        <v>77.23</v>
      </c>
      <c r="H2730" t="s">
        <v>8218</v>
      </c>
      <c r="I2730" t="s">
        <v>8223</v>
      </c>
      <c r="J2730" t="s">
        <v>8245</v>
      </c>
      <c r="K2730">
        <v>1451485434</v>
      </c>
      <c r="L2730">
        <v>1448461434</v>
      </c>
      <c r="M2730" t="b">
        <v>0</v>
      </c>
      <c r="N2730">
        <v>392</v>
      </c>
      <c r="O2730" t="b">
        <v>1</v>
      </c>
      <c r="P2730" t="s">
        <v>8293</v>
      </c>
      <c r="Q2730" s="12" t="s">
        <v>8317</v>
      </c>
      <c r="R2730" t="s">
        <v>8347</v>
      </c>
      <c r="S2730" s="21">
        <f>(((Table1[[#This Row],[launched_at]]/60)/60)/24)+DATE(1970,1,1)</f>
        <v>42333.59993055556</v>
      </c>
      <c r="T2730" s="21">
        <f>(((Table1[[#This Row],[deadline]]/60)/60)/24)+DATE(1970,1,1)</f>
        <v>42368.59993055556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s="8">
        <f>E2731/D2731</f>
        <v>1.0444</v>
      </c>
      <c r="G2731" s="10">
        <f>IFERROR(ROUND(E2731/N2731,2),0)</f>
        <v>340.57</v>
      </c>
      <c r="H2731" t="s">
        <v>8218</v>
      </c>
      <c r="I2731" t="s">
        <v>8223</v>
      </c>
      <c r="J2731" t="s">
        <v>8245</v>
      </c>
      <c r="K2731">
        <v>1430459197</v>
      </c>
      <c r="L2731">
        <v>1427867197</v>
      </c>
      <c r="M2731" t="b">
        <v>0</v>
      </c>
      <c r="N2731">
        <v>23</v>
      </c>
      <c r="O2731" t="b">
        <v>1</v>
      </c>
      <c r="P2731" t="s">
        <v>8293</v>
      </c>
      <c r="Q2731" s="12" t="s">
        <v>8317</v>
      </c>
      <c r="R2731" t="s">
        <v>8347</v>
      </c>
      <c r="S2731" s="21">
        <f>(((Table1[[#This Row],[launched_at]]/60)/60)/24)+DATE(1970,1,1)</f>
        <v>42095.240706018521</v>
      </c>
      <c r="T2731" s="21">
        <f>(((Table1[[#This Row],[deadline]]/60)/60)/24)+DATE(1970,1,1)</f>
        <v>42125.240706018521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s="8">
        <f>E2732/D2732</f>
        <v>1.7029262962962963</v>
      </c>
      <c r="G2732" s="10">
        <f>IFERROR(ROUND(E2732/N2732,2),0)</f>
        <v>67.42</v>
      </c>
      <c r="H2732" t="s">
        <v>8218</v>
      </c>
      <c r="I2732" t="s">
        <v>8223</v>
      </c>
      <c r="J2732" t="s">
        <v>8245</v>
      </c>
      <c r="K2732">
        <v>1366635575</v>
      </c>
      <c r="L2732">
        <v>1363611575</v>
      </c>
      <c r="M2732" t="b">
        <v>0</v>
      </c>
      <c r="N2732">
        <v>682</v>
      </c>
      <c r="O2732" t="b">
        <v>1</v>
      </c>
      <c r="P2732" t="s">
        <v>8293</v>
      </c>
      <c r="Q2732" s="12" t="s">
        <v>8317</v>
      </c>
      <c r="R2732" t="s">
        <v>8347</v>
      </c>
      <c r="S2732" s="21">
        <f>(((Table1[[#This Row],[launched_at]]/60)/60)/24)+DATE(1970,1,1)</f>
        <v>41351.541377314818</v>
      </c>
      <c r="T2732" s="21">
        <f>(((Table1[[#This Row],[deadline]]/60)/60)/24)+DATE(1970,1,1)</f>
        <v>41386.541377314818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s="8">
        <f>E2733/D2733</f>
        <v>1.0430333333333333</v>
      </c>
      <c r="G2733" s="10">
        <f>IFERROR(ROUND(E2733/N2733,2),0)</f>
        <v>845.7</v>
      </c>
      <c r="H2733" t="s">
        <v>8218</v>
      </c>
      <c r="I2733" t="s">
        <v>8223</v>
      </c>
      <c r="J2733" t="s">
        <v>8245</v>
      </c>
      <c r="K2733">
        <v>1413604800</v>
      </c>
      <c r="L2733">
        <v>1408624622</v>
      </c>
      <c r="M2733" t="b">
        <v>0</v>
      </c>
      <c r="N2733">
        <v>37</v>
      </c>
      <c r="O2733" t="b">
        <v>1</v>
      </c>
      <c r="P2733" t="s">
        <v>8293</v>
      </c>
      <c r="Q2733" s="12" t="s">
        <v>8317</v>
      </c>
      <c r="R2733" t="s">
        <v>8347</v>
      </c>
      <c r="S2733" s="21">
        <f>(((Table1[[#This Row],[launched_at]]/60)/60)/24)+DATE(1970,1,1)</f>
        <v>41872.525717592594</v>
      </c>
      <c r="T2733" s="21">
        <f>(((Table1[[#This Row],[deadline]]/60)/60)/24)+DATE(1970,1,1)</f>
        <v>41930.166666666664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s="8">
        <f>E2734/D2734</f>
        <v>1.1825000000000001</v>
      </c>
      <c r="G2734" s="10">
        <f>IFERROR(ROUND(E2734/N2734,2),0)</f>
        <v>97.19</v>
      </c>
      <c r="H2734" t="s">
        <v>8218</v>
      </c>
      <c r="I2734" t="s">
        <v>8223</v>
      </c>
      <c r="J2734" t="s">
        <v>8245</v>
      </c>
      <c r="K2734">
        <v>1369699200</v>
      </c>
      <c r="L2734">
        <v>1366917828</v>
      </c>
      <c r="M2734" t="b">
        <v>0</v>
      </c>
      <c r="N2734">
        <v>146</v>
      </c>
      <c r="O2734" t="b">
        <v>1</v>
      </c>
      <c r="P2734" t="s">
        <v>8293</v>
      </c>
      <c r="Q2734" s="12" t="s">
        <v>8317</v>
      </c>
      <c r="R2734" t="s">
        <v>8347</v>
      </c>
      <c r="S2734" s="21">
        <f>(((Table1[[#This Row],[launched_at]]/60)/60)/24)+DATE(1970,1,1)</f>
        <v>41389.808194444442</v>
      </c>
      <c r="T2734" s="21">
        <f>(((Table1[[#This Row],[deadline]]/60)/60)/24)+DATE(1970,1,1)</f>
        <v>41422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s="8">
        <f>E2735/D2735</f>
        <v>1.07538</v>
      </c>
      <c r="G2735" s="10">
        <f>IFERROR(ROUND(E2735/N2735,2),0)</f>
        <v>451.84</v>
      </c>
      <c r="H2735" t="s">
        <v>8218</v>
      </c>
      <c r="I2735" t="s">
        <v>8223</v>
      </c>
      <c r="J2735" t="s">
        <v>8245</v>
      </c>
      <c r="K2735">
        <v>1428643974</v>
      </c>
      <c r="L2735">
        <v>1423463574</v>
      </c>
      <c r="M2735" t="b">
        <v>0</v>
      </c>
      <c r="N2735">
        <v>119</v>
      </c>
      <c r="O2735" t="b">
        <v>1</v>
      </c>
      <c r="P2735" t="s">
        <v>8293</v>
      </c>
      <c r="Q2735" s="12" t="s">
        <v>8317</v>
      </c>
      <c r="R2735" t="s">
        <v>8347</v>
      </c>
      <c r="S2735" s="21">
        <f>(((Table1[[#This Row],[launched_at]]/60)/60)/24)+DATE(1970,1,1)</f>
        <v>42044.272847222222</v>
      </c>
      <c r="T2735" s="21">
        <f>(((Table1[[#This Row],[deadline]]/60)/60)/24)+DATE(1970,1,1)</f>
        <v>42104.231180555551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s="8">
        <f>E2736/D2736</f>
        <v>22603</v>
      </c>
      <c r="G2736" s="10">
        <f>IFERROR(ROUND(E2736/N2736,2),0)</f>
        <v>138.66999999999999</v>
      </c>
      <c r="H2736" t="s">
        <v>8218</v>
      </c>
      <c r="I2736" t="s">
        <v>8223</v>
      </c>
      <c r="J2736" t="s">
        <v>8245</v>
      </c>
      <c r="K2736">
        <v>1476395940</v>
      </c>
      <c r="L2736">
        <v>1473782592</v>
      </c>
      <c r="M2736" t="b">
        <v>0</v>
      </c>
      <c r="N2736">
        <v>163</v>
      </c>
      <c r="O2736" t="b">
        <v>1</v>
      </c>
      <c r="P2736" t="s">
        <v>8293</v>
      </c>
      <c r="Q2736" s="12" t="s">
        <v>8317</v>
      </c>
      <c r="R2736" t="s">
        <v>8347</v>
      </c>
      <c r="S2736" s="21">
        <f>(((Table1[[#This Row],[launched_at]]/60)/60)/24)+DATE(1970,1,1)</f>
        <v>42626.668888888889</v>
      </c>
      <c r="T2736" s="21">
        <f>(((Table1[[#This Row],[deadline]]/60)/60)/24)+DATE(1970,1,1)</f>
        <v>42656.915972222225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s="8">
        <f>E2737/D2737</f>
        <v>9.7813466666666677</v>
      </c>
      <c r="G2737" s="10">
        <f>IFERROR(ROUND(E2737/N2737,2),0)</f>
        <v>21.64</v>
      </c>
      <c r="H2737" t="s">
        <v>8218</v>
      </c>
      <c r="I2737" t="s">
        <v>8224</v>
      </c>
      <c r="J2737" t="s">
        <v>8246</v>
      </c>
      <c r="K2737">
        <v>1363204800</v>
      </c>
      <c r="L2737">
        <v>1360551250</v>
      </c>
      <c r="M2737" t="b">
        <v>0</v>
      </c>
      <c r="N2737">
        <v>339</v>
      </c>
      <c r="O2737" t="b">
        <v>1</v>
      </c>
      <c r="P2737" t="s">
        <v>8293</v>
      </c>
      <c r="Q2737" s="12" t="s">
        <v>8317</v>
      </c>
      <c r="R2737" t="s">
        <v>8347</v>
      </c>
      <c r="S2737" s="21">
        <f>(((Table1[[#This Row],[launched_at]]/60)/60)/24)+DATE(1970,1,1)</f>
        <v>41316.120949074073</v>
      </c>
      <c r="T2737" s="21">
        <f>(((Table1[[#This Row],[deadline]]/60)/60)/24)+DATE(1970,1,1)</f>
        <v>41346.833333333336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s="8">
        <f>E2738/D2738</f>
        <v>1.2290000000000001</v>
      </c>
      <c r="G2738" s="10">
        <f>IFERROR(ROUND(E2738/N2738,2),0)</f>
        <v>169.52</v>
      </c>
      <c r="H2738" t="s">
        <v>8218</v>
      </c>
      <c r="I2738" t="s">
        <v>8228</v>
      </c>
      <c r="J2738" t="s">
        <v>8250</v>
      </c>
      <c r="K2738">
        <v>1398268773</v>
      </c>
      <c r="L2738">
        <v>1395676773</v>
      </c>
      <c r="M2738" t="b">
        <v>0</v>
      </c>
      <c r="N2738">
        <v>58</v>
      </c>
      <c r="O2738" t="b">
        <v>1</v>
      </c>
      <c r="P2738" t="s">
        <v>8293</v>
      </c>
      <c r="Q2738" s="12" t="s">
        <v>8317</v>
      </c>
      <c r="R2738" t="s">
        <v>8347</v>
      </c>
      <c r="S2738" s="21">
        <f>(((Table1[[#This Row],[launched_at]]/60)/60)/24)+DATE(1970,1,1)</f>
        <v>41722.666354166664</v>
      </c>
      <c r="T2738" s="21">
        <f>(((Table1[[#This Row],[deadline]]/60)/60)/24)+DATE(1970,1,1)</f>
        <v>41752.666354166664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s="8">
        <f>E2739/D2739</f>
        <v>2.4606080000000001</v>
      </c>
      <c r="G2739" s="10">
        <f>IFERROR(ROUND(E2739/N2739,2),0)</f>
        <v>161.88</v>
      </c>
      <c r="H2739" t="s">
        <v>8218</v>
      </c>
      <c r="I2739" t="s">
        <v>8223</v>
      </c>
      <c r="J2739" t="s">
        <v>8245</v>
      </c>
      <c r="K2739">
        <v>1389812400</v>
      </c>
      <c r="L2739">
        <v>1386108087</v>
      </c>
      <c r="M2739" t="b">
        <v>0</v>
      </c>
      <c r="N2739">
        <v>456</v>
      </c>
      <c r="O2739" t="b">
        <v>1</v>
      </c>
      <c r="P2739" t="s">
        <v>8293</v>
      </c>
      <c r="Q2739" s="12" t="s">
        <v>8317</v>
      </c>
      <c r="R2739" t="s">
        <v>8347</v>
      </c>
      <c r="S2739" s="21">
        <f>(((Table1[[#This Row],[launched_at]]/60)/60)/24)+DATE(1970,1,1)</f>
        <v>41611.917673611111</v>
      </c>
      <c r="T2739" s="21">
        <f>(((Table1[[#This Row],[deadline]]/60)/60)/24)+DATE(1970,1,1)</f>
        <v>41654.791666666664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s="8">
        <f>E2740/D2740</f>
        <v>1.4794</v>
      </c>
      <c r="G2740" s="10">
        <f>IFERROR(ROUND(E2740/N2740,2),0)</f>
        <v>493.13</v>
      </c>
      <c r="H2740" t="s">
        <v>8218</v>
      </c>
      <c r="I2740" t="s">
        <v>8223</v>
      </c>
      <c r="J2740" t="s">
        <v>8245</v>
      </c>
      <c r="K2740">
        <v>1478402804</v>
      </c>
      <c r="L2740">
        <v>1473218804</v>
      </c>
      <c r="M2740" t="b">
        <v>0</v>
      </c>
      <c r="N2740">
        <v>15</v>
      </c>
      <c r="O2740" t="b">
        <v>1</v>
      </c>
      <c r="P2740" t="s">
        <v>8293</v>
      </c>
      <c r="Q2740" s="12" t="s">
        <v>8317</v>
      </c>
      <c r="R2740" t="s">
        <v>8347</v>
      </c>
      <c r="S2740" s="21">
        <f>(((Table1[[#This Row],[launched_at]]/60)/60)/24)+DATE(1970,1,1)</f>
        <v>42620.143564814818</v>
      </c>
      <c r="T2740" s="21">
        <f>(((Table1[[#This Row],[deadline]]/60)/60)/24)+DATE(1970,1,1)</f>
        <v>42680.143564814818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s="8">
        <f>E2741/D2741</f>
        <v>3.8409090909090908</v>
      </c>
      <c r="G2741" s="10">
        <f>IFERROR(ROUND(E2741/N2741,2),0)</f>
        <v>22.12</v>
      </c>
      <c r="H2741" t="s">
        <v>8218</v>
      </c>
      <c r="I2741" t="s">
        <v>8224</v>
      </c>
      <c r="J2741" t="s">
        <v>8246</v>
      </c>
      <c r="K2741">
        <v>1399324717</v>
      </c>
      <c r="L2741">
        <v>1395436717</v>
      </c>
      <c r="M2741" t="b">
        <v>0</v>
      </c>
      <c r="N2741">
        <v>191</v>
      </c>
      <c r="O2741" t="b">
        <v>1</v>
      </c>
      <c r="P2741" t="s">
        <v>8293</v>
      </c>
      <c r="Q2741" s="12" t="s">
        <v>8317</v>
      </c>
      <c r="R2741" t="s">
        <v>8347</v>
      </c>
      <c r="S2741" s="21">
        <f>(((Table1[[#This Row],[launched_at]]/60)/60)/24)+DATE(1970,1,1)</f>
        <v>41719.887928240743</v>
      </c>
      <c r="T2741" s="21">
        <f>(((Table1[[#This Row],[deadline]]/60)/60)/24)+DATE(1970,1,1)</f>
        <v>41764.887928240743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s="8">
        <f>E2742/D2742</f>
        <v>1.0333333333333334</v>
      </c>
      <c r="G2742" s="10">
        <f>IFERROR(ROUND(E2742/N2742,2),0)</f>
        <v>18.239999999999998</v>
      </c>
      <c r="H2742" t="s">
        <v>8218</v>
      </c>
      <c r="I2742" t="s">
        <v>8223</v>
      </c>
      <c r="J2742" t="s">
        <v>8245</v>
      </c>
      <c r="K2742">
        <v>1426117552</v>
      </c>
      <c r="L2742">
        <v>1423529152</v>
      </c>
      <c r="M2742" t="b">
        <v>0</v>
      </c>
      <c r="N2742">
        <v>17</v>
      </c>
      <c r="O2742" t="b">
        <v>1</v>
      </c>
      <c r="P2742" t="s">
        <v>8293</v>
      </c>
      <c r="Q2742" s="12" t="s">
        <v>8317</v>
      </c>
      <c r="R2742" t="s">
        <v>8347</v>
      </c>
      <c r="S2742" s="21">
        <f>(((Table1[[#This Row],[launched_at]]/60)/60)/24)+DATE(1970,1,1)</f>
        <v>42045.031851851847</v>
      </c>
      <c r="T2742" s="21">
        <f>(((Table1[[#This Row],[deadline]]/60)/60)/24)+DATE(1970,1,1)</f>
        <v>42074.99018518519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s="8">
        <f>E2743/D2743</f>
        <v>4.3750000000000004E-3</v>
      </c>
      <c r="G2743" s="10">
        <f>IFERROR(ROUND(E2743/N2743,2),0)</f>
        <v>8.75</v>
      </c>
      <c r="H2743" t="s">
        <v>8220</v>
      </c>
      <c r="I2743" t="s">
        <v>8223</v>
      </c>
      <c r="J2743" t="s">
        <v>8245</v>
      </c>
      <c r="K2743">
        <v>1413770820</v>
      </c>
      <c r="L2743">
        <v>1412005602</v>
      </c>
      <c r="M2743" t="b">
        <v>0</v>
      </c>
      <c r="N2743">
        <v>4</v>
      </c>
      <c r="O2743" t="b">
        <v>0</v>
      </c>
      <c r="P2743" t="s">
        <v>8302</v>
      </c>
      <c r="Q2743" s="12" t="s">
        <v>8320</v>
      </c>
      <c r="R2743" t="s">
        <v>8356</v>
      </c>
      <c r="S2743" s="21">
        <f>(((Table1[[#This Row],[launched_at]]/60)/60)/24)+DATE(1970,1,1)</f>
        <v>41911.657430555555</v>
      </c>
      <c r="T2743" s="21">
        <f>(((Table1[[#This Row],[deadline]]/60)/60)/24)+DATE(1970,1,1)</f>
        <v>41932.088194444441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s="8">
        <f>E2744/D2744</f>
        <v>0.29239999999999999</v>
      </c>
      <c r="G2744" s="10">
        <f>IFERROR(ROUND(E2744/N2744,2),0)</f>
        <v>40.61</v>
      </c>
      <c r="H2744" t="s">
        <v>8220</v>
      </c>
      <c r="I2744" t="s">
        <v>8223</v>
      </c>
      <c r="J2744" t="s">
        <v>8245</v>
      </c>
      <c r="K2744">
        <v>1337102187</v>
      </c>
      <c r="L2744">
        <v>1335892587</v>
      </c>
      <c r="M2744" t="b">
        <v>0</v>
      </c>
      <c r="N2744">
        <v>18</v>
      </c>
      <c r="O2744" t="b">
        <v>0</v>
      </c>
      <c r="P2744" t="s">
        <v>8302</v>
      </c>
      <c r="Q2744" s="12" t="s">
        <v>8320</v>
      </c>
      <c r="R2744" t="s">
        <v>8356</v>
      </c>
      <c r="S2744" s="21">
        <f>(((Table1[[#This Row],[launched_at]]/60)/60)/24)+DATE(1970,1,1)</f>
        <v>41030.719756944447</v>
      </c>
      <c r="T2744" s="21">
        <f>(((Table1[[#This Row],[deadline]]/60)/60)/24)+DATE(1970,1,1)</f>
        <v>41044.719756944447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s="8">
        <f>E2745/D2745</f>
        <v>0</v>
      </c>
      <c r="G2745" s="10" t="str">
        <f>IFERROR(ROUND(E2745/N2745,2),"N/A")</f>
        <v>N/A</v>
      </c>
      <c r="H2745" t="s">
        <v>8220</v>
      </c>
      <c r="I2745" t="s">
        <v>8223</v>
      </c>
      <c r="J2745" t="s">
        <v>8245</v>
      </c>
      <c r="K2745">
        <v>1476863607</v>
      </c>
      <c r="L2745">
        <v>1474271607</v>
      </c>
      <c r="M2745" t="b">
        <v>0</v>
      </c>
      <c r="N2745">
        <v>0</v>
      </c>
      <c r="O2745" t="b">
        <v>0</v>
      </c>
      <c r="P2745" t="s">
        <v>8302</v>
      </c>
      <c r="Q2745" s="12" t="s">
        <v>8320</v>
      </c>
      <c r="R2745" t="s">
        <v>8356</v>
      </c>
      <c r="S2745" s="21">
        <f>(((Table1[[#This Row],[launched_at]]/60)/60)/24)+DATE(1970,1,1)</f>
        <v>42632.328784722224</v>
      </c>
      <c r="T2745" s="21">
        <f>(((Table1[[#This Row],[deadline]]/60)/60)/24)+DATE(1970,1,1)</f>
        <v>42662.328784722224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s="8">
        <f>E2746/D2746</f>
        <v>5.2187499999999998E-2</v>
      </c>
      <c r="G2746" s="10">
        <f>IFERROR(ROUND(E2746/N2746,2),0)</f>
        <v>37.950000000000003</v>
      </c>
      <c r="H2746" t="s">
        <v>8220</v>
      </c>
      <c r="I2746" t="s">
        <v>8223</v>
      </c>
      <c r="J2746" t="s">
        <v>8245</v>
      </c>
      <c r="K2746">
        <v>1330478998</v>
      </c>
      <c r="L2746">
        <v>1327886998</v>
      </c>
      <c r="M2746" t="b">
        <v>0</v>
      </c>
      <c r="N2746">
        <v>22</v>
      </c>
      <c r="O2746" t="b">
        <v>0</v>
      </c>
      <c r="P2746" t="s">
        <v>8302</v>
      </c>
      <c r="Q2746" s="12" t="s">
        <v>8320</v>
      </c>
      <c r="R2746" t="s">
        <v>8356</v>
      </c>
      <c r="S2746" s="21">
        <f>(((Table1[[#This Row],[launched_at]]/60)/60)/24)+DATE(1970,1,1)</f>
        <v>40938.062476851854</v>
      </c>
      <c r="T2746" s="21">
        <f>(((Table1[[#This Row],[deadline]]/60)/60)/24)+DATE(1970,1,1)</f>
        <v>40968.062476851854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s="8">
        <f>E2747/D2747</f>
        <v>0.21887499999999999</v>
      </c>
      <c r="G2747" s="10">
        <f>IFERROR(ROUND(E2747/N2747,2),0)</f>
        <v>35.729999999999997</v>
      </c>
      <c r="H2747" t="s">
        <v>8220</v>
      </c>
      <c r="I2747" t="s">
        <v>8223</v>
      </c>
      <c r="J2747" t="s">
        <v>8245</v>
      </c>
      <c r="K2747">
        <v>1342309368</v>
      </c>
      <c r="L2747">
        <v>1337125368</v>
      </c>
      <c r="M2747" t="b">
        <v>0</v>
      </c>
      <c r="N2747">
        <v>49</v>
      </c>
      <c r="O2747" t="b">
        <v>0</v>
      </c>
      <c r="P2747" t="s">
        <v>8302</v>
      </c>
      <c r="Q2747" s="12" t="s">
        <v>8320</v>
      </c>
      <c r="R2747" t="s">
        <v>8356</v>
      </c>
      <c r="S2747" s="21">
        <f>(((Table1[[#This Row],[launched_at]]/60)/60)/24)+DATE(1970,1,1)</f>
        <v>41044.988055555557</v>
      </c>
      <c r="T2747" s="21">
        <f>(((Table1[[#This Row],[deadline]]/60)/60)/24)+DATE(1970,1,1)</f>
        <v>41104.988055555557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s="8">
        <f>E2748/D2748</f>
        <v>0.26700000000000002</v>
      </c>
      <c r="G2748" s="10">
        <f>IFERROR(ROUND(E2748/N2748,2),0)</f>
        <v>42.16</v>
      </c>
      <c r="H2748" t="s">
        <v>8220</v>
      </c>
      <c r="I2748" t="s">
        <v>8223</v>
      </c>
      <c r="J2748" t="s">
        <v>8245</v>
      </c>
      <c r="K2748">
        <v>1409337911</v>
      </c>
      <c r="L2748">
        <v>1406745911</v>
      </c>
      <c r="M2748" t="b">
        <v>0</v>
      </c>
      <c r="N2748">
        <v>19</v>
      </c>
      <c r="O2748" t="b">
        <v>0</v>
      </c>
      <c r="P2748" t="s">
        <v>8302</v>
      </c>
      <c r="Q2748" s="12" t="s">
        <v>8320</v>
      </c>
      <c r="R2748" t="s">
        <v>8356</v>
      </c>
      <c r="S2748" s="21">
        <f>(((Table1[[#This Row],[launched_at]]/60)/60)/24)+DATE(1970,1,1)</f>
        <v>41850.781377314815</v>
      </c>
      <c r="T2748" s="21">
        <f>(((Table1[[#This Row],[deadline]]/60)/60)/24)+DATE(1970,1,1)</f>
        <v>41880.781377314815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s="8">
        <f>E2749/D2749</f>
        <v>0.28000000000000003</v>
      </c>
      <c r="G2749" s="10">
        <f>IFERROR(ROUND(E2749/N2749,2),0)</f>
        <v>35</v>
      </c>
      <c r="H2749" t="s">
        <v>8220</v>
      </c>
      <c r="I2749" t="s">
        <v>8223</v>
      </c>
      <c r="J2749" t="s">
        <v>8245</v>
      </c>
      <c r="K2749">
        <v>1339816200</v>
      </c>
      <c r="L2749">
        <v>1337095997</v>
      </c>
      <c r="M2749" t="b">
        <v>0</v>
      </c>
      <c r="N2749">
        <v>4</v>
      </c>
      <c r="O2749" t="b">
        <v>0</v>
      </c>
      <c r="P2749" t="s">
        <v>8302</v>
      </c>
      <c r="Q2749" s="12" t="s">
        <v>8320</v>
      </c>
      <c r="R2749" t="s">
        <v>8356</v>
      </c>
      <c r="S2749" s="21">
        <f>(((Table1[[#This Row],[launched_at]]/60)/60)/24)+DATE(1970,1,1)</f>
        <v>41044.64811342593</v>
      </c>
      <c r="T2749" s="21">
        <f>(((Table1[[#This Row],[deadline]]/60)/60)/24)+DATE(1970,1,1)</f>
        <v>41076.131944444445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s="8">
        <f>E2750/D2750</f>
        <v>1.06E-2</v>
      </c>
      <c r="G2750" s="10">
        <f>IFERROR(ROUND(E2750/N2750,2),0)</f>
        <v>13.25</v>
      </c>
      <c r="H2750" t="s">
        <v>8220</v>
      </c>
      <c r="I2750" t="s">
        <v>8223</v>
      </c>
      <c r="J2750" t="s">
        <v>8245</v>
      </c>
      <c r="K2750">
        <v>1472835802</v>
      </c>
      <c r="L2750">
        <v>1470243802</v>
      </c>
      <c r="M2750" t="b">
        <v>0</v>
      </c>
      <c r="N2750">
        <v>4</v>
      </c>
      <c r="O2750" t="b">
        <v>0</v>
      </c>
      <c r="P2750" t="s">
        <v>8302</v>
      </c>
      <c r="Q2750" s="12" t="s">
        <v>8320</v>
      </c>
      <c r="R2750" t="s">
        <v>8356</v>
      </c>
      <c r="S2750" s="21">
        <f>(((Table1[[#This Row],[launched_at]]/60)/60)/24)+DATE(1970,1,1)</f>
        <v>42585.7106712963</v>
      </c>
      <c r="T2750" s="21">
        <f>(((Table1[[#This Row],[deadline]]/60)/60)/24)+DATE(1970,1,1)</f>
        <v>42615.7106712963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s="8">
        <f>E2751/D2751</f>
        <v>1.0999999999999999E-2</v>
      </c>
      <c r="G2751" s="10">
        <f>IFERROR(ROUND(E2751/N2751,2),0)</f>
        <v>55</v>
      </c>
      <c r="H2751" t="s">
        <v>8220</v>
      </c>
      <c r="I2751" t="s">
        <v>8223</v>
      </c>
      <c r="J2751" t="s">
        <v>8245</v>
      </c>
      <c r="K2751">
        <v>1428171037</v>
      </c>
      <c r="L2751">
        <v>1425582637</v>
      </c>
      <c r="M2751" t="b">
        <v>0</v>
      </c>
      <c r="N2751">
        <v>2</v>
      </c>
      <c r="O2751" t="b">
        <v>0</v>
      </c>
      <c r="P2751" t="s">
        <v>8302</v>
      </c>
      <c r="Q2751" s="12" t="s">
        <v>8320</v>
      </c>
      <c r="R2751" t="s">
        <v>8356</v>
      </c>
      <c r="S2751" s="21">
        <f>(((Table1[[#This Row],[launched_at]]/60)/60)/24)+DATE(1970,1,1)</f>
        <v>42068.799039351856</v>
      </c>
      <c r="T2751" s="21">
        <f>(((Table1[[#This Row],[deadline]]/60)/60)/24)+DATE(1970,1,1)</f>
        <v>42098.757372685184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s="8">
        <f>E2752/D2752</f>
        <v>0</v>
      </c>
      <c r="G2752" s="10" t="str">
        <f>IFERROR(ROUND(E2752/N2752,2),"N/A")</f>
        <v>N/A</v>
      </c>
      <c r="H2752" t="s">
        <v>8220</v>
      </c>
      <c r="I2752" t="s">
        <v>8223</v>
      </c>
      <c r="J2752" t="s">
        <v>8245</v>
      </c>
      <c r="K2752">
        <v>1341086400</v>
      </c>
      <c r="L2752">
        <v>1340055345</v>
      </c>
      <c r="M2752" t="b">
        <v>0</v>
      </c>
      <c r="N2752">
        <v>0</v>
      </c>
      <c r="O2752" t="b">
        <v>0</v>
      </c>
      <c r="P2752" t="s">
        <v>8302</v>
      </c>
      <c r="Q2752" s="12" t="s">
        <v>8320</v>
      </c>
      <c r="R2752" t="s">
        <v>8356</v>
      </c>
      <c r="S2752" s="21">
        <f>(((Table1[[#This Row],[launched_at]]/60)/60)/24)+DATE(1970,1,1)</f>
        <v>41078.899826388886</v>
      </c>
      <c r="T2752" s="21">
        <f>(((Table1[[#This Row],[deadline]]/60)/60)/24)+DATE(1970,1,1)</f>
        <v>41090.833333333336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s="8">
        <f>E2753/D2753</f>
        <v>0</v>
      </c>
      <c r="G2753" s="10" t="str">
        <f>IFERROR(ROUND(E2753/N2753,2),"N/A")</f>
        <v>N/A</v>
      </c>
      <c r="H2753" t="s">
        <v>8220</v>
      </c>
      <c r="I2753" t="s">
        <v>8223</v>
      </c>
      <c r="J2753" t="s">
        <v>8245</v>
      </c>
      <c r="K2753">
        <v>1403039842</v>
      </c>
      <c r="L2753">
        <v>1397855842</v>
      </c>
      <c r="M2753" t="b">
        <v>0</v>
      </c>
      <c r="N2753">
        <v>0</v>
      </c>
      <c r="O2753" t="b">
        <v>0</v>
      </c>
      <c r="P2753" t="s">
        <v>8302</v>
      </c>
      <c r="Q2753" s="12" t="s">
        <v>8320</v>
      </c>
      <c r="R2753" t="s">
        <v>8356</v>
      </c>
      <c r="S2753" s="21">
        <f>(((Table1[[#This Row],[launched_at]]/60)/60)/24)+DATE(1970,1,1)</f>
        <v>41747.887060185189</v>
      </c>
      <c r="T2753" s="21">
        <f>(((Table1[[#This Row],[deadline]]/60)/60)/24)+DATE(1970,1,1)</f>
        <v>41807.887060185189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s="8">
        <f>E2754/D2754</f>
        <v>0.11458333333333333</v>
      </c>
      <c r="G2754" s="10">
        <f>IFERROR(ROUND(E2754/N2754,2),0)</f>
        <v>39.29</v>
      </c>
      <c r="H2754" t="s">
        <v>8220</v>
      </c>
      <c r="I2754" t="s">
        <v>8223</v>
      </c>
      <c r="J2754" t="s">
        <v>8245</v>
      </c>
      <c r="K2754">
        <v>1324232504</v>
      </c>
      <c r="L2754">
        <v>1320776504</v>
      </c>
      <c r="M2754" t="b">
        <v>0</v>
      </c>
      <c r="N2754">
        <v>14</v>
      </c>
      <c r="O2754" t="b">
        <v>0</v>
      </c>
      <c r="P2754" t="s">
        <v>8302</v>
      </c>
      <c r="Q2754" s="12" t="s">
        <v>8320</v>
      </c>
      <c r="R2754" t="s">
        <v>8356</v>
      </c>
      <c r="S2754" s="21">
        <f>(((Table1[[#This Row],[launched_at]]/60)/60)/24)+DATE(1970,1,1)</f>
        <v>40855.765092592592</v>
      </c>
      <c r="T2754" s="21">
        <f>(((Table1[[#This Row],[deadline]]/60)/60)/24)+DATE(1970,1,1)</f>
        <v>40895.765092592592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s="8">
        <f>E2755/D2755</f>
        <v>0.19</v>
      </c>
      <c r="G2755" s="10">
        <f>IFERROR(ROUND(E2755/N2755,2),0)</f>
        <v>47.5</v>
      </c>
      <c r="H2755" t="s">
        <v>8220</v>
      </c>
      <c r="I2755" t="s">
        <v>8223</v>
      </c>
      <c r="J2755" t="s">
        <v>8245</v>
      </c>
      <c r="K2755">
        <v>1346017023</v>
      </c>
      <c r="L2755">
        <v>1343425023</v>
      </c>
      <c r="M2755" t="b">
        <v>0</v>
      </c>
      <c r="N2755">
        <v>8</v>
      </c>
      <c r="O2755" t="b">
        <v>0</v>
      </c>
      <c r="P2755" t="s">
        <v>8302</v>
      </c>
      <c r="Q2755" s="12" t="s">
        <v>8320</v>
      </c>
      <c r="R2755" t="s">
        <v>8356</v>
      </c>
      <c r="S2755" s="21">
        <f>(((Table1[[#This Row],[launched_at]]/60)/60)/24)+DATE(1970,1,1)</f>
        <v>41117.900729166664</v>
      </c>
      <c r="T2755" s="21">
        <f>(((Table1[[#This Row],[deadline]]/60)/60)/24)+DATE(1970,1,1)</f>
        <v>41147.900729166664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s="8">
        <f>E2756/D2756</f>
        <v>0</v>
      </c>
      <c r="G2756" s="10" t="str">
        <f>IFERROR(ROUND(E2756/N2756,2),"N/A")</f>
        <v>N/A</v>
      </c>
      <c r="H2756" t="s">
        <v>8220</v>
      </c>
      <c r="I2756" t="s">
        <v>8223</v>
      </c>
      <c r="J2756" t="s">
        <v>8245</v>
      </c>
      <c r="K2756">
        <v>1410448551</v>
      </c>
      <c r="L2756">
        <v>1407856551</v>
      </c>
      <c r="M2756" t="b">
        <v>0</v>
      </c>
      <c r="N2756">
        <v>0</v>
      </c>
      <c r="O2756" t="b">
        <v>0</v>
      </c>
      <c r="P2756" t="s">
        <v>8302</v>
      </c>
      <c r="Q2756" s="12" t="s">
        <v>8320</v>
      </c>
      <c r="R2756" t="s">
        <v>8356</v>
      </c>
      <c r="S2756" s="21">
        <f>(((Table1[[#This Row],[launched_at]]/60)/60)/24)+DATE(1970,1,1)</f>
        <v>41863.636006944449</v>
      </c>
      <c r="T2756" s="21">
        <f>(((Table1[[#This Row],[deadline]]/60)/60)/24)+DATE(1970,1,1)</f>
        <v>41893.636006944449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s="8">
        <f>E2757/D2757</f>
        <v>0.52</v>
      </c>
      <c r="G2757" s="10">
        <f>IFERROR(ROUND(E2757/N2757,2),0)</f>
        <v>17.329999999999998</v>
      </c>
      <c r="H2757" t="s">
        <v>8220</v>
      </c>
      <c r="I2757" t="s">
        <v>8240</v>
      </c>
      <c r="J2757" t="s">
        <v>8248</v>
      </c>
      <c r="K2757">
        <v>1428519527</v>
      </c>
      <c r="L2757">
        <v>1425927527</v>
      </c>
      <c r="M2757" t="b">
        <v>0</v>
      </c>
      <c r="N2757">
        <v>15</v>
      </c>
      <c r="O2757" t="b">
        <v>0</v>
      </c>
      <c r="P2757" t="s">
        <v>8302</v>
      </c>
      <c r="Q2757" s="12" t="s">
        <v>8320</v>
      </c>
      <c r="R2757" t="s">
        <v>8356</v>
      </c>
      <c r="S2757" s="21">
        <f>(((Table1[[#This Row],[launched_at]]/60)/60)/24)+DATE(1970,1,1)</f>
        <v>42072.790821759263</v>
      </c>
      <c r="T2757" s="21">
        <f>(((Table1[[#This Row],[deadline]]/60)/60)/24)+DATE(1970,1,1)</f>
        <v>42102.790821759263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s="8">
        <f>E2758/D2758</f>
        <v>0.1048</v>
      </c>
      <c r="G2758" s="10">
        <f>IFERROR(ROUND(E2758/N2758,2),0)</f>
        <v>31.76</v>
      </c>
      <c r="H2758" t="s">
        <v>8220</v>
      </c>
      <c r="I2758" t="s">
        <v>8223</v>
      </c>
      <c r="J2758" t="s">
        <v>8245</v>
      </c>
      <c r="K2758">
        <v>1389476201</v>
      </c>
      <c r="L2758">
        <v>1386884201</v>
      </c>
      <c r="M2758" t="b">
        <v>0</v>
      </c>
      <c r="N2758">
        <v>33</v>
      </c>
      <c r="O2758" t="b">
        <v>0</v>
      </c>
      <c r="P2758" t="s">
        <v>8302</v>
      </c>
      <c r="Q2758" s="12" t="s">
        <v>8320</v>
      </c>
      <c r="R2758" t="s">
        <v>8356</v>
      </c>
      <c r="S2758" s="21">
        <f>(((Table1[[#This Row],[launched_at]]/60)/60)/24)+DATE(1970,1,1)</f>
        <v>41620.90047453704</v>
      </c>
      <c r="T2758" s="21">
        <f>(((Table1[[#This Row],[deadline]]/60)/60)/24)+DATE(1970,1,1)</f>
        <v>41650.90047453704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s="8">
        <f>E2759/D2759</f>
        <v>6.6666666666666671E-3</v>
      </c>
      <c r="G2759" s="10">
        <f>IFERROR(ROUND(E2759/N2759,2),0)</f>
        <v>5</v>
      </c>
      <c r="H2759" t="s">
        <v>8220</v>
      </c>
      <c r="I2759" t="s">
        <v>8223</v>
      </c>
      <c r="J2759" t="s">
        <v>8245</v>
      </c>
      <c r="K2759">
        <v>1470498332</v>
      </c>
      <c r="L2759">
        <v>1469202332</v>
      </c>
      <c r="M2759" t="b">
        <v>0</v>
      </c>
      <c r="N2759">
        <v>2</v>
      </c>
      <c r="O2759" t="b">
        <v>0</v>
      </c>
      <c r="P2759" t="s">
        <v>8302</v>
      </c>
      <c r="Q2759" s="12" t="s">
        <v>8320</v>
      </c>
      <c r="R2759" t="s">
        <v>8356</v>
      </c>
      <c r="S2759" s="21">
        <f>(((Table1[[#This Row],[launched_at]]/60)/60)/24)+DATE(1970,1,1)</f>
        <v>42573.65662037037</v>
      </c>
      <c r="T2759" s="21">
        <f>(((Table1[[#This Row],[deadline]]/60)/60)/24)+DATE(1970,1,1)</f>
        <v>42588.65662037037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s="8">
        <f>E2760/D2760</f>
        <v>0.11700000000000001</v>
      </c>
      <c r="G2760" s="10">
        <f>IFERROR(ROUND(E2760/N2760,2),0)</f>
        <v>39</v>
      </c>
      <c r="H2760" t="s">
        <v>8220</v>
      </c>
      <c r="I2760" t="s">
        <v>8225</v>
      </c>
      <c r="J2760" t="s">
        <v>8247</v>
      </c>
      <c r="K2760">
        <v>1476095783</v>
      </c>
      <c r="L2760">
        <v>1474886183</v>
      </c>
      <c r="M2760" t="b">
        <v>0</v>
      </c>
      <c r="N2760">
        <v>6</v>
      </c>
      <c r="O2760" t="b">
        <v>0</v>
      </c>
      <c r="P2760" t="s">
        <v>8302</v>
      </c>
      <c r="Q2760" s="12" t="s">
        <v>8320</v>
      </c>
      <c r="R2760" t="s">
        <v>8356</v>
      </c>
      <c r="S2760" s="21">
        <f>(((Table1[[#This Row],[launched_at]]/60)/60)/24)+DATE(1970,1,1)</f>
        <v>42639.441932870366</v>
      </c>
      <c r="T2760" s="21">
        <f>(((Table1[[#This Row],[deadline]]/60)/60)/24)+DATE(1970,1,1)</f>
        <v>42653.441932870366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s="8">
        <f>E2761/D2761</f>
        <v>0.105</v>
      </c>
      <c r="G2761" s="10">
        <f>IFERROR(ROUND(E2761/N2761,2),0)</f>
        <v>52.5</v>
      </c>
      <c r="H2761" t="s">
        <v>8220</v>
      </c>
      <c r="I2761" t="s">
        <v>8225</v>
      </c>
      <c r="J2761" t="s">
        <v>8247</v>
      </c>
      <c r="K2761">
        <v>1468658866</v>
      </c>
      <c r="L2761">
        <v>1464943666</v>
      </c>
      <c r="M2761" t="b">
        <v>0</v>
      </c>
      <c r="N2761">
        <v>2</v>
      </c>
      <c r="O2761" t="b">
        <v>0</v>
      </c>
      <c r="P2761" t="s">
        <v>8302</v>
      </c>
      <c r="Q2761" s="12" t="s">
        <v>8320</v>
      </c>
      <c r="R2761" t="s">
        <v>8356</v>
      </c>
      <c r="S2761" s="21">
        <f>(((Table1[[#This Row],[launched_at]]/60)/60)/24)+DATE(1970,1,1)</f>
        <v>42524.36650462963</v>
      </c>
      <c r="T2761" s="21">
        <f>(((Table1[[#This Row],[deadline]]/60)/60)/24)+DATE(1970,1,1)</f>
        <v>42567.36650462963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s="8">
        <f>E2762/D2762</f>
        <v>0</v>
      </c>
      <c r="G2762" s="10" t="str">
        <f>IFERROR(ROUND(E2762/N2762,2),"N/A")</f>
        <v>N/A</v>
      </c>
      <c r="H2762" t="s">
        <v>8220</v>
      </c>
      <c r="I2762" t="s">
        <v>8224</v>
      </c>
      <c r="J2762" t="s">
        <v>8246</v>
      </c>
      <c r="K2762">
        <v>1371726258</v>
      </c>
      <c r="L2762">
        <v>1369134258</v>
      </c>
      <c r="M2762" t="b">
        <v>0</v>
      </c>
      <c r="N2762">
        <v>0</v>
      </c>
      <c r="O2762" t="b">
        <v>0</v>
      </c>
      <c r="P2762" t="s">
        <v>8302</v>
      </c>
      <c r="Q2762" s="12" t="s">
        <v>8320</v>
      </c>
      <c r="R2762" t="s">
        <v>8356</v>
      </c>
      <c r="S2762" s="21">
        <f>(((Table1[[#This Row],[launched_at]]/60)/60)/24)+DATE(1970,1,1)</f>
        <v>41415.461319444446</v>
      </c>
      <c r="T2762" s="21">
        <f>(((Table1[[#This Row],[deadline]]/60)/60)/24)+DATE(1970,1,1)</f>
        <v>41445.461319444446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s="8">
        <f>E2763/D2763</f>
        <v>7.1999999999999998E-3</v>
      </c>
      <c r="G2763" s="10">
        <f>IFERROR(ROUND(E2763/N2763,2),0)</f>
        <v>9</v>
      </c>
      <c r="H2763" t="s">
        <v>8220</v>
      </c>
      <c r="I2763" t="s">
        <v>8223</v>
      </c>
      <c r="J2763" t="s">
        <v>8245</v>
      </c>
      <c r="K2763">
        <v>1357176693</v>
      </c>
      <c r="L2763">
        <v>1354584693</v>
      </c>
      <c r="M2763" t="b">
        <v>0</v>
      </c>
      <c r="N2763">
        <v>4</v>
      </c>
      <c r="O2763" t="b">
        <v>0</v>
      </c>
      <c r="P2763" t="s">
        <v>8302</v>
      </c>
      <c r="Q2763" s="12" t="s">
        <v>8320</v>
      </c>
      <c r="R2763" t="s">
        <v>8356</v>
      </c>
      <c r="S2763" s="21">
        <f>(((Table1[[#This Row],[launched_at]]/60)/60)/24)+DATE(1970,1,1)</f>
        <v>41247.063576388886</v>
      </c>
      <c r="T2763" s="21">
        <f>(((Table1[[#This Row],[deadline]]/60)/60)/24)+DATE(1970,1,1)</f>
        <v>41277.063576388886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s="8">
        <f>E2764/D2764</f>
        <v>7.6923076923076927E-3</v>
      </c>
      <c r="G2764" s="10">
        <f>IFERROR(ROUND(E2764/N2764,2),0)</f>
        <v>25</v>
      </c>
      <c r="H2764" t="s">
        <v>8220</v>
      </c>
      <c r="I2764" t="s">
        <v>8223</v>
      </c>
      <c r="J2764" t="s">
        <v>8245</v>
      </c>
      <c r="K2764">
        <v>1332114795</v>
      </c>
      <c r="L2764">
        <v>1326934395</v>
      </c>
      <c r="M2764" t="b">
        <v>0</v>
      </c>
      <c r="N2764">
        <v>1</v>
      </c>
      <c r="O2764" t="b">
        <v>0</v>
      </c>
      <c r="P2764" t="s">
        <v>8302</v>
      </c>
      <c r="Q2764" s="12" t="s">
        <v>8320</v>
      </c>
      <c r="R2764" t="s">
        <v>8356</v>
      </c>
      <c r="S2764" s="21">
        <f>(((Table1[[#This Row],[launched_at]]/60)/60)/24)+DATE(1970,1,1)</f>
        <v>40927.036979166667</v>
      </c>
      <c r="T2764" s="21">
        <f>(((Table1[[#This Row],[deadline]]/60)/60)/24)+DATE(1970,1,1)</f>
        <v>40986.995312500003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s="8">
        <f>E2765/D2765</f>
        <v>2.2842639593908631E-3</v>
      </c>
      <c r="G2765" s="10">
        <f>IFERROR(ROUND(E2765/N2765,2),0)</f>
        <v>30</v>
      </c>
      <c r="H2765" t="s">
        <v>8220</v>
      </c>
      <c r="I2765" t="s">
        <v>8223</v>
      </c>
      <c r="J2765" t="s">
        <v>8245</v>
      </c>
      <c r="K2765">
        <v>1369403684</v>
      </c>
      <c r="L2765">
        <v>1365515684</v>
      </c>
      <c r="M2765" t="b">
        <v>0</v>
      </c>
      <c r="N2765">
        <v>3</v>
      </c>
      <c r="O2765" t="b">
        <v>0</v>
      </c>
      <c r="P2765" t="s">
        <v>8302</v>
      </c>
      <c r="Q2765" s="12" t="s">
        <v>8320</v>
      </c>
      <c r="R2765" t="s">
        <v>8356</v>
      </c>
      <c r="S2765" s="21">
        <f>(((Table1[[#This Row],[launched_at]]/60)/60)/24)+DATE(1970,1,1)</f>
        <v>41373.579675925925</v>
      </c>
      <c r="T2765" s="21">
        <f>(((Table1[[#This Row],[deadline]]/60)/60)/24)+DATE(1970,1,1)</f>
        <v>41418.579675925925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s="8">
        <f>E2766/D2766</f>
        <v>1.125E-2</v>
      </c>
      <c r="G2766" s="10">
        <f>IFERROR(ROUND(E2766/N2766,2),0)</f>
        <v>11.25</v>
      </c>
      <c r="H2766" t="s">
        <v>8220</v>
      </c>
      <c r="I2766" t="s">
        <v>8223</v>
      </c>
      <c r="J2766" t="s">
        <v>8245</v>
      </c>
      <c r="K2766">
        <v>1338404400</v>
      </c>
      <c r="L2766">
        <v>1335855631</v>
      </c>
      <c r="M2766" t="b">
        <v>0</v>
      </c>
      <c r="N2766">
        <v>4</v>
      </c>
      <c r="O2766" t="b">
        <v>0</v>
      </c>
      <c r="P2766" t="s">
        <v>8302</v>
      </c>
      <c r="Q2766" s="12" t="s">
        <v>8320</v>
      </c>
      <c r="R2766" t="s">
        <v>8356</v>
      </c>
      <c r="S2766" s="21">
        <f>(((Table1[[#This Row],[launched_at]]/60)/60)/24)+DATE(1970,1,1)</f>
        <v>41030.292025462964</v>
      </c>
      <c r="T2766" s="21">
        <f>(((Table1[[#This Row],[deadline]]/60)/60)/24)+DATE(1970,1,1)</f>
        <v>41059.791666666664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s="8">
        <f>E2767/D2767</f>
        <v>0</v>
      </c>
      <c r="G2767" s="10" t="str">
        <f>IFERROR(ROUND(E2767/N2767,2),"N/A")</f>
        <v>N/A</v>
      </c>
      <c r="H2767" t="s">
        <v>8220</v>
      </c>
      <c r="I2767" t="s">
        <v>8223</v>
      </c>
      <c r="J2767" t="s">
        <v>8245</v>
      </c>
      <c r="K2767">
        <v>1351432428</v>
      </c>
      <c r="L2767">
        <v>1350050028</v>
      </c>
      <c r="M2767" t="b">
        <v>0</v>
      </c>
      <c r="N2767">
        <v>0</v>
      </c>
      <c r="O2767" t="b">
        <v>0</v>
      </c>
      <c r="P2767" t="s">
        <v>8302</v>
      </c>
      <c r="Q2767" s="12" t="s">
        <v>8320</v>
      </c>
      <c r="R2767" t="s">
        <v>8356</v>
      </c>
      <c r="S2767" s="21">
        <f>(((Table1[[#This Row],[launched_at]]/60)/60)/24)+DATE(1970,1,1)</f>
        <v>41194.579027777778</v>
      </c>
      <c r="T2767" s="21">
        <f>(((Table1[[#This Row],[deadline]]/60)/60)/24)+DATE(1970,1,1)</f>
        <v>41210.579027777778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s="8">
        <f>E2768/D2768</f>
        <v>0.02</v>
      </c>
      <c r="G2768" s="10">
        <f>IFERROR(ROUND(E2768/N2768,2),0)</f>
        <v>25</v>
      </c>
      <c r="H2768" t="s">
        <v>8220</v>
      </c>
      <c r="I2768" t="s">
        <v>8223</v>
      </c>
      <c r="J2768" t="s">
        <v>8245</v>
      </c>
      <c r="K2768">
        <v>1313078518</v>
      </c>
      <c r="L2768">
        <v>1310486518</v>
      </c>
      <c r="M2768" t="b">
        <v>0</v>
      </c>
      <c r="N2768">
        <v>4</v>
      </c>
      <c r="O2768" t="b">
        <v>0</v>
      </c>
      <c r="P2768" t="s">
        <v>8302</v>
      </c>
      <c r="Q2768" s="12" t="s">
        <v>8320</v>
      </c>
      <c r="R2768" t="s">
        <v>8356</v>
      </c>
      <c r="S2768" s="21">
        <f>(((Table1[[#This Row],[launched_at]]/60)/60)/24)+DATE(1970,1,1)</f>
        <v>40736.668032407404</v>
      </c>
      <c r="T2768" s="21">
        <f>(((Table1[[#This Row],[deadline]]/60)/60)/24)+DATE(1970,1,1)</f>
        <v>40766.668032407404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s="8">
        <f>E2769/D2769</f>
        <v>8.5000000000000006E-3</v>
      </c>
      <c r="G2769" s="10">
        <f>IFERROR(ROUND(E2769/N2769,2),0)</f>
        <v>11.33</v>
      </c>
      <c r="H2769" t="s">
        <v>8220</v>
      </c>
      <c r="I2769" t="s">
        <v>8228</v>
      </c>
      <c r="J2769" t="s">
        <v>8250</v>
      </c>
      <c r="K2769">
        <v>1439766050</v>
      </c>
      <c r="L2769">
        <v>1434582050</v>
      </c>
      <c r="M2769" t="b">
        <v>0</v>
      </c>
      <c r="N2769">
        <v>3</v>
      </c>
      <c r="O2769" t="b">
        <v>0</v>
      </c>
      <c r="P2769" t="s">
        <v>8302</v>
      </c>
      <c r="Q2769" s="12" t="s">
        <v>8320</v>
      </c>
      <c r="R2769" t="s">
        <v>8356</v>
      </c>
      <c r="S2769" s="21">
        <f>(((Table1[[#This Row],[launched_at]]/60)/60)/24)+DATE(1970,1,1)</f>
        <v>42172.958912037036</v>
      </c>
      <c r="T2769" s="21">
        <f>(((Table1[[#This Row],[deadline]]/60)/60)/24)+DATE(1970,1,1)</f>
        <v>42232.958912037036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s="8">
        <f>E2770/D2770</f>
        <v>0.14314285714285716</v>
      </c>
      <c r="G2770" s="10">
        <f>IFERROR(ROUND(E2770/N2770,2),0)</f>
        <v>29.47</v>
      </c>
      <c r="H2770" t="s">
        <v>8220</v>
      </c>
      <c r="I2770" t="s">
        <v>8223</v>
      </c>
      <c r="J2770" t="s">
        <v>8245</v>
      </c>
      <c r="K2770">
        <v>1333028723</v>
      </c>
      <c r="L2770">
        <v>1330440323</v>
      </c>
      <c r="M2770" t="b">
        <v>0</v>
      </c>
      <c r="N2770">
        <v>34</v>
      </c>
      <c r="O2770" t="b">
        <v>0</v>
      </c>
      <c r="P2770" t="s">
        <v>8302</v>
      </c>
      <c r="Q2770" s="12" t="s">
        <v>8320</v>
      </c>
      <c r="R2770" t="s">
        <v>8356</v>
      </c>
      <c r="S2770" s="21">
        <f>(((Table1[[#This Row],[launched_at]]/60)/60)/24)+DATE(1970,1,1)</f>
        <v>40967.614849537036</v>
      </c>
      <c r="T2770" s="21">
        <f>(((Table1[[#This Row],[deadline]]/60)/60)/24)+DATE(1970,1,1)</f>
        <v>40997.573182870372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s="8">
        <f>E2771/D2771</f>
        <v>2.5000000000000001E-3</v>
      </c>
      <c r="G2771" s="10">
        <f>IFERROR(ROUND(E2771/N2771,2),0)</f>
        <v>1</v>
      </c>
      <c r="H2771" t="s">
        <v>8220</v>
      </c>
      <c r="I2771" t="s">
        <v>8224</v>
      </c>
      <c r="J2771" t="s">
        <v>8246</v>
      </c>
      <c r="K2771">
        <v>1401997790</v>
      </c>
      <c r="L2771">
        <v>1397677790</v>
      </c>
      <c r="M2771" t="b">
        <v>0</v>
      </c>
      <c r="N2771">
        <v>2</v>
      </c>
      <c r="O2771" t="b">
        <v>0</v>
      </c>
      <c r="P2771" t="s">
        <v>8302</v>
      </c>
      <c r="Q2771" s="12" t="s">
        <v>8320</v>
      </c>
      <c r="R2771" t="s">
        <v>8356</v>
      </c>
      <c r="S2771" s="21">
        <f>(((Table1[[#This Row],[launched_at]]/60)/60)/24)+DATE(1970,1,1)</f>
        <v>41745.826273148145</v>
      </c>
      <c r="T2771" s="21">
        <f>(((Table1[[#This Row],[deadline]]/60)/60)/24)+DATE(1970,1,1)</f>
        <v>41795.826273148145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s="8">
        <f>E2772/D2772</f>
        <v>0.1041125</v>
      </c>
      <c r="G2772" s="10">
        <f>IFERROR(ROUND(E2772/N2772,2),0)</f>
        <v>63.1</v>
      </c>
      <c r="H2772" t="s">
        <v>8220</v>
      </c>
      <c r="I2772" t="s">
        <v>8223</v>
      </c>
      <c r="J2772" t="s">
        <v>8245</v>
      </c>
      <c r="K2772">
        <v>1395158130</v>
      </c>
      <c r="L2772">
        <v>1392569730</v>
      </c>
      <c r="M2772" t="b">
        <v>0</v>
      </c>
      <c r="N2772">
        <v>33</v>
      </c>
      <c r="O2772" t="b">
        <v>0</v>
      </c>
      <c r="P2772" t="s">
        <v>8302</v>
      </c>
      <c r="Q2772" s="12" t="s">
        <v>8320</v>
      </c>
      <c r="R2772" t="s">
        <v>8356</v>
      </c>
      <c r="S2772" s="21">
        <f>(((Table1[[#This Row],[launched_at]]/60)/60)/24)+DATE(1970,1,1)</f>
        <v>41686.705208333333</v>
      </c>
      <c r="T2772" s="21">
        <f>(((Table1[[#This Row],[deadline]]/60)/60)/24)+DATE(1970,1,1)</f>
        <v>41716.663541666669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s="8">
        <f>E2773/D2773</f>
        <v>0</v>
      </c>
      <c r="G2773" s="10" t="str">
        <f>IFERROR(ROUND(E2773/N2773,2),"N/A")</f>
        <v>N/A</v>
      </c>
      <c r="H2773" t="s">
        <v>8220</v>
      </c>
      <c r="I2773" t="s">
        <v>8223</v>
      </c>
      <c r="J2773" t="s">
        <v>8245</v>
      </c>
      <c r="K2773">
        <v>1359738000</v>
      </c>
      <c r="L2773">
        <v>1355489140</v>
      </c>
      <c r="M2773" t="b">
        <v>0</v>
      </c>
      <c r="N2773">
        <v>0</v>
      </c>
      <c r="O2773" t="b">
        <v>0</v>
      </c>
      <c r="P2773" t="s">
        <v>8302</v>
      </c>
      <c r="Q2773" s="12" t="s">
        <v>8320</v>
      </c>
      <c r="R2773" t="s">
        <v>8356</v>
      </c>
      <c r="S2773" s="21">
        <f>(((Table1[[#This Row],[launched_at]]/60)/60)/24)+DATE(1970,1,1)</f>
        <v>41257.531712962962</v>
      </c>
      <c r="T2773" s="21">
        <f>(((Table1[[#This Row],[deadline]]/60)/60)/24)+DATE(1970,1,1)</f>
        <v>41306.708333333336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s="8">
        <f>E2774/D2774</f>
        <v>0</v>
      </c>
      <c r="G2774" s="10" t="str">
        <f>IFERROR(ROUND(E2774/N2774,2),"N/A")</f>
        <v>N/A</v>
      </c>
      <c r="H2774" t="s">
        <v>8220</v>
      </c>
      <c r="I2774" t="s">
        <v>8223</v>
      </c>
      <c r="J2774" t="s">
        <v>8245</v>
      </c>
      <c r="K2774">
        <v>1381006294</v>
      </c>
      <c r="L2774">
        <v>1379710294</v>
      </c>
      <c r="M2774" t="b">
        <v>0</v>
      </c>
      <c r="N2774">
        <v>0</v>
      </c>
      <c r="O2774" t="b">
        <v>0</v>
      </c>
      <c r="P2774" t="s">
        <v>8302</v>
      </c>
      <c r="Q2774" s="12" t="s">
        <v>8320</v>
      </c>
      <c r="R2774" t="s">
        <v>8356</v>
      </c>
      <c r="S2774" s="21">
        <f>(((Table1[[#This Row],[launched_at]]/60)/60)/24)+DATE(1970,1,1)</f>
        <v>41537.869143518517</v>
      </c>
      <c r="T2774" s="21">
        <f>(((Table1[[#This Row],[deadline]]/60)/60)/24)+DATE(1970,1,1)</f>
        <v>41552.869143518517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s="8">
        <f>E2775/D2775</f>
        <v>1.8867924528301887E-3</v>
      </c>
      <c r="G2775" s="10">
        <f>IFERROR(ROUND(E2775/N2775,2),0)</f>
        <v>1</v>
      </c>
      <c r="H2775" t="s">
        <v>8220</v>
      </c>
      <c r="I2775" t="s">
        <v>8228</v>
      </c>
      <c r="J2775" t="s">
        <v>8250</v>
      </c>
      <c r="K2775">
        <v>1461530721</v>
      </c>
      <c r="L2775">
        <v>1460666721</v>
      </c>
      <c r="M2775" t="b">
        <v>0</v>
      </c>
      <c r="N2775">
        <v>1</v>
      </c>
      <c r="O2775" t="b">
        <v>0</v>
      </c>
      <c r="P2775" t="s">
        <v>8302</v>
      </c>
      <c r="Q2775" s="12" t="s">
        <v>8320</v>
      </c>
      <c r="R2775" t="s">
        <v>8356</v>
      </c>
      <c r="S2775" s="21">
        <f>(((Table1[[#This Row],[launched_at]]/60)/60)/24)+DATE(1970,1,1)</f>
        <v>42474.86482638889</v>
      </c>
      <c r="T2775" s="21">
        <f>(((Table1[[#This Row],[deadline]]/60)/60)/24)+DATE(1970,1,1)</f>
        <v>42484.86482638889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s="8">
        <f>E2776/D2776</f>
        <v>0.14249999999999999</v>
      </c>
      <c r="G2776" s="10">
        <f>IFERROR(ROUND(E2776/N2776,2),0)</f>
        <v>43.85</v>
      </c>
      <c r="H2776" t="s">
        <v>8220</v>
      </c>
      <c r="I2776" t="s">
        <v>8223</v>
      </c>
      <c r="J2776" t="s">
        <v>8245</v>
      </c>
      <c r="K2776">
        <v>1362711728</v>
      </c>
      <c r="L2776">
        <v>1360119728</v>
      </c>
      <c r="M2776" t="b">
        <v>0</v>
      </c>
      <c r="N2776">
        <v>13</v>
      </c>
      <c r="O2776" t="b">
        <v>0</v>
      </c>
      <c r="P2776" t="s">
        <v>8302</v>
      </c>
      <c r="Q2776" s="12" t="s">
        <v>8320</v>
      </c>
      <c r="R2776" t="s">
        <v>8356</v>
      </c>
      <c r="S2776" s="21">
        <f>(((Table1[[#This Row],[launched_at]]/60)/60)/24)+DATE(1970,1,1)</f>
        <v>41311.126481481479</v>
      </c>
      <c r="T2776" s="21">
        <f>(((Table1[[#This Row],[deadline]]/60)/60)/24)+DATE(1970,1,1)</f>
        <v>41341.126481481479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s="8">
        <f>E2777/D2777</f>
        <v>0.03</v>
      </c>
      <c r="G2777" s="10">
        <f>IFERROR(ROUND(E2777/N2777,2),0)</f>
        <v>75</v>
      </c>
      <c r="H2777" t="s">
        <v>8220</v>
      </c>
      <c r="I2777" t="s">
        <v>8223</v>
      </c>
      <c r="J2777" t="s">
        <v>8245</v>
      </c>
      <c r="K2777">
        <v>1323994754</v>
      </c>
      <c r="L2777">
        <v>1321402754</v>
      </c>
      <c r="M2777" t="b">
        <v>0</v>
      </c>
      <c r="N2777">
        <v>2</v>
      </c>
      <c r="O2777" t="b">
        <v>0</v>
      </c>
      <c r="P2777" t="s">
        <v>8302</v>
      </c>
      <c r="Q2777" s="12" t="s">
        <v>8320</v>
      </c>
      <c r="R2777" t="s">
        <v>8356</v>
      </c>
      <c r="S2777" s="21">
        <f>(((Table1[[#This Row],[launched_at]]/60)/60)/24)+DATE(1970,1,1)</f>
        <v>40863.013356481482</v>
      </c>
      <c r="T2777" s="21">
        <f>(((Table1[[#This Row],[deadline]]/60)/60)/24)+DATE(1970,1,1)</f>
        <v>40893.013356481482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s="8">
        <f>E2778/D2778</f>
        <v>7.8809523809523815E-2</v>
      </c>
      <c r="G2778" s="10">
        <f>IFERROR(ROUND(E2778/N2778,2),0)</f>
        <v>45.97</v>
      </c>
      <c r="H2778" t="s">
        <v>8220</v>
      </c>
      <c r="I2778" t="s">
        <v>8223</v>
      </c>
      <c r="J2778" t="s">
        <v>8245</v>
      </c>
      <c r="K2778">
        <v>1434092876</v>
      </c>
      <c r="L2778">
        <v>1431414476</v>
      </c>
      <c r="M2778" t="b">
        <v>0</v>
      </c>
      <c r="N2778">
        <v>36</v>
      </c>
      <c r="O2778" t="b">
        <v>0</v>
      </c>
      <c r="P2778" t="s">
        <v>8302</v>
      </c>
      <c r="Q2778" s="12" t="s">
        <v>8320</v>
      </c>
      <c r="R2778" t="s">
        <v>8356</v>
      </c>
      <c r="S2778" s="21">
        <f>(((Table1[[#This Row],[launched_at]]/60)/60)/24)+DATE(1970,1,1)</f>
        <v>42136.297175925924</v>
      </c>
      <c r="T2778" s="21">
        <f>(((Table1[[#This Row],[deadline]]/60)/60)/24)+DATE(1970,1,1)</f>
        <v>42167.297175925924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s="8">
        <f>E2779/D2779</f>
        <v>3.3333333333333335E-3</v>
      </c>
      <c r="G2779" s="10">
        <f>IFERROR(ROUND(E2779/N2779,2),0)</f>
        <v>10</v>
      </c>
      <c r="H2779" t="s">
        <v>8220</v>
      </c>
      <c r="I2779" t="s">
        <v>8223</v>
      </c>
      <c r="J2779" t="s">
        <v>8245</v>
      </c>
      <c r="K2779">
        <v>1437149004</v>
      </c>
      <c r="L2779">
        <v>1434557004</v>
      </c>
      <c r="M2779" t="b">
        <v>0</v>
      </c>
      <c r="N2779">
        <v>1</v>
      </c>
      <c r="O2779" t="b">
        <v>0</v>
      </c>
      <c r="P2779" t="s">
        <v>8302</v>
      </c>
      <c r="Q2779" s="12" t="s">
        <v>8320</v>
      </c>
      <c r="R2779" t="s">
        <v>8356</v>
      </c>
      <c r="S2779" s="21">
        <f>(((Table1[[#This Row],[launched_at]]/60)/60)/24)+DATE(1970,1,1)</f>
        <v>42172.669027777782</v>
      </c>
      <c r="T2779" s="21">
        <f>(((Table1[[#This Row],[deadline]]/60)/60)/24)+DATE(1970,1,1)</f>
        <v>42202.669027777782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s="8">
        <f>E2780/D2780</f>
        <v>0.25545454545454543</v>
      </c>
      <c r="G2780" s="10">
        <f>IFERROR(ROUND(E2780/N2780,2),0)</f>
        <v>93.67</v>
      </c>
      <c r="H2780" t="s">
        <v>8220</v>
      </c>
      <c r="I2780" t="s">
        <v>8223</v>
      </c>
      <c r="J2780" t="s">
        <v>8245</v>
      </c>
      <c r="K2780">
        <v>1409009306</v>
      </c>
      <c r="L2780">
        <v>1406417306</v>
      </c>
      <c r="M2780" t="b">
        <v>0</v>
      </c>
      <c r="N2780">
        <v>15</v>
      </c>
      <c r="O2780" t="b">
        <v>0</v>
      </c>
      <c r="P2780" t="s">
        <v>8302</v>
      </c>
      <c r="Q2780" s="12" t="s">
        <v>8320</v>
      </c>
      <c r="R2780" t="s">
        <v>8356</v>
      </c>
      <c r="S2780" s="21">
        <f>(((Table1[[#This Row],[launched_at]]/60)/60)/24)+DATE(1970,1,1)</f>
        <v>41846.978078703702</v>
      </c>
      <c r="T2780" s="21">
        <f>(((Table1[[#This Row],[deadline]]/60)/60)/24)+DATE(1970,1,1)</f>
        <v>41876.978078703702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s="8">
        <f>E2781/D2781</f>
        <v>2.12E-2</v>
      </c>
      <c r="G2781" s="10">
        <f>IFERROR(ROUND(E2781/N2781,2),0)</f>
        <v>53</v>
      </c>
      <c r="H2781" t="s">
        <v>8220</v>
      </c>
      <c r="I2781" t="s">
        <v>8223</v>
      </c>
      <c r="J2781" t="s">
        <v>8245</v>
      </c>
      <c r="K2781">
        <v>1448204621</v>
      </c>
      <c r="L2781">
        <v>1445609021</v>
      </c>
      <c r="M2781" t="b">
        <v>0</v>
      </c>
      <c r="N2781">
        <v>1</v>
      </c>
      <c r="O2781" t="b">
        <v>0</v>
      </c>
      <c r="P2781" t="s">
        <v>8302</v>
      </c>
      <c r="Q2781" s="12" t="s">
        <v>8320</v>
      </c>
      <c r="R2781" t="s">
        <v>8356</v>
      </c>
      <c r="S2781" s="21">
        <f>(((Table1[[#This Row],[launched_at]]/60)/60)/24)+DATE(1970,1,1)</f>
        <v>42300.585891203707</v>
      </c>
      <c r="T2781" s="21">
        <f>(((Table1[[#This Row],[deadline]]/60)/60)/24)+DATE(1970,1,1)</f>
        <v>42330.627557870372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s="8">
        <f>E2782/D2782</f>
        <v>0</v>
      </c>
      <c r="G2782" s="10" t="str">
        <f>IFERROR(ROUND(E2782/N2782,2),"N/A")</f>
        <v>N/A</v>
      </c>
      <c r="H2782" t="s">
        <v>8220</v>
      </c>
      <c r="I2782" t="s">
        <v>8236</v>
      </c>
      <c r="J2782" t="s">
        <v>8248</v>
      </c>
      <c r="K2782">
        <v>1489142688</v>
      </c>
      <c r="L2782">
        <v>1486550688</v>
      </c>
      <c r="M2782" t="b">
        <v>0</v>
      </c>
      <c r="N2782">
        <v>0</v>
      </c>
      <c r="O2782" t="b">
        <v>0</v>
      </c>
      <c r="P2782" t="s">
        <v>8302</v>
      </c>
      <c r="Q2782" s="12" t="s">
        <v>8320</v>
      </c>
      <c r="R2782" t="s">
        <v>8356</v>
      </c>
      <c r="S2782" s="21">
        <f>(((Table1[[#This Row],[launched_at]]/60)/60)/24)+DATE(1970,1,1)</f>
        <v>42774.447777777779</v>
      </c>
      <c r="T2782" s="21">
        <f>(((Table1[[#This Row],[deadline]]/60)/60)/24)+DATE(1970,1,1)</f>
        <v>42804.447777777779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s="8">
        <f>E2783/D2783</f>
        <v>1.0528</v>
      </c>
      <c r="G2783" s="10">
        <f>IFERROR(ROUND(E2783/N2783,2),0)</f>
        <v>47</v>
      </c>
      <c r="H2783" t="s">
        <v>8218</v>
      </c>
      <c r="I2783" t="s">
        <v>8223</v>
      </c>
      <c r="J2783" t="s">
        <v>8245</v>
      </c>
      <c r="K2783">
        <v>1423724400</v>
      </c>
      <c r="L2783">
        <v>1421274954</v>
      </c>
      <c r="M2783" t="b">
        <v>0</v>
      </c>
      <c r="N2783">
        <v>28</v>
      </c>
      <c r="O2783" t="b">
        <v>1</v>
      </c>
      <c r="P2783" t="s">
        <v>8269</v>
      </c>
      <c r="Q2783" s="12" t="s">
        <v>8315</v>
      </c>
      <c r="R2783" t="s">
        <v>8316</v>
      </c>
      <c r="S2783" s="21">
        <f>(((Table1[[#This Row],[launched_at]]/60)/60)/24)+DATE(1970,1,1)</f>
        <v>42018.94159722222</v>
      </c>
      <c r="T2783" s="21">
        <f>(((Table1[[#This Row],[deadline]]/60)/60)/24)+DATE(1970,1,1)</f>
        <v>42047.291666666672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s="8">
        <f>E2784/D2784</f>
        <v>1.2</v>
      </c>
      <c r="G2784" s="10">
        <f>IFERROR(ROUND(E2784/N2784,2),0)</f>
        <v>66.67</v>
      </c>
      <c r="H2784" t="s">
        <v>8218</v>
      </c>
      <c r="I2784" t="s">
        <v>8223</v>
      </c>
      <c r="J2784" t="s">
        <v>8245</v>
      </c>
      <c r="K2784">
        <v>1424149140</v>
      </c>
      <c r="L2784">
        <v>1421964718</v>
      </c>
      <c r="M2784" t="b">
        <v>0</v>
      </c>
      <c r="N2784">
        <v>18</v>
      </c>
      <c r="O2784" t="b">
        <v>1</v>
      </c>
      <c r="P2784" t="s">
        <v>8269</v>
      </c>
      <c r="Q2784" s="12" t="s">
        <v>8315</v>
      </c>
      <c r="R2784" t="s">
        <v>8316</v>
      </c>
      <c r="S2784" s="21">
        <f>(((Table1[[#This Row],[launched_at]]/60)/60)/24)+DATE(1970,1,1)</f>
        <v>42026.924976851849</v>
      </c>
      <c r="T2784" s="21">
        <f>(((Table1[[#This Row],[deadline]]/60)/60)/24)+DATE(1970,1,1)</f>
        <v>42052.207638888889</v>
      </c>
    </row>
    <row r="2785" spans="1:20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s="8">
        <f>E2785/D2785</f>
        <v>1.145</v>
      </c>
      <c r="G2785" s="10">
        <f>IFERROR(ROUND(E2785/N2785,2),0)</f>
        <v>18.77</v>
      </c>
      <c r="H2785" t="s">
        <v>8218</v>
      </c>
      <c r="I2785" t="s">
        <v>8224</v>
      </c>
      <c r="J2785" t="s">
        <v>8246</v>
      </c>
      <c r="K2785">
        <v>1429793446</v>
      </c>
      <c r="L2785">
        <v>1428583846</v>
      </c>
      <c r="M2785" t="b">
        <v>0</v>
      </c>
      <c r="N2785">
        <v>61</v>
      </c>
      <c r="O2785" t="b">
        <v>1</v>
      </c>
      <c r="P2785" t="s">
        <v>8269</v>
      </c>
      <c r="Q2785" s="12" t="s">
        <v>8315</v>
      </c>
      <c r="R2785" t="s">
        <v>8316</v>
      </c>
      <c r="S2785" s="21">
        <f>(((Table1[[#This Row],[launched_at]]/60)/60)/24)+DATE(1970,1,1)</f>
        <v>42103.535254629634</v>
      </c>
      <c r="T2785" s="21">
        <f>(((Table1[[#This Row],[deadline]]/60)/60)/24)+DATE(1970,1,1)</f>
        <v>42117.535254629634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s="8">
        <f>E2786/D2786</f>
        <v>1.19</v>
      </c>
      <c r="G2786" s="10">
        <f>IFERROR(ROUND(E2786/N2786,2),0)</f>
        <v>66.11</v>
      </c>
      <c r="H2786" t="s">
        <v>8218</v>
      </c>
      <c r="I2786" t="s">
        <v>8223</v>
      </c>
      <c r="J2786" t="s">
        <v>8245</v>
      </c>
      <c r="K2786">
        <v>1414608843</v>
      </c>
      <c r="L2786">
        <v>1412794443</v>
      </c>
      <c r="M2786" t="b">
        <v>0</v>
      </c>
      <c r="N2786">
        <v>108</v>
      </c>
      <c r="O2786" t="b">
        <v>1</v>
      </c>
      <c r="P2786" t="s">
        <v>8269</v>
      </c>
      <c r="Q2786" s="12" t="s">
        <v>8315</v>
      </c>
      <c r="R2786" t="s">
        <v>8316</v>
      </c>
      <c r="S2786" s="21">
        <f>(((Table1[[#This Row],[launched_at]]/60)/60)/24)+DATE(1970,1,1)</f>
        <v>41920.787534722222</v>
      </c>
      <c r="T2786" s="21">
        <f>(((Table1[[#This Row],[deadline]]/60)/60)/24)+DATE(1970,1,1)</f>
        <v>41941.787534722222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s="8">
        <f>E2787/D2787</f>
        <v>1.0468</v>
      </c>
      <c r="G2787" s="10">
        <f>IFERROR(ROUND(E2787/N2787,2),0)</f>
        <v>36.86</v>
      </c>
      <c r="H2787" t="s">
        <v>8218</v>
      </c>
      <c r="I2787" t="s">
        <v>8223</v>
      </c>
      <c r="J2787" t="s">
        <v>8245</v>
      </c>
      <c r="K2787">
        <v>1470430800</v>
      </c>
      <c r="L2787">
        <v>1467865967</v>
      </c>
      <c r="M2787" t="b">
        <v>0</v>
      </c>
      <c r="N2787">
        <v>142</v>
      </c>
      <c r="O2787" t="b">
        <v>1</v>
      </c>
      <c r="P2787" t="s">
        <v>8269</v>
      </c>
      <c r="Q2787" s="12" t="s">
        <v>8315</v>
      </c>
      <c r="R2787" t="s">
        <v>8316</v>
      </c>
      <c r="S2787" s="21">
        <f>(((Table1[[#This Row],[launched_at]]/60)/60)/24)+DATE(1970,1,1)</f>
        <v>42558.189432870371</v>
      </c>
      <c r="T2787" s="21">
        <f>(((Table1[[#This Row],[deadline]]/60)/60)/24)+DATE(1970,1,1)</f>
        <v>42587.875</v>
      </c>
    </row>
    <row r="2788" spans="1:20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s="8">
        <f>E2788/D2788</f>
        <v>1.1783999999999999</v>
      </c>
      <c r="G2788" s="10">
        <f>IFERROR(ROUND(E2788/N2788,2),0)</f>
        <v>39.81</v>
      </c>
      <c r="H2788" t="s">
        <v>8218</v>
      </c>
      <c r="I2788" t="s">
        <v>8224</v>
      </c>
      <c r="J2788" t="s">
        <v>8246</v>
      </c>
      <c r="K2788">
        <v>1404913180</v>
      </c>
      <c r="L2788">
        <v>1403703580</v>
      </c>
      <c r="M2788" t="b">
        <v>0</v>
      </c>
      <c r="N2788">
        <v>74</v>
      </c>
      <c r="O2788" t="b">
        <v>1</v>
      </c>
      <c r="P2788" t="s">
        <v>8269</v>
      </c>
      <c r="Q2788" s="12" t="s">
        <v>8315</v>
      </c>
      <c r="R2788" t="s">
        <v>8316</v>
      </c>
      <c r="S2788" s="21">
        <f>(((Table1[[#This Row],[launched_at]]/60)/60)/24)+DATE(1970,1,1)</f>
        <v>41815.569212962961</v>
      </c>
      <c r="T2788" s="21">
        <f>(((Table1[[#This Row],[deadline]]/60)/60)/24)+DATE(1970,1,1)</f>
        <v>41829.569212962961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s="8">
        <f>E2789/D2789</f>
        <v>1.1970000000000001</v>
      </c>
      <c r="G2789" s="10">
        <f>IFERROR(ROUND(E2789/N2789,2),0)</f>
        <v>31.5</v>
      </c>
      <c r="H2789" t="s">
        <v>8218</v>
      </c>
      <c r="I2789" t="s">
        <v>8223</v>
      </c>
      <c r="J2789" t="s">
        <v>8245</v>
      </c>
      <c r="K2789">
        <v>1405658752</v>
      </c>
      <c r="L2789">
        <v>1403066752</v>
      </c>
      <c r="M2789" t="b">
        <v>0</v>
      </c>
      <c r="N2789">
        <v>38</v>
      </c>
      <c r="O2789" t="b">
        <v>1</v>
      </c>
      <c r="P2789" t="s">
        <v>8269</v>
      </c>
      <c r="Q2789" s="12" t="s">
        <v>8315</v>
      </c>
      <c r="R2789" t="s">
        <v>8316</v>
      </c>
      <c r="S2789" s="21">
        <f>(((Table1[[#This Row],[launched_at]]/60)/60)/24)+DATE(1970,1,1)</f>
        <v>41808.198518518519</v>
      </c>
      <c r="T2789" s="21">
        <f>(((Table1[[#This Row],[deadline]]/60)/60)/24)+DATE(1970,1,1)</f>
        <v>41838.198518518519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s="8">
        <f>E2790/D2790</f>
        <v>1.0249999999999999</v>
      </c>
      <c r="G2790" s="10">
        <f>IFERROR(ROUND(E2790/N2790,2),0)</f>
        <v>102.5</v>
      </c>
      <c r="H2790" t="s">
        <v>8218</v>
      </c>
      <c r="I2790" t="s">
        <v>8223</v>
      </c>
      <c r="J2790" t="s">
        <v>8245</v>
      </c>
      <c r="K2790">
        <v>1469811043</v>
      </c>
      <c r="L2790">
        <v>1467219043</v>
      </c>
      <c r="M2790" t="b">
        <v>0</v>
      </c>
      <c r="N2790">
        <v>20</v>
      </c>
      <c r="O2790" t="b">
        <v>1</v>
      </c>
      <c r="P2790" t="s">
        <v>8269</v>
      </c>
      <c r="Q2790" s="12" t="s">
        <v>8315</v>
      </c>
      <c r="R2790" t="s">
        <v>8316</v>
      </c>
      <c r="S2790" s="21">
        <f>(((Table1[[#This Row],[launched_at]]/60)/60)/24)+DATE(1970,1,1)</f>
        <v>42550.701886574068</v>
      </c>
      <c r="T2790" s="21">
        <f>(((Table1[[#This Row],[deadline]]/60)/60)/24)+DATE(1970,1,1)</f>
        <v>42580.701886574068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s="8">
        <f>E2791/D2791</f>
        <v>1.0116666666666667</v>
      </c>
      <c r="G2791" s="10">
        <f>IFERROR(ROUND(E2791/N2791,2),0)</f>
        <v>126.46</v>
      </c>
      <c r="H2791" t="s">
        <v>8218</v>
      </c>
      <c r="I2791" t="s">
        <v>8223</v>
      </c>
      <c r="J2791" t="s">
        <v>8245</v>
      </c>
      <c r="K2791">
        <v>1426132800</v>
      </c>
      <c r="L2791">
        <v>1424477934</v>
      </c>
      <c r="M2791" t="b">
        <v>0</v>
      </c>
      <c r="N2791">
        <v>24</v>
      </c>
      <c r="O2791" t="b">
        <v>1</v>
      </c>
      <c r="P2791" t="s">
        <v>8269</v>
      </c>
      <c r="Q2791" s="12" t="s">
        <v>8315</v>
      </c>
      <c r="R2791" t="s">
        <v>8316</v>
      </c>
      <c r="S2791" s="21">
        <f>(((Table1[[#This Row],[launched_at]]/60)/60)/24)+DATE(1970,1,1)</f>
        <v>42056.013124999998</v>
      </c>
      <c r="T2791" s="21">
        <f>(((Table1[[#This Row],[deadline]]/60)/60)/24)+DATE(1970,1,1)</f>
        <v>42075.166666666672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s="8">
        <f>E2792/D2792</f>
        <v>1.0533333333333332</v>
      </c>
      <c r="G2792" s="10">
        <f>IFERROR(ROUND(E2792/N2792,2),0)</f>
        <v>47.88</v>
      </c>
      <c r="H2792" t="s">
        <v>8218</v>
      </c>
      <c r="I2792" t="s">
        <v>8223</v>
      </c>
      <c r="J2792" t="s">
        <v>8245</v>
      </c>
      <c r="K2792">
        <v>1423693903</v>
      </c>
      <c r="L2792">
        <v>1421101903</v>
      </c>
      <c r="M2792" t="b">
        <v>0</v>
      </c>
      <c r="N2792">
        <v>66</v>
      </c>
      <c r="O2792" t="b">
        <v>1</v>
      </c>
      <c r="P2792" t="s">
        <v>8269</v>
      </c>
      <c r="Q2792" s="12" t="s">
        <v>8315</v>
      </c>
      <c r="R2792" t="s">
        <v>8316</v>
      </c>
      <c r="S2792" s="21">
        <f>(((Table1[[#This Row],[launched_at]]/60)/60)/24)+DATE(1970,1,1)</f>
        <v>42016.938692129625</v>
      </c>
      <c r="T2792" s="21">
        <f>(((Table1[[#This Row],[deadline]]/60)/60)/24)+DATE(1970,1,1)</f>
        <v>42046.938692129625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s="8">
        <f>E2793/D2793</f>
        <v>1.0249999999999999</v>
      </c>
      <c r="G2793" s="10">
        <f>IFERROR(ROUND(E2793/N2793,2),0)</f>
        <v>73.209999999999994</v>
      </c>
      <c r="H2793" t="s">
        <v>8218</v>
      </c>
      <c r="I2793" t="s">
        <v>8223</v>
      </c>
      <c r="J2793" t="s">
        <v>8245</v>
      </c>
      <c r="K2793">
        <v>1473393600</v>
      </c>
      <c r="L2793">
        <v>1470778559</v>
      </c>
      <c r="M2793" t="b">
        <v>0</v>
      </c>
      <c r="N2793">
        <v>28</v>
      </c>
      <c r="O2793" t="b">
        <v>1</v>
      </c>
      <c r="P2793" t="s">
        <v>8269</v>
      </c>
      <c r="Q2793" s="12" t="s">
        <v>8315</v>
      </c>
      <c r="R2793" t="s">
        <v>8316</v>
      </c>
      <c r="S2793" s="21">
        <f>(((Table1[[#This Row],[launched_at]]/60)/60)/24)+DATE(1970,1,1)</f>
        <v>42591.899988425925</v>
      </c>
      <c r="T2793" s="21">
        <f>(((Table1[[#This Row],[deadline]]/60)/60)/24)+DATE(1970,1,1)</f>
        <v>42622.166666666672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s="8">
        <f>E2794/D2794</f>
        <v>1.0760000000000001</v>
      </c>
      <c r="G2794" s="10">
        <f>IFERROR(ROUND(E2794/N2794,2),0)</f>
        <v>89.67</v>
      </c>
      <c r="H2794" t="s">
        <v>8218</v>
      </c>
      <c r="I2794" t="s">
        <v>8223</v>
      </c>
      <c r="J2794" t="s">
        <v>8245</v>
      </c>
      <c r="K2794">
        <v>1439357559</v>
      </c>
      <c r="L2794">
        <v>1435469559</v>
      </c>
      <c r="M2794" t="b">
        <v>0</v>
      </c>
      <c r="N2794">
        <v>24</v>
      </c>
      <c r="O2794" t="b">
        <v>1</v>
      </c>
      <c r="P2794" t="s">
        <v>8269</v>
      </c>
      <c r="Q2794" s="12" t="s">
        <v>8315</v>
      </c>
      <c r="R2794" t="s">
        <v>8316</v>
      </c>
      <c r="S2794" s="21">
        <f>(((Table1[[#This Row],[launched_at]]/60)/60)/24)+DATE(1970,1,1)</f>
        <v>42183.231006944443</v>
      </c>
      <c r="T2794" s="21">
        <f>(((Table1[[#This Row],[deadline]]/60)/60)/24)+DATE(1970,1,1)</f>
        <v>42228.231006944443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s="8">
        <f>E2795/D2795</f>
        <v>1.105675</v>
      </c>
      <c r="G2795" s="10">
        <f>IFERROR(ROUND(E2795/N2795,2),0)</f>
        <v>151.46</v>
      </c>
      <c r="H2795" t="s">
        <v>8218</v>
      </c>
      <c r="I2795" t="s">
        <v>8225</v>
      </c>
      <c r="J2795" t="s">
        <v>8247</v>
      </c>
      <c r="K2795">
        <v>1437473005</v>
      </c>
      <c r="L2795">
        <v>1434881005</v>
      </c>
      <c r="M2795" t="b">
        <v>0</v>
      </c>
      <c r="N2795">
        <v>73</v>
      </c>
      <c r="O2795" t="b">
        <v>1</v>
      </c>
      <c r="P2795" t="s">
        <v>8269</v>
      </c>
      <c r="Q2795" s="12" t="s">
        <v>8315</v>
      </c>
      <c r="R2795" t="s">
        <v>8316</v>
      </c>
      <c r="S2795" s="21">
        <f>(((Table1[[#This Row],[launched_at]]/60)/60)/24)+DATE(1970,1,1)</f>
        <v>42176.419039351851</v>
      </c>
      <c r="T2795" s="21">
        <f>(((Table1[[#This Row],[deadline]]/60)/60)/24)+DATE(1970,1,1)</f>
        <v>42206.419039351851</v>
      </c>
    </row>
    <row r="2796" spans="1:20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s="8">
        <f>E2796/D2796</f>
        <v>1.5</v>
      </c>
      <c r="G2796" s="10">
        <f>IFERROR(ROUND(E2796/N2796,2),0)</f>
        <v>25</v>
      </c>
      <c r="H2796" t="s">
        <v>8218</v>
      </c>
      <c r="I2796" t="s">
        <v>8224</v>
      </c>
      <c r="J2796" t="s">
        <v>8246</v>
      </c>
      <c r="K2796">
        <v>1457031600</v>
      </c>
      <c r="L2796">
        <v>1455640559</v>
      </c>
      <c r="M2796" t="b">
        <v>0</v>
      </c>
      <c r="N2796">
        <v>3</v>
      </c>
      <c r="O2796" t="b">
        <v>1</v>
      </c>
      <c r="P2796" t="s">
        <v>8269</v>
      </c>
      <c r="Q2796" s="12" t="s">
        <v>8315</v>
      </c>
      <c r="R2796" t="s">
        <v>8316</v>
      </c>
      <c r="S2796" s="21">
        <f>(((Table1[[#This Row],[launched_at]]/60)/60)/24)+DATE(1970,1,1)</f>
        <v>42416.691655092596</v>
      </c>
      <c r="T2796" s="21">
        <f>(((Table1[[#This Row],[deadline]]/60)/60)/24)+DATE(1970,1,1)</f>
        <v>42432.791666666672</v>
      </c>
    </row>
    <row r="2797" spans="1:20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s="8">
        <f>E2797/D2797</f>
        <v>1.0428571428571429</v>
      </c>
      <c r="G2797" s="10">
        <f>IFERROR(ROUND(E2797/N2797,2),0)</f>
        <v>36.5</v>
      </c>
      <c r="H2797" t="s">
        <v>8218</v>
      </c>
      <c r="I2797" t="s">
        <v>8223</v>
      </c>
      <c r="J2797" t="s">
        <v>8245</v>
      </c>
      <c r="K2797">
        <v>1402095600</v>
      </c>
      <c r="L2797">
        <v>1400675841</v>
      </c>
      <c r="M2797" t="b">
        <v>0</v>
      </c>
      <c r="N2797">
        <v>20</v>
      </c>
      <c r="O2797" t="b">
        <v>1</v>
      </c>
      <c r="P2797" t="s">
        <v>8269</v>
      </c>
      <c r="Q2797" s="12" t="s">
        <v>8315</v>
      </c>
      <c r="R2797" t="s">
        <v>8316</v>
      </c>
      <c r="S2797" s="21">
        <f>(((Table1[[#This Row],[launched_at]]/60)/60)/24)+DATE(1970,1,1)</f>
        <v>41780.525937500002</v>
      </c>
      <c r="T2797" s="21">
        <f>(((Table1[[#This Row],[deadline]]/60)/60)/24)+DATE(1970,1,1)</f>
        <v>41796.958333333336</v>
      </c>
    </row>
    <row r="2798" spans="1:20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s="8">
        <f>E2798/D2798</f>
        <v>1.155</v>
      </c>
      <c r="G2798" s="10">
        <f>IFERROR(ROUND(E2798/N2798,2),0)</f>
        <v>44</v>
      </c>
      <c r="H2798" t="s">
        <v>8218</v>
      </c>
      <c r="I2798" t="s">
        <v>8224</v>
      </c>
      <c r="J2798" t="s">
        <v>8246</v>
      </c>
      <c r="K2798">
        <v>1404564028</v>
      </c>
      <c r="L2798">
        <v>1401972028</v>
      </c>
      <c r="M2798" t="b">
        <v>0</v>
      </c>
      <c r="N2798">
        <v>21</v>
      </c>
      <c r="O2798" t="b">
        <v>1</v>
      </c>
      <c r="P2798" t="s">
        <v>8269</v>
      </c>
      <c r="Q2798" s="12" t="s">
        <v>8315</v>
      </c>
      <c r="R2798" t="s">
        <v>8316</v>
      </c>
      <c r="S2798" s="21">
        <f>(((Table1[[#This Row],[launched_at]]/60)/60)/24)+DATE(1970,1,1)</f>
        <v>41795.528101851851</v>
      </c>
      <c r="T2798" s="21">
        <f>(((Table1[[#This Row],[deadline]]/60)/60)/24)+DATE(1970,1,1)</f>
        <v>41825.528101851851</v>
      </c>
    </row>
    <row r="2799" spans="1:20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s="8">
        <f>E2799/D2799</f>
        <v>1.02645125</v>
      </c>
      <c r="G2799" s="10">
        <f>IFERROR(ROUND(E2799/N2799,2),0)</f>
        <v>87.36</v>
      </c>
      <c r="H2799" t="s">
        <v>8218</v>
      </c>
      <c r="I2799" t="s">
        <v>8224</v>
      </c>
      <c r="J2799" t="s">
        <v>8246</v>
      </c>
      <c r="K2799">
        <v>1404858840</v>
      </c>
      <c r="L2799">
        <v>1402266840</v>
      </c>
      <c r="M2799" t="b">
        <v>0</v>
      </c>
      <c r="N2799">
        <v>94</v>
      </c>
      <c r="O2799" t="b">
        <v>1</v>
      </c>
      <c r="P2799" t="s">
        <v>8269</v>
      </c>
      <c r="Q2799" s="12" t="s">
        <v>8315</v>
      </c>
      <c r="R2799" t="s">
        <v>8316</v>
      </c>
      <c r="S2799" s="21">
        <f>(((Table1[[#This Row],[launched_at]]/60)/60)/24)+DATE(1970,1,1)</f>
        <v>41798.94027777778</v>
      </c>
      <c r="T2799" s="21">
        <f>(((Table1[[#This Row],[deadline]]/60)/60)/24)+DATE(1970,1,1)</f>
        <v>41828.94027777778</v>
      </c>
    </row>
    <row r="2800" spans="1:20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s="8">
        <f>E2800/D2800</f>
        <v>1.014</v>
      </c>
      <c r="G2800" s="10">
        <f>IFERROR(ROUND(E2800/N2800,2),0)</f>
        <v>36.47</v>
      </c>
      <c r="H2800" t="s">
        <v>8218</v>
      </c>
      <c r="I2800" t="s">
        <v>8224</v>
      </c>
      <c r="J2800" t="s">
        <v>8246</v>
      </c>
      <c r="K2800">
        <v>1438358400</v>
      </c>
      <c r="L2800">
        <v>1437063121</v>
      </c>
      <c r="M2800" t="b">
        <v>0</v>
      </c>
      <c r="N2800">
        <v>139</v>
      </c>
      <c r="O2800" t="b">
        <v>1</v>
      </c>
      <c r="P2800" t="s">
        <v>8269</v>
      </c>
      <c r="Q2800" s="12" t="s">
        <v>8315</v>
      </c>
      <c r="R2800" t="s">
        <v>8316</v>
      </c>
      <c r="S2800" s="21">
        <f>(((Table1[[#This Row],[launched_at]]/60)/60)/24)+DATE(1970,1,1)</f>
        <v>42201.675011574072</v>
      </c>
      <c r="T2800" s="21">
        <f>(((Table1[[#This Row],[deadline]]/60)/60)/24)+DATE(1970,1,1)</f>
        <v>42216.666666666672</v>
      </c>
    </row>
    <row r="2801" spans="1:20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s="8">
        <f>E2801/D2801</f>
        <v>1.1663479999999999</v>
      </c>
      <c r="G2801" s="10">
        <f>IFERROR(ROUND(E2801/N2801,2),0)</f>
        <v>44.86</v>
      </c>
      <c r="H2801" t="s">
        <v>8218</v>
      </c>
      <c r="I2801" t="s">
        <v>8224</v>
      </c>
      <c r="J2801" t="s">
        <v>8246</v>
      </c>
      <c r="K2801">
        <v>1466179200</v>
      </c>
      <c r="L2801">
        <v>1463466070</v>
      </c>
      <c r="M2801" t="b">
        <v>0</v>
      </c>
      <c r="N2801">
        <v>130</v>
      </c>
      <c r="O2801" t="b">
        <v>1</v>
      </c>
      <c r="P2801" t="s">
        <v>8269</v>
      </c>
      <c r="Q2801" s="12" t="s">
        <v>8315</v>
      </c>
      <c r="R2801" t="s">
        <v>8316</v>
      </c>
      <c r="S2801" s="21">
        <f>(((Table1[[#This Row],[launched_at]]/60)/60)/24)+DATE(1970,1,1)</f>
        <v>42507.264699074076</v>
      </c>
      <c r="T2801" s="21">
        <f>(((Table1[[#This Row],[deadline]]/60)/60)/24)+DATE(1970,1,1)</f>
        <v>42538.666666666672</v>
      </c>
    </row>
    <row r="2802" spans="1:20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s="8">
        <f>E2802/D2802</f>
        <v>1.33</v>
      </c>
      <c r="G2802" s="10">
        <f>IFERROR(ROUND(E2802/N2802,2),0)</f>
        <v>42.9</v>
      </c>
      <c r="H2802" t="s">
        <v>8218</v>
      </c>
      <c r="I2802" t="s">
        <v>8224</v>
      </c>
      <c r="J2802" t="s">
        <v>8246</v>
      </c>
      <c r="K2802">
        <v>1420377366</v>
      </c>
      <c r="L2802">
        <v>1415193366</v>
      </c>
      <c r="M2802" t="b">
        <v>0</v>
      </c>
      <c r="N2802">
        <v>31</v>
      </c>
      <c r="O2802" t="b">
        <v>1</v>
      </c>
      <c r="P2802" t="s">
        <v>8269</v>
      </c>
      <c r="Q2802" s="12" t="s">
        <v>8315</v>
      </c>
      <c r="R2802" t="s">
        <v>8316</v>
      </c>
      <c r="S2802" s="21">
        <f>(((Table1[[#This Row],[launched_at]]/60)/60)/24)+DATE(1970,1,1)</f>
        <v>41948.552847222221</v>
      </c>
      <c r="T2802" s="21">
        <f>(((Table1[[#This Row],[deadline]]/60)/60)/24)+DATE(1970,1,1)</f>
        <v>42008.552847222221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s="8">
        <f>E2803/D2803</f>
        <v>1.3320000000000001</v>
      </c>
      <c r="G2803" s="10">
        <f>IFERROR(ROUND(E2803/N2803,2),0)</f>
        <v>51.23</v>
      </c>
      <c r="H2803" t="s">
        <v>8218</v>
      </c>
      <c r="I2803" t="s">
        <v>8225</v>
      </c>
      <c r="J2803" t="s">
        <v>8247</v>
      </c>
      <c r="K2803">
        <v>1412938800</v>
      </c>
      <c r="L2803">
        <v>1411019409</v>
      </c>
      <c r="M2803" t="b">
        <v>0</v>
      </c>
      <c r="N2803">
        <v>13</v>
      </c>
      <c r="O2803" t="b">
        <v>1</v>
      </c>
      <c r="P2803" t="s">
        <v>8269</v>
      </c>
      <c r="Q2803" s="12" t="s">
        <v>8315</v>
      </c>
      <c r="R2803" t="s">
        <v>8316</v>
      </c>
      <c r="S2803" s="21">
        <f>(((Table1[[#This Row],[launched_at]]/60)/60)/24)+DATE(1970,1,1)</f>
        <v>41900.243159722224</v>
      </c>
      <c r="T2803" s="21">
        <f>(((Table1[[#This Row],[deadline]]/60)/60)/24)+DATE(1970,1,1)</f>
        <v>41922.458333333336</v>
      </c>
    </row>
    <row r="2804" spans="1:20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s="8">
        <f>E2804/D2804</f>
        <v>1.0183333333333333</v>
      </c>
      <c r="G2804" s="10">
        <f>IFERROR(ROUND(E2804/N2804,2),0)</f>
        <v>33.94</v>
      </c>
      <c r="H2804" t="s">
        <v>8218</v>
      </c>
      <c r="I2804" t="s">
        <v>8224</v>
      </c>
      <c r="J2804" t="s">
        <v>8246</v>
      </c>
      <c r="K2804">
        <v>1438875107</v>
      </c>
      <c r="L2804">
        <v>1436283107</v>
      </c>
      <c r="M2804" t="b">
        <v>0</v>
      </c>
      <c r="N2804">
        <v>90</v>
      </c>
      <c r="O2804" t="b">
        <v>1</v>
      </c>
      <c r="P2804" t="s">
        <v>8269</v>
      </c>
      <c r="Q2804" s="12" t="s">
        <v>8315</v>
      </c>
      <c r="R2804" t="s">
        <v>8316</v>
      </c>
      <c r="S2804" s="21">
        <f>(((Table1[[#This Row],[launched_at]]/60)/60)/24)+DATE(1970,1,1)</f>
        <v>42192.64707175926</v>
      </c>
      <c r="T2804" s="21">
        <f>(((Table1[[#This Row],[deadline]]/60)/60)/24)+DATE(1970,1,1)</f>
        <v>42222.64707175926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s="8">
        <f>E2805/D2805</f>
        <v>1.2795000000000001</v>
      </c>
      <c r="G2805" s="10">
        <f>IFERROR(ROUND(E2805/N2805,2),0)</f>
        <v>90.74</v>
      </c>
      <c r="H2805" t="s">
        <v>8218</v>
      </c>
      <c r="I2805" t="s">
        <v>8223</v>
      </c>
      <c r="J2805" t="s">
        <v>8245</v>
      </c>
      <c r="K2805">
        <v>1437004800</v>
      </c>
      <c r="L2805">
        <v>1433295276</v>
      </c>
      <c r="M2805" t="b">
        <v>0</v>
      </c>
      <c r="N2805">
        <v>141</v>
      </c>
      <c r="O2805" t="b">
        <v>1</v>
      </c>
      <c r="P2805" t="s">
        <v>8269</v>
      </c>
      <c r="Q2805" s="12" t="s">
        <v>8315</v>
      </c>
      <c r="R2805" t="s">
        <v>8316</v>
      </c>
      <c r="S2805" s="21">
        <f>(((Table1[[#This Row],[launched_at]]/60)/60)/24)+DATE(1970,1,1)</f>
        <v>42158.065694444449</v>
      </c>
      <c r="T2805" s="21">
        <f>(((Table1[[#This Row],[deadline]]/60)/60)/24)+DATE(1970,1,1)</f>
        <v>42201</v>
      </c>
    </row>
    <row r="2806" spans="1:20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s="8">
        <f>E2806/D2806</f>
        <v>1.1499999999999999</v>
      </c>
      <c r="G2806" s="10">
        <f>IFERROR(ROUND(E2806/N2806,2),0)</f>
        <v>50</v>
      </c>
      <c r="H2806" t="s">
        <v>8218</v>
      </c>
      <c r="I2806" t="s">
        <v>8224</v>
      </c>
      <c r="J2806" t="s">
        <v>8246</v>
      </c>
      <c r="K2806">
        <v>1411987990</v>
      </c>
      <c r="L2806">
        <v>1409395990</v>
      </c>
      <c r="M2806" t="b">
        <v>0</v>
      </c>
      <c r="N2806">
        <v>23</v>
      </c>
      <c r="O2806" t="b">
        <v>1</v>
      </c>
      <c r="P2806" t="s">
        <v>8269</v>
      </c>
      <c r="Q2806" s="12" t="s">
        <v>8315</v>
      </c>
      <c r="R2806" t="s">
        <v>8316</v>
      </c>
      <c r="S2806" s="21">
        <f>(((Table1[[#This Row],[launched_at]]/60)/60)/24)+DATE(1970,1,1)</f>
        <v>41881.453587962962</v>
      </c>
      <c r="T2806" s="21">
        <f>(((Table1[[#This Row],[deadline]]/60)/60)/24)+DATE(1970,1,1)</f>
        <v>41911.453587962962</v>
      </c>
    </row>
    <row r="2807" spans="1:20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s="8">
        <f>E2807/D2807</f>
        <v>1.1000000000000001</v>
      </c>
      <c r="G2807" s="10">
        <f>IFERROR(ROUND(E2807/N2807,2),0)</f>
        <v>24.44</v>
      </c>
      <c r="H2807" t="s">
        <v>8218</v>
      </c>
      <c r="I2807" t="s">
        <v>8224</v>
      </c>
      <c r="J2807" t="s">
        <v>8246</v>
      </c>
      <c r="K2807">
        <v>1440245273</v>
      </c>
      <c r="L2807">
        <v>1438085273</v>
      </c>
      <c r="M2807" t="b">
        <v>0</v>
      </c>
      <c r="N2807">
        <v>18</v>
      </c>
      <c r="O2807" t="b">
        <v>1</v>
      </c>
      <c r="P2807" t="s">
        <v>8269</v>
      </c>
      <c r="Q2807" s="12" t="s">
        <v>8315</v>
      </c>
      <c r="R2807" t="s">
        <v>8316</v>
      </c>
      <c r="S2807" s="21">
        <f>(((Table1[[#This Row],[launched_at]]/60)/60)/24)+DATE(1970,1,1)</f>
        <v>42213.505474537036</v>
      </c>
      <c r="T2807" s="21">
        <f>(((Table1[[#This Row],[deadline]]/60)/60)/24)+DATE(1970,1,1)</f>
        <v>42238.505474537036</v>
      </c>
    </row>
    <row r="2808" spans="1:20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s="8">
        <f>E2808/D2808</f>
        <v>1.121</v>
      </c>
      <c r="G2808" s="10">
        <f>IFERROR(ROUND(E2808/N2808,2),0)</f>
        <v>44.25</v>
      </c>
      <c r="H2808" t="s">
        <v>8218</v>
      </c>
      <c r="I2808" t="s">
        <v>8224</v>
      </c>
      <c r="J2808" t="s">
        <v>8246</v>
      </c>
      <c r="K2808">
        <v>1438772400</v>
      </c>
      <c r="L2808">
        <v>1435645490</v>
      </c>
      <c r="M2808" t="b">
        <v>0</v>
      </c>
      <c r="N2808">
        <v>76</v>
      </c>
      <c r="O2808" t="b">
        <v>1</v>
      </c>
      <c r="P2808" t="s">
        <v>8269</v>
      </c>
      <c r="Q2808" s="12" t="s">
        <v>8315</v>
      </c>
      <c r="R2808" t="s">
        <v>8316</v>
      </c>
      <c r="S2808" s="21">
        <f>(((Table1[[#This Row],[launched_at]]/60)/60)/24)+DATE(1970,1,1)</f>
        <v>42185.267245370371</v>
      </c>
      <c r="T2808" s="21">
        <f>(((Table1[[#This Row],[deadline]]/60)/60)/24)+DATE(1970,1,1)</f>
        <v>42221.458333333328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s="8">
        <f>E2809/D2809</f>
        <v>1.26</v>
      </c>
      <c r="G2809" s="10">
        <f>IFERROR(ROUND(E2809/N2809,2),0)</f>
        <v>67.739999999999995</v>
      </c>
      <c r="H2809" t="s">
        <v>8218</v>
      </c>
      <c r="I2809" t="s">
        <v>8223</v>
      </c>
      <c r="J2809" t="s">
        <v>8245</v>
      </c>
      <c r="K2809">
        <v>1435611438</v>
      </c>
      <c r="L2809">
        <v>1433019438</v>
      </c>
      <c r="M2809" t="b">
        <v>0</v>
      </c>
      <c r="N2809">
        <v>93</v>
      </c>
      <c r="O2809" t="b">
        <v>1</v>
      </c>
      <c r="P2809" t="s">
        <v>8269</v>
      </c>
      <c r="Q2809" s="12" t="s">
        <v>8315</v>
      </c>
      <c r="R2809" t="s">
        <v>8316</v>
      </c>
      <c r="S2809" s="21">
        <f>(((Table1[[#This Row],[launched_at]]/60)/60)/24)+DATE(1970,1,1)</f>
        <v>42154.873124999998</v>
      </c>
      <c r="T2809" s="21">
        <f>(((Table1[[#This Row],[deadline]]/60)/60)/24)+DATE(1970,1,1)</f>
        <v>42184.873124999998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s="8">
        <f>E2810/D2810</f>
        <v>1.0024444444444445</v>
      </c>
      <c r="G2810" s="10">
        <f>IFERROR(ROUND(E2810/N2810,2),0)</f>
        <v>65.38</v>
      </c>
      <c r="H2810" t="s">
        <v>8218</v>
      </c>
      <c r="I2810" t="s">
        <v>8223</v>
      </c>
      <c r="J2810" t="s">
        <v>8245</v>
      </c>
      <c r="K2810">
        <v>1440274735</v>
      </c>
      <c r="L2810">
        <v>1437682735</v>
      </c>
      <c r="M2810" t="b">
        <v>0</v>
      </c>
      <c r="N2810">
        <v>69</v>
      </c>
      <c r="O2810" t="b">
        <v>1</v>
      </c>
      <c r="P2810" t="s">
        <v>8269</v>
      </c>
      <c r="Q2810" s="12" t="s">
        <v>8315</v>
      </c>
      <c r="R2810" t="s">
        <v>8316</v>
      </c>
      <c r="S2810" s="21">
        <f>(((Table1[[#This Row],[launched_at]]/60)/60)/24)+DATE(1970,1,1)</f>
        <v>42208.84646990741</v>
      </c>
      <c r="T2810" s="21">
        <f>(((Table1[[#This Row],[deadline]]/60)/60)/24)+DATE(1970,1,1)</f>
        <v>42238.84646990741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s="8">
        <f>E2811/D2811</f>
        <v>1.024</v>
      </c>
      <c r="G2811" s="10">
        <f>IFERROR(ROUND(E2811/N2811,2),0)</f>
        <v>121.9</v>
      </c>
      <c r="H2811" t="s">
        <v>8218</v>
      </c>
      <c r="I2811" t="s">
        <v>8223</v>
      </c>
      <c r="J2811" t="s">
        <v>8245</v>
      </c>
      <c r="K2811">
        <v>1459348740</v>
      </c>
      <c r="L2811">
        <v>1458647725</v>
      </c>
      <c r="M2811" t="b">
        <v>0</v>
      </c>
      <c r="N2811">
        <v>21</v>
      </c>
      <c r="O2811" t="b">
        <v>1</v>
      </c>
      <c r="P2811" t="s">
        <v>8269</v>
      </c>
      <c r="Q2811" s="12" t="s">
        <v>8315</v>
      </c>
      <c r="R2811" t="s">
        <v>8316</v>
      </c>
      <c r="S2811" s="21">
        <f>(((Table1[[#This Row],[launched_at]]/60)/60)/24)+DATE(1970,1,1)</f>
        <v>42451.496817129635</v>
      </c>
      <c r="T2811" s="21">
        <f>(((Table1[[#This Row],[deadline]]/60)/60)/24)+DATE(1970,1,1)</f>
        <v>42459.610416666663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s="8">
        <f>E2812/D2812</f>
        <v>1.0820000000000001</v>
      </c>
      <c r="G2812" s="10">
        <f>IFERROR(ROUND(E2812/N2812,2),0)</f>
        <v>47.46</v>
      </c>
      <c r="H2812" t="s">
        <v>8218</v>
      </c>
      <c r="I2812" t="s">
        <v>8223</v>
      </c>
      <c r="J2812" t="s">
        <v>8245</v>
      </c>
      <c r="K2812">
        <v>1401595140</v>
      </c>
      <c r="L2812">
        <v>1398828064</v>
      </c>
      <c r="M2812" t="b">
        <v>0</v>
      </c>
      <c r="N2812">
        <v>57</v>
      </c>
      <c r="O2812" t="b">
        <v>1</v>
      </c>
      <c r="P2812" t="s">
        <v>8269</v>
      </c>
      <c r="Q2812" s="12" t="s">
        <v>8315</v>
      </c>
      <c r="R2812" t="s">
        <v>8316</v>
      </c>
      <c r="S2812" s="21">
        <f>(((Table1[[#This Row],[launched_at]]/60)/60)/24)+DATE(1970,1,1)</f>
        <v>41759.13962962963</v>
      </c>
      <c r="T2812" s="21">
        <f>(((Table1[[#This Row],[deadline]]/60)/60)/24)+DATE(1970,1,1)</f>
        <v>41791.165972222225</v>
      </c>
    </row>
    <row r="2813" spans="1:20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s="8">
        <f>E2813/D2813</f>
        <v>1.0026999999999999</v>
      </c>
      <c r="G2813" s="10">
        <f>IFERROR(ROUND(E2813/N2813,2),0)</f>
        <v>92.84</v>
      </c>
      <c r="H2813" t="s">
        <v>8218</v>
      </c>
      <c r="I2813" t="s">
        <v>8224</v>
      </c>
      <c r="J2813" t="s">
        <v>8246</v>
      </c>
      <c r="K2813">
        <v>1424692503</v>
      </c>
      <c r="L2813">
        <v>1422100503</v>
      </c>
      <c r="M2813" t="b">
        <v>0</v>
      </c>
      <c r="N2813">
        <v>108</v>
      </c>
      <c r="O2813" t="b">
        <v>1</v>
      </c>
      <c r="P2813" t="s">
        <v>8269</v>
      </c>
      <c r="Q2813" s="12" t="s">
        <v>8315</v>
      </c>
      <c r="R2813" t="s">
        <v>8316</v>
      </c>
      <c r="S2813" s="21">
        <f>(((Table1[[#This Row],[launched_at]]/60)/60)/24)+DATE(1970,1,1)</f>
        <v>42028.496562500004</v>
      </c>
      <c r="T2813" s="21">
        <f>(((Table1[[#This Row],[deadline]]/60)/60)/24)+DATE(1970,1,1)</f>
        <v>42058.496562500004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s="8">
        <f>E2814/D2814</f>
        <v>1.133</v>
      </c>
      <c r="G2814" s="10">
        <f>IFERROR(ROUND(E2814/N2814,2),0)</f>
        <v>68.25</v>
      </c>
      <c r="H2814" t="s">
        <v>8218</v>
      </c>
      <c r="I2814" t="s">
        <v>8228</v>
      </c>
      <c r="J2814" t="s">
        <v>8250</v>
      </c>
      <c r="K2814">
        <v>1428292800</v>
      </c>
      <c r="L2814">
        <v>1424368298</v>
      </c>
      <c r="M2814" t="b">
        <v>0</v>
      </c>
      <c r="N2814">
        <v>83</v>
      </c>
      <c r="O2814" t="b">
        <v>1</v>
      </c>
      <c r="P2814" t="s">
        <v>8269</v>
      </c>
      <c r="Q2814" s="12" t="s">
        <v>8315</v>
      </c>
      <c r="R2814" t="s">
        <v>8316</v>
      </c>
      <c r="S2814" s="21">
        <f>(((Table1[[#This Row],[launched_at]]/60)/60)/24)+DATE(1970,1,1)</f>
        <v>42054.74418981481</v>
      </c>
      <c r="T2814" s="21">
        <f>(((Table1[[#This Row],[deadline]]/60)/60)/24)+DATE(1970,1,1)</f>
        <v>42100.166666666672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s="8">
        <f>E2815/D2815</f>
        <v>1.2757571428571428</v>
      </c>
      <c r="G2815" s="10">
        <f>IFERROR(ROUND(E2815/N2815,2),0)</f>
        <v>37.21</v>
      </c>
      <c r="H2815" t="s">
        <v>8218</v>
      </c>
      <c r="I2815" t="s">
        <v>8223</v>
      </c>
      <c r="J2815" t="s">
        <v>8245</v>
      </c>
      <c r="K2815">
        <v>1481737761</v>
      </c>
      <c r="L2815">
        <v>1479577761</v>
      </c>
      <c r="M2815" t="b">
        <v>0</v>
      </c>
      <c r="N2815">
        <v>96</v>
      </c>
      <c r="O2815" t="b">
        <v>1</v>
      </c>
      <c r="P2815" t="s">
        <v>8269</v>
      </c>
      <c r="Q2815" s="12" t="s">
        <v>8315</v>
      </c>
      <c r="R2815" t="s">
        <v>8316</v>
      </c>
      <c r="S2815" s="21">
        <f>(((Table1[[#This Row],[launched_at]]/60)/60)/24)+DATE(1970,1,1)</f>
        <v>42693.742604166662</v>
      </c>
      <c r="T2815" s="21">
        <f>(((Table1[[#This Row],[deadline]]/60)/60)/24)+DATE(1970,1,1)</f>
        <v>42718.742604166662</v>
      </c>
    </row>
    <row r="2816" spans="1:20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s="8">
        <f>E2816/D2816</f>
        <v>1.0773333333333333</v>
      </c>
      <c r="G2816" s="10">
        <f>IFERROR(ROUND(E2816/N2816,2),0)</f>
        <v>25.25</v>
      </c>
      <c r="H2816" t="s">
        <v>8218</v>
      </c>
      <c r="I2816" t="s">
        <v>8224</v>
      </c>
      <c r="J2816" t="s">
        <v>8246</v>
      </c>
      <c r="K2816">
        <v>1431164115</v>
      </c>
      <c r="L2816">
        <v>1428572115</v>
      </c>
      <c r="M2816" t="b">
        <v>0</v>
      </c>
      <c r="N2816">
        <v>64</v>
      </c>
      <c r="O2816" t="b">
        <v>1</v>
      </c>
      <c r="P2816" t="s">
        <v>8269</v>
      </c>
      <c r="Q2816" s="12" t="s">
        <v>8315</v>
      </c>
      <c r="R2816" t="s">
        <v>8316</v>
      </c>
      <c r="S2816" s="21">
        <f>(((Table1[[#This Row],[launched_at]]/60)/60)/24)+DATE(1970,1,1)</f>
        <v>42103.399479166663</v>
      </c>
      <c r="T2816" s="21">
        <f>(((Table1[[#This Row],[deadline]]/60)/60)/24)+DATE(1970,1,1)</f>
        <v>42133.399479166663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s="8">
        <f>E2817/D2817</f>
        <v>2.42</v>
      </c>
      <c r="G2817" s="10">
        <f>IFERROR(ROUND(E2817/N2817,2),0)</f>
        <v>43.21</v>
      </c>
      <c r="H2817" t="s">
        <v>8218</v>
      </c>
      <c r="I2817" t="s">
        <v>8228</v>
      </c>
      <c r="J2817" t="s">
        <v>8250</v>
      </c>
      <c r="K2817">
        <v>1470595109</v>
      </c>
      <c r="L2817">
        <v>1468003109</v>
      </c>
      <c r="M2817" t="b">
        <v>0</v>
      </c>
      <c r="N2817">
        <v>14</v>
      </c>
      <c r="O2817" t="b">
        <v>1</v>
      </c>
      <c r="P2817" t="s">
        <v>8269</v>
      </c>
      <c r="Q2817" s="12" t="s">
        <v>8315</v>
      </c>
      <c r="R2817" t="s">
        <v>8316</v>
      </c>
      <c r="S2817" s="21">
        <f>(((Table1[[#This Row],[launched_at]]/60)/60)/24)+DATE(1970,1,1)</f>
        <v>42559.776724537034</v>
      </c>
      <c r="T2817" s="21">
        <f>(((Table1[[#This Row],[deadline]]/60)/60)/24)+DATE(1970,1,1)</f>
        <v>42589.776724537034</v>
      </c>
    </row>
    <row r="2818" spans="1:20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s="8">
        <f>E2818/D2818</f>
        <v>1.4156666666666666</v>
      </c>
      <c r="G2818" s="10">
        <f>IFERROR(ROUND(E2818/N2818,2),0)</f>
        <v>25.13</v>
      </c>
      <c r="H2818" t="s">
        <v>8218</v>
      </c>
      <c r="I2818" t="s">
        <v>8224</v>
      </c>
      <c r="J2818" t="s">
        <v>8246</v>
      </c>
      <c r="K2818">
        <v>1438531200</v>
      </c>
      <c r="L2818">
        <v>1435921992</v>
      </c>
      <c r="M2818" t="b">
        <v>0</v>
      </c>
      <c r="N2818">
        <v>169</v>
      </c>
      <c r="O2818" t="b">
        <v>1</v>
      </c>
      <c r="P2818" t="s">
        <v>8269</v>
      </c>
      <c r="Q2818" s="12" t="s">
        <v>8315</v>
      </c>
      <c r="R2818" t="s">
        <v>8316</v>
      </c>
      <c r="S2818" s="21">
        <f>(((Table1[[#This Row],[launched_at]]/60)/60)/24)+DATE(1970,1,1)</f>
        <v>42188.467499999999</v>
      </c>
      <c r="T2818" s="21">
        <f>(((Table1[[#This Row],[deadline]]/60)/60)/24)+DATE(1970,1,1)</f>
        <v>42218.666666666672</v>
      </c>
    </row>
    <row r="2819" spans="1:20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s="8">
        <f>E2819/D2819</f>
        <v>1.3</v>
      </c>
      <c r="G2819" s="10">
        <f>IFERROR(ROUND(E2819/N2819,2),0)</f>
        <v>23.64</v>
      </c>
      <c r="H2819" t="s">
        <v>8218</v>
      </c>
      <c r="I2819" t="s">
        <v>8224</v>
      </c>
      <c r="J2819" t="s">
        <v>8246</v>
      </c>
      <c r="K2819">
        <v>1425136462</v>
      </c>
      <c r="L2819">
        <v>1421680462</v>
      </c>
      <c r="M2819" t="b">
        <v>0</v>
      </c>
      <c r="N2819">
        <v>33</v>
      </c>
      <c r="O2819" t="b">
        <v>1</v>
      </c>
      <c r="P2819" t="s">
        <v>8269</v>
      </c>
      <c r="Q2819" s="12" t="s">
        <v>8315</v>
      </c>
      <c r="R2819" t="s">
        <v>8316</v>
      </c>
      <c r="S2819" s="21">
        <f>(((Table1[[#This Row],[launched_at]]/60)/60)/24)+DATE(1970,1,1)</f>
        <v>42023.634976851856</v>
      </c>
      <c r="T2819" s="21">
        <f>(((Table1[[#This Row],[deadline]]/60)/60)/24)+DATE(1970,1,1)</f>
        <v>42063.634976851856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s="8">
        <f>E2820/D2820</f>
        <v>1.0603</v>
      </c>
      <c r="G2820" s="10">
        <f>IFERROR(ROUND(E2820/N2820,2),0)</f>
        <v>103.95</v>
      </c>
      <c r="H2820" t="s">
        <v>8218</v>
      </c>
      <c r="I2820" t="s">
        <v>8223</v>
      </c>
      <c r="J2820" t="s">
        <v>8245</v>
      </c>
      <c r="K2820">
        <v>1443018086</v>
      </c>
      <c r="L2820">
        <v>1441290086</v>
      </c>
      <c r="M2820" t="b">
        <v>0</v>
      </c>
      <c r="N2820">
        <v>102</v>
      </c>
      <c r="O2820" t="b">
        <v>1</v>
      </c>
      <c r="P2820" t="s">
        <v>8269</v>
      </c>
      <c r="Q2820" s="12" t="s">
        <v>8315</v>
      </c>
      <c r="R2820" t="s">
        <v>8316</v>
      </c>
      <c r="S2820" s="21">
        <f>(((Table1[[#This Row],[launched_at]]/60)/60)/24)+DATE(1970,1,1)</f>
        <v>42250.598217592589</v>
      </c>
      <c r="T2820" s="21">
        <f>(((Table1[[#This Row],[deadline]]/60)/60)/24)+DATE(1970,1,1)</f>
        <v>42270.598217592589</v>
      </c>
    </row>
    <row r="2821" spans="1:20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s="8">
        <f>E2821/D2821</f>
        <v>1.048</v>
      </c>
      <c r="G2821" s="10">
        <f>IFERROR(ROUND(E2821/N2821,2),0)</f>
        <v>50.38</v>
      </c>
      <c r="H2821" t="s">
        <v>8218</v>
      </c>
      <c r="I2821" t="s">
        <v>8224</v>
      </c>
      <c r="J2821" t="s">
        <v>8246</v>
      </c>
      <c r="K2821">
        <v>1434285409</v>
      </c>
      <c r="L2821">
        <v>1431693409</v>
      </c>
      <c r="M2821" t="b">
        <v>0</v>
      </c>
      <c r="N2821">
        <v>104</v>
      </c>
      <c r="O2821" t="b">
        <v>1</v>
      </c>
      <c r="P2821" t="s">
        <v>8269</v>
      </c>
      <c r="Q2821" s="12" t="s">
        <v>8315</v>
      </c>
      <c r="R2821" t="s">
        <v>8316</v>
      </c>
      <c r="S2821" s="21">
        <f>(((Table1[[#This Row],[launched_at]]/60)/60)/24)+DATE(1970,1,1)</f>
        <v>42139.525567129633</v>
      </c>
      <c r="T2821" s="21">
        <f>(((Table1[[#This Row],[deadline]]/60)/60)/24)+DATE(1970,1,1)</f>
        <v>42169.525567129633</v>
      </c>
    </row>
    <row r="2822" spans="1:20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s="8">
        <f>E2822/D2822</f>
        <v>1.36</v>
      </c>
      <c r="G2822" s="10">
        <f>IFERROR(ROUND(E2822/N2822,2),0)</f>
        <v>13.6</v>
      </c>
      <c r="H2822" t="s">
        <v>8218</v>
      </c>
      <c r="I2822" t="s">
        <v>8224</v>
      </c>
      <c r="J2822" t="s">
        <v>8246</v>
      </c>
      <c r="K2822">
        <v>1456444800</v>
      </c>
      <c r="L2822">
        <v>1454337589</v>
      </c>
      <c r="M2822" t="b">
        <v>0</v>
      </c>
      <c r="N2822">
        <v>20</v>
      </c>
      <c r="O2822" t="b">
        <v>1</v>
      </c>
      <c r="P2822" t="s">
        <v>8269</v>
      </c>
      <c r="Q2822" s="12" t="s">
        <v>8315</v>
      </c>
      <c r="R2822" t="s">
        <v>8316</v>
      </c>
      <c r="S2822" s="21">
        <f>(((Table1[[#This Row],[launched_at]]/60)/60)/24)+DATE(1970,1,1)</f>
        <v>42401.610983796301</v>
      </c>
      <c r="T2822" s="21">
        <f>(((Table1[[#This Row],[deadline]]/60)/60)/24)+DATE(1970,1,1)</f>
        <v>42426</v>
      </c>
    </row>
    <row r="2823" spans="1:20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s="8">
        <f>E2823/D2823</f>
        <v>1</v>
      </c>
      <c r="G2823" s="10">
        <f>IFERROR(ROUND(E2823/N2823,2),0)</f>
        <v>28.57</v>
      </c>
      <c r="H2823" t="s">
        <v>8218</v>
      </c>
      <c r="I2823" t="s">
        <v>8224</v>
      </c>
      <c r="J2823" t="s">
        <v>8246</v>
      </c>
      <c r="K2823">
        <v>1411510135</v>
      </c>
      <c r="L2823">
        <v>1408918135</v>
      </c>
      <c r="M2823" t="b">
        <v>0</v>
      </c>
      <c r="N2823">
        <v>35</v>
      </c>
      <c r="O2823" t="b">
        <v>1</v>
      </c>
      <c r="P2823" t="s">
        <v>8269</v>
      </c>
      <c r="Q2823" s="12" t="s">
        <v>8315</v>
      </c>
      <c r="R2823" t="s">
        <v>8316</v>
      </c>
      <c r="S2823" s="21">
        <f>(((Table1[[#This Row],[launched_at]]/60)/60)/24)+DATE(1970,1,1)</f>
        <v>41875.922858796301</v>
      </c>
      <c r="T2823" s="21">
        <f>(((Table1[[#This Row],[deadline]]/60)/60)/24)+DATE(1970,1,1)</f>
        <v>41905.922858796301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s="8">
        <f>E2824/D2824</f>
        <v>1</v>
      </c>
      <c r="G2824" s="10">
        <f>IFERROR(ROUND(E2824/N2824,2),0)</f>
        <v>63.83</v>
      </c>
      <c r="H2824" t="s">
        <v>8218</v>
      </c>
      <c r="I2824" t="s">
        <v>8223</v>
      </c>
      <c r="J2824" t="s">
        <v>8245</v>
      </c>
      <c r="K2824">
        <v>1427469892</v>
      </c>
      <c r="L2824">
        <v>1424881492</v>
      </c>
      <c r="M2824" t="b">
        <v>0</v>
      </c>
      <c r="N2824">
        <v>94</v>
      </c>
      <c r="O2824" t="b">
        <v>1</v>
      </c>
      <c r="P2824" t="s">
        <v>8269</v>
      </c>
      <c r="Q2824" s="12" t="s">
        <v>8315</v>
      </c>
      <c r="R2824" t="s">
        <v>8316</v>
      </c>
      <c r="S2824" s="21">
        <f>(((Table1[[#This Row],[launched_at]]/60)/60)/24)+DATE(1970,1,1)</f>
        <v>42060.683935185181</v>
      </c>
      <c r="T2824" s="21">
        <f>(((Table1[[#This Row],[deadline]]/60)/60)/24)+DATE(1970,1,1)</f>
        <v>42090.642268518524</v>
      </c>
    </row>
    <row r="2825" spans="1:20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s="8">
        <f>E2825/D2825</f>
        <v>1.24</v>
      </c>
      <c r="G2825" s="10">
        <f>IFERROR(ROUND(E2825/N2825,2),0)</f>
        <v>8.86</v>
      </c>
      <c r="H2825" t="s">
        <v>8218</v>
      </c>
      <c r="I2825" t="s">
        <v>8224</v>
      </c>
      <c r="J2825" t="s">
        <v>8246</v>
      </c>
      <c r="K2825">
        <v>1427842740</v>
      </c>
      <c r="L2825">
        <v>1425428206</v>
      </c>
      <c r="M2825" t="b">
        <v>0</v>
      </c>
      <c r="N2825">
        <v>14</v>
      </c>
      <c r="O2825" t="b">
        <v>1</v>
      </c>
      <c r="P2825" t="s">
        <v>8269</v>
      </c>
      <c r="Q2825" s="12" t="s">
        <v>8315</v>
      </c>
      <c r="R2825" t="s">
        <v>8316</v>
      </c>
      <c r="S2825" s="21">
        <f>(((Table1[[#This Row],[launched_at]]/60)/60)/24)+DATE(1970,1,1)</f>
        <v>42067.011643518519</v>
      </c>
      <c r="T2825" s="21">
        <f>(((Table1[[#This Row],[deadline]]/60)/60)/24)+DATE(1970,1,1)</f>
        <v>42094.957638888889</v>
      </c>
    </row>
    <row r="2826" spans="1:20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s="8">
        <f>E2826/D2826</f>
        <v>1.1692307692307693</v>
      </c>
      <c r="G2826" s="10">
        <f>IFERROR(ROUND(E2826/N2826,2),0)</f>
        <v>50.67</v>
      </c>
      <c r="H2826" t="s">
        <v>8218</v>
      </c>
      <c r="I2826" t="s">
        <v>8223</v>
      </c>
      <c r="J2826" t="s">
        <v>8245</v>
      </c>
      <c r="K2826">
        <v>1434159780</v>
      </c>
      <c r="L2826">
        <v>1431412196</v>
      </c>
      <c r="M2826" t="b">
        <v>0</v>
      </c>
      <c r="N2826">
        <v>15</v>
      </c>
      <c r="O2826" t="b">
        <v>1</v>
      </c>
      <c r="P2826" t="s">
        <v>8269</v>
      </c>
      <c r="Q2826" s="12" t="s">
        <v>8315</v>
      </c>
      <c r="R2826" t="s">
        <v>8316</v>
      </c>
      <c r="S2826" s="21">
        <f>(((Table1[[#This Row],[launched_at]]/60)/60)/24)+DATE(1970,1,1)</f>
        <v>42136.270787037036</v>
      </c>
      <c r="T2826" s="21">
        <f>(((Table1[[#This Row],[deadline]]/60)/60)/24)+DATE(1970,1,1)</f>
        <v>42168.071527777778</v>
      </c>
    </row>
    <row r="2827" spans="1:20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s="8">
        <f>E2827/D2827</f>
        <v>1.0333333333333334</v>
      </c>
      <c r="G2827" s="10">
        <f>IFERROR(ROUND(E2827/N2827,2),0)</f>
        <v>60.78</v>
      </c>
      <c r="H2827" t="s">
        <v>8218</v>
      </c>
      <c r="I2827" t="s">
        <v>8224</v>
      </c>
      <c r="J2827" t="s">
        <v>8246</v>
      </c>
      <c r="K2827">
        <v>1449255686</v>
      </c>
      <c r="L2827">
        <v>1446663686</v>
      </c>
      <c r="M2827" t="b">
        <v>0</v>
      </c>
      <c r="N2827">
        <v>51</v>
      </c>
      <c r="O2827" t="b">
        <v>1</v>
      </c>
      <c r="P2827" t="s">
        <v>8269</v>
      </c>
      <c r="Q2827" s="12" t="s">
        <v>8315</v>
      </c>
      <c r="R2827" t="s">
        <v>8316</v>
      </c>
      <c r="S2827" s="21">
        <f>(((Table1[[#This Row],[launched_at]]/60)/60)/24)+DATE(1970,1,1)</f>
        <v>42312.792662037042</v>
      </c>
      <c r="T2827" s="21">
        <f>(((Table1[[#This Row],[deadline]]/60)/60)/24)+DATE(1970,1,1)</f>
        <v>42342.792662037042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s="8">
        <f>E2828/D2828</f>
        <v>1.0774999999999999</v>
      </c>
      <c r="G2828" s="10">
        <f>IFERROR(ROUND(E2828/N2828,2),0)</f>
        <v>113.42</v>
      </c>
      <c r="H2828" t="s">
        <v>8218</v>
      </c>
      <c r="I2828" t="s">
        <v>8223</v>
      </c>
      <c r="J2828" t="s">
        <v>8245</v>
      </c>
      <c r="K2828">
        <v>1436511600</v>
      </c>
      <c r="L2828">
        <v>1434415812</v>
      </c>
      <c r="M2828" t="b">
        <v>0</v>
      </c>
      <c r="N2828">
        <v>19</v>
      </c>
      <c r="O2828" t="b">
        <v>1</v>
      </c>
      <c r="P2828" t="s">
        <v>8269</v>
      </c>
      <c r="Q2828" s="12" t="s">
        <v>8315</v>
      </c>
      <c r="R2828" t="s">
        <v>8316</v>
      </c>
      <c r="S2828" s="21">
        <f>(((Table1[[#This Row],[launched_at]]/60)/60)/24)+DATE(1970,1,1)</f>
        <v>42171.034861111111</v>
      </c>
      <c r="T2828" s="21">
        <f>(((Table1[[#This Row],[deadline]]/60)/60)/24)+DATE(1970,1,1)</f>
        <v>42195.291666666672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s="8">
        <f>E2829/D2829</f>
        <v>1.2024999999999999</v>
      </c>
      <c r="G2829" s="10">
        <f>IFERROR(ROUND(E2829/N2829,2),0)</f>
        <v>104.57</v>
      </c>
      <c r="H2829" t="s">
        <v>8218</v>
      </c>
      <c r="I2829" t="s">
        <v>8223</v>
      </c>
      <c r="J2829" t="s">
        <v>8245</v>
      </c>
      <c r="K2829">
        <v>1464971400</v>
      </c>
      <c r="L2829">
        <v>1462379066</v>
      </c>
      <c r="M2829" t="b">
        <v>0</v>
      </c>
      <c r="N2829">
        <v>23</v>
      </c>
      <c r="O2829" t="b">
        <v>1</v>
      </c>
      <c r="P2829" t="s">
        <v>8269</v>
      </c>
      <c r="Q2829" s="12" t="s">
        <v>8315</v>
      </c>
      <c r="R2829" t="s">
        <v>8316</v>
      </c>
      <c r="S2829" s="21">
        <f>(((Table1[[#This Row],[launched_at]]/60)/60)/24)+DATE(1970,1,1)</f>
        <v>42494.683634259258</v>
      </c>
      <c r="T2829" s="21">
        <f>(((Table1[[#This Row],[deadline]]/60)/60)/24)+DATE(1970,1,1)</f>
        <v>42524.6875</v>
      </c>
    </row>
    <row r="2830" spans="1:20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s="8">
        <f>E2830/D2830</f>
        <v>1.0037894736842106</v>
      </c>
      <c r="G2830" s="10">
        <f>IFERROR(ROUND(E2830/N2830,2),0)</f>
        <v>98.31</v>
      </c>
      <c r="H2830" t="s">
        <v>8218</v>
      </c>
      <c r="I2830" t="s">
        <v>8224</v>
      </c>
      <c r="J2830" t="s">
        <v>8246</v>
      </c>
      <c r="K2830">
        <v>1443826800</v>
      </c>
      <c r="L2830">
        <v>1441606869</v>
      </c>
      <c r="M2830" t="b">
        <v>0</v>
      </c>
      <c r="N2830">
        <v>97</v>
      </c>
      <c r="O2830" t="b">
        <v>1</v>
      </c>
      <c r="P2830" t="s">
        <v>8269</v>
      </c>
      <c r="Q2830" s="12" t="s">
        <v>8315</v>
      </c>
      <c r="R2830" t="s">
        <v>8316</v>
      </c>
      <c r="S2830" s="21">
        <f>(((Table1[[#This Row],[launched_at]]/60)/60)/24)+DATE(1970,1,1)</f>
        <v>42254.264687499999</v>
      </c>
      <c r="T2830" s="21">
        <f>(((Table1[[#This Row],[deadline]]/60)/60)/24)+DATE(1970,1,1)</f>
        <v>42279.958333333328</v>
      </c>
    </row>
    <row r="2831" spans="1:20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s="8">
        <f>E2831/D2831</f>
        <v>1.0651999999999999</v>
      </c>
      <c r="G2831" s="10">
        <f>IFERROR(ROUND(E2831/N2831,2),0)</f>
        <v>35.04</v>
      </c>
      <c r="H2831" t="s">
        <v>8218</v>
      </c>
      <c r="I2831" t="s">
        <v>8224</v>
      </c>
      <c r="J2831" t="s">
        <v>8246</v>
      </c>
      <c r="K2831">
        <v>1464863118</v>
      </c>
      <c r="L2831">
        <v>1462443918</v>
      </c>
      <c r="M2831" t="b">
        <v>0</v>
      </c>
      <c r="N2831">
        <v>76</v>
      </c>
      <c r="O2831" t="b">
        <v>1</v>
      </c>
      <c r="P2831" t="s">
        <v>8269</v>
      </c>
      <c r="Q2831" s="12" t="s">
        <v>8315</v>
      </c>
      <c r="R2831" t="s">
        <v>8316</v>
      </c>
      <c r="S2831" s="21">
        <f>(((Table1[[#This Row],[launched_at]]/60)/60)/24)+DATE(1970,1,1)</f>
        <v>42495.434236111112</v>
      </c>
      <c r="T2831" s="21">
        <f>(((Table1[[#This Row],[deadline]]/60)/60)/24)+DATE(1970,1,1)</f>
        <v>42523.434236111112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s="8">
        <f>E2832/D2832</f>
        <v>1</v>
      </c>
      <c r="G2832" s="10">
        <f>IFERROR(ROUND(E2832/N2832,2),0)</f>
        <v>272.73</v>
      </c>
      <c r="H2832" t="s">
        <v>8218</v>
      </c>
      <c r="I2832" t="s">
        <v>8223</v>
      </c>
      <c r="J2832" t="s">
        <v>8245</v>
      </c>
      <c r="K2832">
        <v>1399867140</v>
      </c>
      <c r="L2832">
        <v>1398802148</v>
      </c>
      <c r="M2832" t="b">
        <v>0</v>
      </c>
      <c r="N2832">
        <v>11</v>
      </c>
      <c r="O2832" t="b">
        <v>1</v>
      </c>
      <c r="P2832" t="s">
        <v>8269</v>
      </c>
      <c r="Q2832" s="12" t="s">
        <v>8315</v>
      </c>
      <c r="R2832" t="s">
        <v>8316</v>
      </c>
      <c r="S2832" s="21">
        <f>(((Table1[[#This Row],[launched_at]]/60)/60)/24)+DATE(1970,1,1)</f>
        <v>41758.839675925927</v>
      </c>
      <c r="T2832" s="21">
        <f>(((Table1[[#This Row],[deadline]]/60)/60)/24)+DATE(1970,1,1)</f>
        <v>41771.165972222225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s="8">
        <f>E2833/D2833</f>
        <v>1.1066666666666667</v>
      </c>
      <c r="G2833" s="10">
        <f>IFERROR(ROUND(E2833/N2833,2),0)</f>
        <v>63.85</v>
      </c>
      <c r="H2833" t="s">
        <v>8218</v>
      </c>
      <c r="I2833" t="s">
        <v>8223</v>
      </c>
      <c r="J2833" t="s">
        <v>8245</v>
      </c>
      <c r="K2833">
        <v>1437076070</v>
      </c>
      <c r="L2833">
        <v>1434484070</v>
      </c>
      <c r="M2833" t="b">
        <v>0</v>
      </c>
      <c r="N2833">
        <v>52</v>
      </c>
      <c r="O2833" t="b">
        <v>1</v>
      </c>
      <c r="P2833" t="s">
        <v>8269</v>
      </c>
      <c r="Q2833" s="12" t="s">
        <v>8315</v>
      </c>
      <c r="R2833" t="s">
        <v>8316</v>
      </c>
      <c r="S2833" s="21">
        <f>(((Table1[[#This Row],[launched_at]]/60)/60)/24)+DATE(1970,1,1)</f>
        <v>42171.824884259258</v>
      </c>
      <c r="T2833" s="21">
        <f>(((Table1[[#This Row],[deadline]]/60)/60)/24)+DATE(1970,1,1)</f>
        <v>42201.824884259258</v>
      </c>
    </row>
    <row r="2834" spans="1:20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s="8">
        <f>E2834/D2834</f>
        <v>1.1471959999999999</v>
      </c>
      <c r="G2834" s="10">
        <f>IFERROR(ROUND(E2834/N2834,2),0)</f>
        <v>30.19</v>
      </c>
      <c r="H2834" t="s">
        <v>8218</v>
      </c>
      <c r="I2834" t="s">
        <v>8224</v>
      </c>
      <c r="J2834" t="s">
        <v>8246</v>
      </c>
      <c r="K2834">
        <v>1416780000</v>
      </c>
      <c r="L2834">
        <v>1414342894</v>
      </c>
      <c r="M2834" t="b">
        <v>0</v>
      </c>
      <c r="N2834">
        <v>95</v>
      </c>
      <c r="O2834" t="b">
        <v>1</v>
      </c>
      <c r="P2834" t="s">
        <v>8269</v>
      </c>
      <c r="Q2834" s="12" t="s">
        <v>8315</v>
      </c>
      <c r="R2834" t="s">
        <v>8316</v>
      </c>
      <c r="S2834" s="21">
        <f>(((Table1[[#This Row],[launched_at]]/60)/60)/24)+DATE(1970,1,1)</f>
        <v>41938.709421296298</v>
      </c>
      <c r="T2834" s="21">
        <f>(((Table1[[#This Row],[deadline]]/60)/60)/24)+DATE(1970,1,1)</f>
        <v>41966.916666666672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s="8">
        <f>E2835/D2835</f>
        <v>1.0825925925925926</v>
      </c>
      <c r="G2835" s="10">
        <f>IFERROR(ROUND(E2835/N2835,2),0)</f>
        <v>83.51</v>
      </c>
      <c r="H2835" t="s">
        <v>8218</v>
      </c>
      <c r="I2835" t="s">
        <v>8223</v>
      </c>
      <c r="J2835" t="s">
        <v>8245</v>
      </c>
      <c r="K2835">
        <v>1444528800</v>
      </c>
      <c r="L2835">
        <v>1442804633</v>
      </c>
      <c r="M2835" t="b">
        <v>0</v>
      </c>
      <c r="N2835">
        <v>35</v>
      </c>
      <c r="O2835" t="b">
        <v>1</v>
      </c>
      <c r="P2835" t="s">
        <v>8269</v>
      </c>
      <c r="Q2835" s="12" t="s">
        <v>8315</v>
      </c>
      <c r="R2835" t="s">
        <v>8316</v>
      </c>
      <c r="S2835" s="21">
        <f>(((Table1[[#This Row],[launched_at]]/60)/60)/24)+DATE(1970,1,1)</f>
        <v>42268.127696759257</v>
      </c>
      <c r="T2835" s="21">
        <f>(((Table1[[#This Row],[deadline]]/60)/60)/24)+DATE(1970,1,1)</f>
        <v>42288.083333333328</v>
      </c>
    </row>
    <row r="2836" spans="1:20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s="8">
        <f>E2836/D2836</f>
        <v>1.7</v>
      </c>
      <c r="G2836" s="10">
        <f>IFERROR(ROUND(E2836/N2836,2),0)</f>
        <v>64.760000000000005</v>
      </c>
      <c r="H2836" t="s">
        <v>8218</v>
      </c>
      <c r="I2836" t="s">
        <v>8224</v>
      </c>
      <c r="J2836" t="s">
        <v>8246</v>
      </c>
      <c r="K2836">
        <v>1422658930</v>
      </c>
      <c r="L2836">
        <v>1421362930</v>
      </c>
      <c r="M2836" t="b">
        <v>0</v>
      </c>
      <c r="N2836">
        <v>21</v>
      </c>
      <c r="O2836" t="b">
        <v>1</v>
      </c>
      <c r="P2836" t="s">
        <v>8269</v>
      </c>
      <c r="Q2836" s="12" t="s">
        <v>8315</v>
      </c>
      <c r="R2836" t="s">
        <v>8316</v>
      </c>
      <c r="S2836" s="21">
        <f>(((Table1[[#This Row],[launched_at]]/60)/60)/24)+DATE(1970,1,1)</f>
        <v>42019.959837962961</v>
      </c>
      <c r="T2836" s="21">
        <f>(((Table1[[#This Row],[deadline]]/60)/60)/24)+DATE(1970,1,1)</f>
        <v>42034.959837962961</v>
      </c>
    </row>
    <row r="2837" spans="1:20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s="8">
        <f>E2837/D2837</f>
        <v>1.8709899999999999</v>
      </c>
      <c r="G2837" s="10">
        <f>IFERROR(ROUND(E2837/N2837,2),0)</f>
        <v>20.12</v>
      </c>
      <c r="H2837" t="s">
        <v>8218</v>
      </c>
      <c r="I2837" t="s">
        <v>8224</v>
      </c>
      <c r="J2837" t="s">
        <v>8246</v>
      </c>
      <c r="K2837">
        <v>1449273600</v>
      </c>
      <c r="L2837">
        <v>1446742417</v>
      </c>
      <c r="M2837" t="b">
        <v>0</v>
      </c>
      <c r="N2837">
        <v>93</v>
      </c>
      <c r="O2837" t="b">
        <v>1</v>
      </c>
      <c r="P2837" t="s">
        <v>8269</v>
      </c>
      <c r="Q2837" s="12" t="s">
        <v>8315</v>
      </c>
      <c r="R2837" t="s">
        <v>8316</v>
      </c>
      <c r="S2837" s="21">
        <f>(((Table1[[#This Row],[launched_at]]/60)/60)/24)+DATE(1970,1,1)</f>
        <v>42313.703900462962</v>
      </c>
      <c r="T2837" s="21">
        <f>(((Table1[[#This Row],[deadline]]/60)/60)/24)+DATE(1970,1,1)</f>
        <v>42343</v>
      </c>
    </row>
    <row r="2838" spans="1:20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s="8">
        <f>E2838/D2838</f>
        <v>1.0777777777777777</v>
      </c>
      <c r="G2838" s="10">
        <f>IFERROR(ROUND(E2838/N2838,2),0)</f>
        <v>44.09</v>
      </c>
      <c r="H2838" t="s">
        <v>8218</v>
      </c>
      <c r="I2838" t="s">
        <v>8223</v>
      </c>
      <c r="J2838" t="s">
        <v>8245</v>
      </c>
      <c r="K2838">
        <v>1487393940</v>
      </c>
      <c r="L2838">
        <v>1484115418</v>
      </c>
      <c r="M2838" t="b">
        <v>0</v>
      </c>
      <c r="N2838">
        <v>11</v>
      </c>
      <c r="O2838" t="b">
        <v>1</v>
      </c>
      <c r="P2838" t="s">
        <v>8269</v>
      </c>
      <c r="Q2838" s="12" t="s">
        <v>8315</v>
      </c>
      <c r="R2838" t="s">
        <v>8316</v>
      </c>
      <c r="S2838" s="21">
        <f>(((Table1[[#This Row],[launched_at]]/60)/60)/24)+DATE(1970,1,1)</f>
        <v>42746.261782407411</v>
      </c>
      <c r="T2838" s="21">
        <f>(((Table1[[#This Row],[deadline]]/60)/60)/24)+DATE(1970,1,1)</f>
        <v>42784.207638888889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s="8">
        <f>E2839/D2839</f>
        <v>1</v>
      </c>
      <c r="G2839" s="10">
        <f>IFERROR(ROUND(E2839/N2839,2),0)</f>
        <v>40.479999999999997</v>
      </c>
      <c r="H2839" t="s">
        <v>8218</v>
      </c>
      <c r="I2839" t="s">
        <v>8228</v>
      </c>
      <c r="J2839" t="s">
        <v>8250</v>
      </c>
      <c r="K2839">
        <v>1449701284</v>
      </c>
      <c r="L2839">
        <v>1446241684</v>
      </c>
      <c r="M2839" t="b">
        <v>0</v>
      </c>
      <c r="N2839">
        <v>21</v>
      </c>
      <c r="O2839" t="b">
        <v>1</v>
      </c>
      <c r="P2839" t="s">
        <v>8269</v>
      </c>
      <c r="Q2839" s="12" t="s">
        <v>8315</v>
      </c>
      <c r="R2839" t="s">
        <v>8316</v>
      </c>
      <c r="S2839" s="21">
        <f>(((Table1[[#This Row],[launched_at]]/60)/60)/24)+DATE(1970,1,1)</f>
        <v>42307.908379629633</v>
      </c>
      <c r="T2839" s="21">
        <f>(((Table1[[#This Row],[deadline]]/60)/60)/24)+DATE(1970,1,1)</f>
        <v>42347.950046296297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s="8">
        <f>E2840/D2840</f>
        <v>1.2024999999999999</v>
      </c>
      <c r="G2840" s="10">
        <f>IFERROR(ROUND(E2840/N2840,2),0)</f>
        <v>44.54</v>
      </c>
      <c r="H2840" t="s">
        <v>8218</v>
      </c>
      <c r="I2840" t="s">
        <v>8223</v>
      </c>
      <c r="J2840" t="s">
        <v>8245</v>
      </c>
      <c r="K2840">
        <v>1407967200</v>
      </c>
      <c r="L2840">
        <v>1406039696</v>
      </c>
      <c r="M2840" t="b">
        <v>0</v>
      </c>
      <c r="N2840">
        <v>54</v>
      </c>
      <c r="O2840" t="b">
        <v>1</v>
      </c>
      <c r="P2840" t="s">
        <v>8269</v>
      </c>
      <c r="Q2840" s="12" t="s">
        <v>8315</v>
      </c>
      <c r="R2840" t="s">
        <v>8316</v>
      </c>
      <c r="S2840" s="21">
        <f>(((Table1[[#This Row],[launched_at]]/60)/60)/24)+DATE(1970,1,1)</f>
        <v>41842.607592592591</v>
      </c>
      <c r="T2840" s="21">
        <f>(((Table1[[#This Row],[deadline]]/60)/60)/24)+DATE(1970,1,1)</f>
        <v>41864.916666666664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s="8">
        <f>E2841/D2841</f>
        <v>1.1142857142857143</v>
      </c>
      <c r="G2841" s="10">
        <f>IFERROR(ROUND(E2841/N2841,2),0)</f>
        <v>125.81</v>
      </c>
      <c r="H2841" t="s">
        <v>8218</v>
      </c>
      <c r="I2841" t="s">
        <v>8223</v>
      </c>
      <c r="J2841" t="s">
        <v>8245</v>
      </c>
      <c r="K2841">
        <v>1408942740</v>
      </c>
      <c r="L2841">
        <v>1406958354</v>
      </c>
      <c r="M2841" t="b">
        <v>0</v>
      </c>
      <c r="N2841">
        <v>31</v>
      </c>
      <c r="O2841" t="b">
        <v>1</v>
      </c>
      <c r="P2841" t="s">
        <v>8269</v>
      </c>
      <c r="Q2841" s="12" t="s">
        <v>8315</v>
      </c>
      <c r="R2841" t="s">
        <v>8316</v>
      </c>
      <c r="S2841" s="21">
        <f>(((Table1[[#This Row],[launched_at]]/60)/60)/24)+DATE(1970,1,1)</f>
        <v>41853.240208333329</v>
      </c>
      <c r="T2841" s="21">
        <f>(((Table1[[#This Row],[deadline]]/60)/60)/24)+DATE(1970,1,1)</f>
        <v>41876.207638888889</v>
      </c>
    </row>
    <row r="2842" spans="1:20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s="8">
        <f>E2842/D2842</f>
        <v>1.04</v>
      </c>
      <c r="G2842" s="10">
        <f>IFERROR(ROUND(E2842/N2842,2),0)</f>
        <v>19.7</v>
      </c>
      <c r="H2842" t="s">
        <v>8218</v>
      </c>
      <c r="I2842" t="s">
        <v>8224</v>
      </c>
      <c r="J2842" t="s">
        <v>8246</v>
      </c>
      <c r="K2842">
        <v>1426698000</v>
      </c>
      <c r="L2842">
        <v>1424825479</v>
      </c>
      <c r="M2842" t="b">
        <v>0</v>
      </c>
      <c r="N2842">
        <v>132</v>
      </c>
      <c r="O2842" t="b">
        <v>1</v>
      </c>
      <c r="P2842" t="s">
        <v>8269</v>
      </c>
      <c r="Q2842" s="12" t="s">
        <v>8315</v>
      </c>
      <c r="R2842" t="s">
        <v>8316</v>
      </c>
      <c r="S2842" s="21">
        <f>(((Table1[[#This Row],[launched_at]]/60)/60)/24)+DATE(1970,1,1)</f>
        <v>42060.035636574074</v>
      </c>
      <c r="T2842" s="21">
        <f>(((Table1[[#This Row],[deadline]]/60)/60)/24)+DATE(1970,1,1)</f>
        <v>42081.708333333328</v>
      </c>
    </row>
    <row r="2843" spans="1:20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s="8">
        <f>E2843/D2843</f>
        <v>0.01</v>
      </c>
      <c r="G2843" s="10">
        <f>IFERROR(ROUND(E2843/N2843,2),0)</f>
        <v>10</v>
      </c>
      <c r="H2843" t="s">
        <v>8220</v>
      </c>
      <c r="I2843" t="s">
        <v>8224</v>
      </c>
      <c r="J2843" t="s">
        <v>8246</v>
      </c>
      <c r="K2843">
        <v>1450032297</v>
      </c>
      <c r="L2843">
        <v>1444844697</v>
      </c>
      <c r="M2843" t="b">
        <v>0</v>
      </c>
      <c r="N2843">
        <v>1</v>
      </c>
      <c r="O2843" t="b">
        <v>0</v>
      </c>
      <c r="P2843" t="s">
        <v>8269</v>
      </c>
      <c r="Q2843" s="12" t="s">
        <v>8315</v>
      </c>
      <c r="R2843" t="s">
        <v>8316</v>
      </c>
      <c r="S2843" s="21">
        <f>(((Table1[[#This Row],[launched_at]]/60)/60)/24)+DATE(1970,1,1)</f>
        <v>42291.739548611105</v>
      </c>
      <c r="T2843" s="21">
        <f>(((Table1[[#This Row],[deadline]]/60)/60)/24)+DATE(1970,1,1)</f>
        <v>42351.781215277777</v>
      </c>
    </row>
    <row r="2844" spans="1:20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s="8">
        <f>E2844/D2844</f>
        <v>0</v>
      </c>
      <c r="G2844" s="10" t="str">
        <f>IFERROR(ROUND(E2844/N2844,2),"N/A")</f>
        <v>N/A</v>
      </c>
      <c r="H2844" t="s">
        <v>8220</v>
      </c>
      <c r="I2844" t="s">
        <v>8224</v>
      </c>
      <c r="J2844" t="s">
        <v>8246</v>
      </c>
      <c r="K2844">
        <v>1403348400</v>
      </c>
      <c r="L2844">
        <v>1401058295</v>
      </c>
      <c r="M2844" t="b">
        <v>0</v>
      </c>
      <c r="N2844">
        <v>0</v>
      </c>
      <c r="O2844" t="b">
        <v>0</v>
      </c>
      <c r="P2844" t="s">
        <v>8269</v>
      </c>
      <c r="Q2844" s="12" t="s">
        <v>8315</v>
      </c>
      <c r="R2844" t="s">
        <v>8316</v>
      </c>
      <c r="S2844" s="21">
        <f>(((Table1[[#This Row],[launched_at]]/60)/60)/24)+DATE(1970,1,1)</f>
        <v>41784.952488425923</v>
      </c>
      <c r="T2844" s="21">
        <f>(((Table1[[#This Row],[deadline]]/60)/60)/24)+DATE(1970,1,1)</f>
        <v>41811.458333333336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s="8">
        <f>E2845/D2845</f>
        <v>0</v>
      </c>
      <c r="G2845" s="10" t="str">
        <f>IFERROR(ROUND(E2845/N2845,2),"N/A")</f>
        <v>N/A</v>
      </c>
      <c r="H2845" t="s">
        <v>8220</v>
      </c>
      <c r="I2845" t="s">
        <v>8223</v>
      </c>
      <c r="J2845" t="s">
        <v>8245</v>
      </c>
      <c r="K2845">
        <v>1465790400</v>
      </c>
      <c r="L2845">
        <v>1462210950</v>
      </c>
      <c r="M2845" t="b">
        <v>0</v>
      </c>
      <c r="N2845">
        <v>0</v>
      </c>
      <c r="O2845" t="b">
        <v>0</v>
      </c>
      <c r="P2845" t="s">
        <v>8269</v>
      </c>
      <c r="Q2845" s="12" t="s">
        <v>8315</v>
      </c>
      <c r="R2845" t="s">
        <v>8316</v>
      </c>
      <c r="S2845" s="21">
        <f>(((Table1[[#This Row],[launched_at]]/60)/60)/24)+DATE(1970,1,1)</f>
        <v>42492.737847222219</v>
      </c>
      <c r="T2845" s="21">
        <f>(((Table1[[#This Row],[deadline]]/60)/60)/24)+DATE(1970,1,1)</f>
        <v>42534.166666666672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s="8">
        <f>E2846/D2846</f>
        <v>5.4545454545454543E-2</v>
      </c>
      <c r="G2846" s="10">
        <f>IFERROR(ROUND(E2846/N2846,2),0)</f>
        <v>30</v>
      </c>
      <c r="H2846" t="s">
        <v>8220</v>
      </c>
      <c r="I2846" t="s">
        <v>8238</v>
      </c>
      <c r="J2846" t="s">
        <v>8248</v>
      </c>
      <c r="K2846">
        <v>1483535180</v>
      </c>
      <c r="L2846">
        <v>1480943180</v>
      </c>
      <c r="M2846" t="b">
        <v>0</v>
      </c>
      <c r="N2846">
        <v>1</v>
      </c>
      <c r="O2846" t="b">
        <v>0</v>
      </c>
      <c r="P2846" t="s">
        <v>8269</v>
      </c>
      <c r="Q2846" s="12" t="s">
        <v>8315</v>
      </c>
      <c r="R2846" t="s">
        <v>8316</v>
      </c>
      <c r="S2846" s="21">
        <f>(((Table1[[#This Row],[launched_at]]/60)/60)/24)+DATE(1970,1,1)</f>
        <v>42709.546064814815</v>
      </c>
      <c r="T2846" s="21">
        <f>(((Table1[[#This Row],[deadline]]/60)/60)/24)+DATE(1970,1,1)</f>
        <v>42739.546064814815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s="8">
        <f>E2847/D2847</f>
        <v>0.31546666666666667</v>
      </c>
      <c r="G2847" s="10">
        <f>IFERROR(ROUND(E2847/N2847,2),0)</f>
        <v>60.67</v>
      </c>
      <c r="H2847" t="s">
        <v>8220</v>
      </c>
      <c r="I2847" t="s">
        <v>8223</v>
      </c>
      <c r="J2847" t="s">
        <v>8245</v>
      </c>
      <c r="K2847">
        <v>1433723033</v>
      </c>
      <c r="L2847">
        <v>1428539033</v>
      </c>
      <c r="M2847" t="b">
        <v>0</v>
      </c>
      <c r="N2847">
        <v>39</v>
      </c>
      <c r="O2847" t="b">
        <v>0</v>
      </c>
      <c r="P2847" t="s">
        <v>8269</v>
      </c>
      <c r="Q2847" s="12" t="s">
        <v>8315</v>
      </c>
      <c r="R2847" t="s">
        <v>8316</v>
      </c>
      <c r="S2847" s="21">
        <f>(((Table1[[#This Row],[launched_at]]/60)/60)/24)+DATE(1970,1,1)</f>
        <v>42103.016585648147</v>
      </c>
      <c r="T2847" s="21">
        <f>(((Table1[[#This Row],[deadline]]/60)/60)/24)+DATE(1970,1,1)</f>
        <v>42163.016585648147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s="8">
        <f>E2848/D2848</f>
        <v>0</v>
      </c>
      <c r="G2848" s="10" t="str">
        <f>IFERROR(ROUND(E2848/N2848,2),"N/A")</f>
        <v>N/A</v>
      </c>
      <c r="H2848" t="s">
        <v>8220</v>
      </c>
      <c r="I2848" t="s">
        <v>8223</v>
      </c>
      <c r="J2848" t="s">
        <v>8245</v>
      </c>
      <c r="K2848">
        <v>1432917394</v>
      </c>
      <c r="L2848">
        <v>1429029394</v>
      </c>
      <c r="M2848" t="b">
        <v>0</v>
      </c>
      <c r="N2848">
        <v>0</v>
      </c>
      <c r="O2848" t="b">
        <v>0</v>
      </c>
      <c r="P2848" t="s">
        <v>8269</v>
      </c>
      <c r="Q2848" s="12" t="s">
        <v>8315</v>
      </c>
      <c r="R2848" t="s">
        <v>8316</v>
      </c>
      <c r="S2848" s="21">
        <f>(((Table1[[#This Row],[launched_at]]/60)/60)/24)+DATE(1970,1,1)</f>
        <v>42108.692060185189</v>
      </c>
      <c r="T2848" s="21">
        <f>(((Table1[[#This Row],[deadline]]/60)/60)/24)+DATE(1970,1,1)</f>
        <v>42153.692060185189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s="8">
        <f>E2849/D2849</f>
        <v>0</v>
      </c>
      <c r="G2849" s="10" t="str">
        <f>IFERROR(ROUND(E2849/N2849,2),"N/A")</f>
        <v>N/A</v>
      </c>
      <c r="H2849" t="s">
        <v>8220</v>
      </c>
      <c r="I2849" t="s">
        <v>8223</v>
      </c>
      <c r="J2849" t="s">
        <v>8245</v>
      </c>
      <c r="K2849">
        <v>1464031265</v>
      </c>
      <c r="L2849">
        <v>1458847265</v>
      </c>
      <c r="M2849" t="b">
        <v>0</v>
      </c>
      <c r="N2849">
        <v>0</v>
      </c>
      <c r="O2849" t="b">
        <v>0</v>
      </c>
      <c r="P2849" t="s">
        <v>8269</v>
      </c>
      <c r="Q2849" s="12" t="s">
        <v>8315</v>
      </c>
      <c r="R2849" t="s">
        <v>8316</v>
      </c>
      <c r="S2849" s="21">
        <f>(((Table1[[#This Row],[launched_at]]/60)/60)/24)+DATE(1970,1,1)</f>
        <v>42453.806307870371</v>
      </c>
      <c r="T2849" s="21">
        <f>(((Table1[[#This Row],[deadline]]/60)/60)/24)+DATE(1970,1,1)</f>
        <v>42513.806307870371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s="8">
        <f>E2850/D2850</f>
        <v>2E-3</v>
      </c>
      <c r="G2850" s="10">
        <f>IFERROR(ROUND(E2850/N2850,2),0)</f>
        <v>23.33</v>
      </c>
      <c r="H2850" t="s">
        <v>8220</v>
      </c>
      <c r="I2850" t="s">
        <v>8223</v>
      </c>
      <c r="J2850" t="s">
        <v>8245</v>
      </c>
      <c r="K2850">
        <v>1432913659</v>
      </c>
      <c r="L2850">
        <v>1430321659</v>
      </c>
      <c r="M2850" t="b">
        <v>0</v>
      </c>
      <c r="N2850">
        <v>3</v>
      </c>
      <c r="O2850" t="b">
        <v>0</v>
      </c>
      <c r="P2850" t="s">
        <v>8269</v>
      </c>
      <c r="Q2850" s="12" t="s">
        <v>8315</v>
      </c>
      <c r="R2850" t="s">
        <v>8316</v>
      </c>
      <c r="S2850" s="21">
        <f>(((Table1[[#This Row],[launched_at]]/60)/60)/24)+DATE(1970,1,1)</f>
        <v>42123.648831018523</v>
      </c>
      <c r="T2850" s="21">
        <f>(((Table1[[#This Row],[deadline]]/60)/60)/24)+DATE(1970,1,1)</f>
        <v>42153.648831018523</v>
      </c>
    </row>
    <row r="2851" spans="1:20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s="8">
        <f>E2851/D2851</f>
        <v>0.01</v>
      </c>
      <c r="G2851" s="10">
        <f>IFERROR(ROUND(E2851/N2851,2),0)</f>
        <v>5</v>
      </c>
      <c r="H2851" t="s">
        <v>8220</v>
      </c>
      <c r="I2851" t="s">
        <v>8224</v>
      </c>
      <c r="J2851" t="s">
        <v>8246</v>
      </c>
      <c r="K2851">
        <v>1461406600</v>
      </c>
      <c r="L2851">
        <v>1458814600</v>
      </c>
      <c r="M2851" t="b">
        <v>0</v>
      </c>
      <c r="N2851">
        <v>1</v>
      </c>
      <c r="O2851" t="b">
        <v>0</v>
      </c>
      <c r="P2851" t="s">
        <v>8269</v>
      </c>
      <c r="Q2851" s="12" t="s">
        <v>8315</v>
      </c>
      <c r="R2851" t="s">
        <v>8316</v>
      </c>
      <c r="S2851" s="21">
        <f>(((Table1[[#This Row],[launched_at]]/60)/60)/24)+DATE(1970,1,1)</f>
        <v>42453.428240740745</v>
      </c>
      <c r="T2851" s="21">
        <f>(((Table1[[#This Row],[deadline]]/60)/60)/24)+DATE(1970,1,1)</f>
        <v>42483.428240740745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s="8">
        <f>E2852/D2852</f>
        <v>3.8875E-2</v>
      </c>
      <c r="G2852" s="10">
        <f>IFERROR(ROUND(E2852/N2852,2),0)</f>
        <v>23.92</v>
      </c>
      <c r="H2852" t="s">
        <v>8220</v>
      </c>
      <c r="I2852" t="s">
        <v>8223</v>
      </c>
      <c r="J2852" t="s">
        <v>8245</v>
      </c>
      <c r="K2852">
        <v>1409962211</v>
      </c>
      <c r="L2852">
        <v>1407370211</v>
      </c>
      <c r="M2852" t="b">
        <v>0</v>
      </c>
      <c r="N2852">
        <v>13</v>
      </c>
      <c r="O2852" t="b">
        <v>0</v>
      </c>
      <c r="P2852" t="s">
        <v>8269</v>
      </c>
      <c r="Q2852" s="12" t="s">
        <v>8315</v>
      </c>
      <c r="R2852" t="s">
        <v>8316</v>
      </c>
      <c r="S2852" s="21">
        <f>(((Table1[[#This Row],[launched_at]]/60)/60)/24)+DATE(1970,1,1)</f>
        <v>41858.007071759261</v>
      </c>
      <c r="T2852" s="21">
        <f>(((Table1[[#This Row],[deadline]]/60)/60)/24)+DATE(1970,1,1)</f>
        <v>41888.007071759261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s="8">
        <f>E2853/D2853</f>
        <v>0</v>
      </c>
      <c r="G2853" s="10" t="str">
        <f>IFERROR(ROUND(E2853/N2853,2),"N/A")</f>
        <v>N/A</v>
      </c>
      <c r="H2853" t="s">
        <v>8220</v>
      </c>
      <c r="I2853" t="s">
        <v>8240</v>
      </c>
      <c r="J2853" t="s">
        <v>8248</v>
      </c>
      <c r="K2853">
        <v>1454109420</v>
      </c>
      <c r="L2853">
        <v>1453334629</v>
      </c>
      <c r="M2853" t="b">
        <v>0</v>
      </c>
      <c r="N2853">
        <v>0</v>
      </c>
      <c r="O2853" t="b">
        <v>0</v>
      </c>
      <c r="P2853" t="s">
        <v>8269</v>
      </c>
      <c r="Q2853" s="12" t="s">
        <v>8315</v>
      </c>
      <c r="R2853" t="s">
        <v>8316</v>
      </c>
      <c r="S2853" s="21">
        <f>(((Table1[[#This Row],[launched_at]]/60)/60)/24)+DATE(1970,1,1)</f>
        <v>42390.002650462964</v>
      </c>
      <c r="T2853" s="21">
        <f>(((Table1[[#This Row],[deadline]]/60)/60)/24)+DATE(1970,1,1)</f>
        <v>42398.970138888893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s="8">
        <f>E2854/D2854</f>
        <v>1.9E-2</v>
      </c>
      <c r="G2854" s="10">
        <f>IFERROR(ROUND(E2854/N2854,2),0)</f>
        <v>15.83</v>
      </c>
      <c r="H2854" t="s">
        <v>8220</v>
      </c>
      <c r="I2854" t="s">
        <v>8223</v>
      </c>
      <c r="J2854" t="s">
        <v>8245</v>
      </c>
      <c r="K2854">
        <v>1403312703</v>
      </c>
      <c r="L2854">
        <v>1400720703</v>
      </c>
      <c r="M2854" t="b">
        <v>0</v>
      </c>
      <c r="N2854">
        <v>6</v>
      </c>
      <c r="O2854" t="b">
        <v>0</v>
      </c>
      <c r="P2854" t="s">
        <v>8269</v>
      </c>
      <c r="Q2854" s="12" t="s">
        <v>8315</v>
      </c>
      <c r="R2854" t="s">
        <v>8316</v>
      </c>
      <c r="S2854" s="21">
        <f>(((Table1[[#This Row],[launched_at]]/60)/60)/24)+DATE(1970,1,1)</f>
        <v>41781.045173611114</v>
      </c>
      <c r="T2854" s="21">
        <f>(((Table1[[#This Row],[deadline]]/60)/60)/24)+DATE(1970,1,1)</f>
        <v>41811.045173611114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s="8">
        <f>E2855/D2855</f>
        <v>0</v>
      </c>
      <c r="G2855" s="10" t="str">
        <f>IFERROR(ROUND(E2855/N2855,2),"N/A")</f>
        <v>N/A</v>
      </c>
      <c r="H2855" t="s">
        <v>8220</v>
      </c>
      <c r="I2855" t="s">
        <v>8228</v>
      </c>
      <c r="J2855" t="s">
        <v>8250</v>
      </c>
      <c r="K2855">
        <v>1410669297</v>
      </c>
      <c r="L2855">
        <v>1405485297</v>
      </c>
      <c r="M2855" t="b">
        <v>0</v>
      </c>
      <c r="N2855">
        <v>0</v>
      </c>
      <c r="O2855" t="b">
        <v>0</v>
      </c>
      <c r="P2855" t="s">
        <v>8269</v>
      </c>
      <c r="Q2855" s="12" t="s">
        <v>8315</v>
      </c>
      <c r="R2855" t="s">
        <v>8316</v>
      </c>
      <c r="S2855" s="21">
        <f>(((Table1[[#This Row],[launched_at]]/60)/60)/24)+DATE(1970,1,1)</f>
        <v>41836.190937499996</v>
      </c>
      <c r="T2855" s="21">
        <f>(((Table1[[#This Row],[deadline]]/60)/60)/24)+DATE(1970,1,1)</f>
        <v>41896.190937499996</v>
      </c>
    </row>
    <row r="2856" spans="1:20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s="8">
        <f>E2856/D2856</f>
        <v>0.41699999999999998</v>
      </c>
      <c r="G2856" s="10">
        <f>IFERROR(ROUND(E2856/N2856,2),0)</f>
        <v>29.79</v>
      </c>
      <c r="H2856" t="s">
        <v>8220</v>
      </c>
      <c r="I2856" t="s">
        <v>8224</v>
      </c>
      <c r="J2856" t="s">
        <v>8246</v>
      </c>
      <c r="K2856">
        <v>1431018719</v>
      </c>
      <c r="L2856">
        <v>1429290719</v>
      </c>
      <c r="M2856" t="b">
        <v>0</v>
      </c>
      <c r="N2856">
        <v>14</v>
      </c>
      <c r="O2856" t="b">
        <v>0</v>
      </c>
      <c r="P2856" t="s">
        <v>8269</v>
      </c>
      <c r="Q2856" s="12" t="s">
        <v>8315</v>
      </c>
      <c r="R2856" t="s">
        <v>8316</v>
      </c>
      <c r="S2856" s="21">
        <f>(((Table1[[#This Row],[launched_at]]/60)/60)/24)+DATE(1970,1,1)</f>
        <v>42111.71665509259</v>
      </c>
      <c r="T2856" s="21">
        <f>(((Table1[[#This Row],[deadline]]/60)/60)/24)+DATE(1970,1,1)</f>
        <v>42131.71665509259</v>
      </c>
    </row>
    <row r="2857" spans="1:20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s="8">
        <f>E2857/D2857</f>
        <v>0.5</v>
      </c>
      <c r="G2857" s="10">
        <f>IFERROR(ROUND(E2857/N2857,2),0)</f>
        <v>60</v>
      </c>
      <c r="H2857" t="s">
        <v>8220</v>
      </c>
      <c r="I2857" t="s">
        <v>8223</v>
      </c>
      <c r="J2857" t="s">
        <v>8245</v>
      </c>
      <c r="K2857">
        <v>1454110440</v>
      </c>
      <c r="L2857">
        <v>1451607071</v>
      </c>
      <c r="M2857" t="b">
        <v>0</v>
      </c>
      <c r="N2857">
        <v>5</v>
      </c>
      <c r="O2857" t="b">
        <v>0</v>
      </c>
      <c r="P2857" t="s">
        <v>8269</v>
      </c>
      <c r="Q2857" s="12" t="s">
        <v>8315</v>
      </c>
      <c r="R2857" t="s">
        <v>8316</v>
      </c>
      <c r="S2857" s="21">
        <f>(((Table1[[#This Row],[launched_at]]/60)/60)/24)+DATE(1970,1,1)</f>
        <v>42370.007766203707</v>
      </c>
      <c r="T2857" s="21">
        <f>(((Table1[[#This Row],[deadline]]/60)/60)/24)+DATE(1970,1,1)</f>
        <v>42398.981944444444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s="8">
        <f>E2858/D2858</f>
        <v>4.8666666666666664E-2</v>
      </c>
      <c r="G2858" s="10">
        <f>IFERROR(ROUND(E2858/N2858,2),0)</f>
        <v>24.33</v>
      </c>
      <c r="H2858" t="s">
        <v>8220</v>
      </c>
      <c r="I2858" t="s">
        <v>8223</v>
      </c>
      <c r="J2858" t="s">
        <v>8245</v>
      </c>
      <c r="K2858">
        <v>1439069640</v>
      </c>
      <c r="L2858">
        <v>1433897647</v>
      </c>
      <c r="M2858" t="b">
        <v>0</v>
      </c>
      <c r="N2858">
        <v>6</v>
      </c>
      <c r="O2858" t="b">
        <v>0</v>
      </c>
      <c r="P2858" t="s">
        <v>8269</v>
      </c>
      <c r="Q2858" s="12" t="s">
        <v>8315</v>
      </c>
      <c r="R2858" t="s">
        <v>8316</v>
      </c>
      <c r="S2858" s="21">
        <f>(((Table1[[#This Row],[launched_at]]/60)/60)/24)+DATE(1970,1,1)</f>
        <v>42165.037581018521</v>
      </c>
      <c r="T2858" s="21">
        <f>(((Table1[[#This Row],[deadline]]/60)/60)/24)+DATE(1970,1,1)</f>
        <v>42224.898611111115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s="8">
        <f>E2859/D2859</f>
        <v>0.19736842105263158</v>
      </c>
      <c r="G2859" s="10">
        <f>IFERROR(ROUND(E2859/N2859,2),0)</f>
        <v>500</v>
      </c>
      <c r="H2859" t="s">
        <v>8220</v>
      </c>
      <c r="I2859" t="s">
        <v>8237</v>
      </c>
      <c r="J2859" t="s">
        <v>8255</v>
      </c>
      <c r="K2859">
        <v>1487613600</v>
      </c>
      <c r="L2859">
        <v>1482444295</v>
      </c>
      <c r="M2859" t="b">
        <v>0</v>
      </c>
      <c r="N2859">
        <v>15</v>
      </c>
      <c r="O2859" t="b">
        <v>0</v>
      </c>
      <c r="P2859" t="s">
        <v>8269</v>
      </c>
      <c r="Q2859" s="12" t="s">
        <v>8315</v>
      </c>
      <c r="R2859" t="s">
        <v>8316</v>
      </c>
      <c r="S2859" s="21">
        <f>(((Table1[[#This Row],[launched_at]]/60)/60)/24)+DATE(1970,1,1)</f>
        <v>42726.920081018514</v>
      </c>
      <c r="T2859" s="21">
        <f>(((Table1[[#This Row],[deadline]]/60)/60)/24)+DATE(1970,1,1)</f>
        <v>42786.75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s="8">
        <f>E2860/D2860</f>
        <v>0</v>
      </c>
      <c r="G2860" s="10" t="str">
        <f>IFERROR(ROUND(E2860/N2860,2),"N/A")</f>
        <v>N/A</v>
      </c>
      <c r="H2860" t="s">
        <v>8220</v>
      </c>
      <c r="I2860" t="s">
        <v>8232</v>
      </c>
      <c r="J2860" t="s">
        <v>8248</v>
      </c>
      <c r="K2860">
        <v>1417778880</v>
      </c>
      <c r="L2860">
        <v>1415711095</v>
      </c>
      <c r="M2860" t="b">
        <v>0</v>
      </c>
      <c r="N2860">
        <v>0</v>
      </c>
      <c r="O2860" t="b">
        <v>0</v>
      </c>
      <c r="P2860" t="s">
        <v>8269</v>
      </c>
      <c r="Q2860" s="12" t="s">
        <v>8315</v>
      </c>
      <c r="R2860" t="s">
        <v>8316</v>
      </c>
      <c r="S2860" s="21">
        <f>(((Table1[[#This Row],[launched_at]]/60)/60)/24)+DATE(1970,1,1)</f>
        <v>41954.545081018514</v>
      </c>
      <c r="T2860" s="21">
        <f>(((Table1[[#This Row],[deadline]]/60)/60)/24)+DATE(1970,1,1)</f>
        <v>41978.477777777778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s="8">
        <f>E2861/D2861</f>
        <v>1.7500000000000002E-2</v>
      </c>
      <c r="G2861" s="10">
        <f>IFERROR(ROUND(E2861/N2861,2),0)</f>
        <v>35</v>
      </c>
      <c r="H2861" t="s">
        <v>8220</v>
      </c>
      <c r="I2861" t="s">
        <v>8225</v>
      </c>
      <c r="J2861" t="s">
        <v>8247</v>
      </c>
      <c r="K2861">
        <v>1444984904</v>
      </c>
      <c r="L2861">
        <v>1439800904</v>
      </c>
      <c r="M2861" t="b">
        <v>0</v>
      </c>
      <c r="N2861">
        <v>1</v>
      </c>
      <c r="O2861" t="b">
        <v>0</v>
      </c>
      <c r="P2861" t="s">
        <v>8269</v>
      </c>
      <c r="Q2861" s="12" t="s">
        <v>8315</v>
      </c>
      <c r="R2861" t="s">
        <v>8316</v>
      </c>
      <c r="S2861" s="21">
        <f>(((Table1[[#This Row],[launched_at]]/60)/60)/24)+DATE(1970,1,1)</f>
        <v>42233.362314814818</v>
      </c>
      <c r="T2861" s="21">
        <f>(((Table1[[#This Row],[deadline]]/60)/60)/24)+DATE(1970,1,1)</f>
        <v>42293.362314814818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s="8">
        <f>E2862/D2862</f>
        <v>6.6500000000000004E-2</v>
      </c>
      <c r="G2862" s="10">
        <f>IFERROR(ROUND(E2862/N2862,2),0)</f>
        <v>29.56</v>
      </c>
      <c r="H2862" t="s">
        <v>8220</v>
      </c>
      <c r="I2862" t="s">
        <v>8223</v>
      </c>
      <c r="J2862" t="s">
        <v>8245</v>
      </c>
      <c r="K2862">
        <v>1466363576</v>
      </c>
      <c r="L2862">
        <v>1461179576</v>
      </c>
      <c r="M2862" t="b">
        <v>0</v>
      </c>
      <c r="N2862">
        <v>9</v>
      </c>
      <c r="O2862" t="b">
        <v>0</v>
      </c>
      <c r="P2862" t="s">
        <v>8269</v>
      </c>
      <c r="Q2862" s="12" t="s">
        <v>8315</v>
      </c>
      <c r="R2862" t="s">
        <v>8316</v>
      </c>
      <c r="S2862" s="21">
        <f>(((Table1[[#This Row],[launched_at]]/60)/60)/24)+DATE(1970,1,1)</f>
        <v>42480.800648148142</v>
      </c>
      <c r="T2862" s="21">
        <f>(((Table1[[#This Row],[deadline]]/60)/60)/24)+DATE(1970,1,1)</f>
        <v>42540.800648148142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s="8">
        <f>E2863/D2863</f>
        <v>0.32</v>
      </c>
      <c r="G2863" s="10">
        <f>IFERROR(ROUND(E2863/N2863,2),0)</f>
        <v>26.67</v>
      </c>
      <c r="H2863" t="s">
        <v>8220</v>
      </c>
      <c r="I2863" t="s">
        <v>8225</v>
      </c>
      <c r="J2863" t="s">
        <v>8247</v>
      </c>
      <c r="K2863">
        <v>1443103848</v>
      </c>
      <c r="L2863">
        <v>1441894248</v>
      </c>
      <c r="M2863" t="b">
        <v>0</v>
      </c>
      <c r="N2863">
        <v>3</v>
      </c>
      <c r="O2863" t="b">
        <v>0</v>
      </c>
      <c r="P2863" t="s">
        <v>8269</v>
      </c>
      <c r="Q2863" s="12" t="s">
        <v>8315</v>
      </c>
      <c r="R2863" t="s">
        <v>8316</v>
      </c>
      <c r="S2863" s="21">
        <f>(((Table1[[#This Row],[launched_at]]/60)/60)/24)+DATE(1970,1,1)</f>
        <v>42257.590833333335</v>
      </c>
      <c r="T2863" s="21">
        <f>(((Table1[[#This Row],[deadline]]/60)/60)/24)+DATE(1970,1,1)</f>
        <v>42271.590833333335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s="8">
        <f>E2864/D2864</f>
        <v>4.3307086614173228E-3</v>
      </c>
      <c r="G2864" s="10">
        <f>IFERROR(ROUND(E2864/N2864,2),0)</f>
        <v>18.329999999999998</v>
      </c>
      <c r="H2864" t="s">
        <v>8220</v>
      </c>
      <c r="I2864" t="s">
        <v>8223</v>
      </c>
      <c r="J2864" t="s">
        <v>8245</v>
      </c>
      <c r="K2864">
        <v>1403636229</v>
      </c>
      <c r="L2864">
        <v>1401044229</v>
      </c>
      <c r="M2864" t="b">
        <v>0</v>
      </c>
      <c r="N2864">
        <v>3</v>
      </c>
      <c r="O2864" t="b">
        <v>0</v>
      </c>
      <c r="P2864" t="s">
        <v>8269</v>
      </c>
      <c r="Q2864" s="12" t="s">
        <v>8315</v>
      </c>
      <c r="R2864" t="s">
        <v>8316</v>
      </c>
      <c r="S2864" s="21">
        <f>(((Table1[[#This Row],[launched_at]]/60)/60)/24)+DATE(1970,1,1)</f>
        <v>41784.789687500001</v>
      </c>
      <c r="T2864" s="21">
        <f>(((Table1[[#This Row],[deadline]]/60)/60)/24)+DATE(1970,1,1)</f>
        <v>41814.789687500001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s="8">
        <f>E2865/D2865</f>
        <v>4.0000000000000002E-4</v>
      </c>
      <c r="G2865" s="10">
        <f>IFERROR(ROUND(E2865/N2865,2),0)</f>
        <v>20</v>
      </c>
      <c r="H2865" t="s">
        <v>8220</v>
      </c>
      <c r="I2865" t="s">
        <v>8223</v>
      </c>
      <c r="J2865" t="s">
        <v>8245</v>
      </c>
      <c r="K2865">
        <v>1410279123</v>
      </c>
      <c r="L2865">
        <v>1405095123</v>
      </c>
      <c r="M2865" t="b">
        <v>0</v>
      </c>
      <c r="N2865">
        <v>1</v>
      </c>
      <c r="O2865" t="b">
        <v>0</v>
      </c>
      <c r="P2865" t="s">
        <v>8269</v>
      </c>
      <c r="Q2865" s="12" t="s">
        <v>8315</v>
      </c>
      <c r="R2865" t="s">
        <v>8316</v>
      </c>
      <c r="S2865" s="21">
        <f>(((Table1[[#This Row],[launched_at]]/60)/60)/24)+DATE(1970,1,1)</f>
        <v>41831.675034722226</v>
      </c>
      <c r="T2865" s="21">
        <f>(((Table1[[#This Row],[deadline]]/60)/60)/24)+DATE(1970,1,1)</f>
        <v>41891.675034722226</v>
      </c>
    </row>
    <row r="2866" spans="1:20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s="8">
        <f>E2866/D2866</f>
        <v>1.6E-2</v>
      </c>
      <c r="G2866" s="10">
        <f>IFERROR(ROUND(E2866/N2866,2),0)</f>
        <v>13.33</v>
      </c>
      <c r="H2866" t="s">
        <v>8220</v>
      </c>
      <c r="I2866" t="s">
        <v>8224</v>
      </c>
      <c r="J2866" t="s">
        <v>8246</v>
      </c>
      <c r="K2866">
        <v>1437139080</v>
      </c>
      <c r="L2866">
        <v>1434552207</v>
      </c>
      <c r="M2866" t="b">
        <v>0</v>
      </c>
      <c r="N2866">
        <v>3</v>
      </c>
      <c r="O2866" t="b">
        <v>0</v>
      </c>
      <c r="P2866" t="s">
        <v>8269</v>
      </c>
      <c r="Q2866" s="12" t="s">
        <v>8315</v>
      </c>
      <c r="R2866" t="s">
        <v>8316</v>
      </c>
      <c r="S2866" s="21">
        <f>(((Table1[[#This Row],[launched_at]]/60)/60)/24)+DATE(1970,1,1)</f>
        <v>42172.613506944443</v>
      </c>
      <c r="T2866" s="21">
        <f>(((Table1[[#This Row],[deadline]]/60)/60)/24)+DATE(1970,1,1)</f>
        <v>42202.554166666669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s="8">
        <f>E2867/D2867</f>
        <v>0</v>
      </c>
      <c r="G2867" s="10" t="str">
        <f>IFERROR(ROUND(E2867/N2867,2),"N/A")</f>
        <v>N/A</v>
      </c>
      <c r="H2867" t="s">
        <v>8220</v>
      </c>
      <c r="I2867" t="s">
        <v>8223</v>
      </c>
      <c r="J2867" t="s">
        <v>8245</v>
      </c>
      <c r="K2867">
        <v>1420512259</v>
      </c>
      <c r="L2867">
        <v>1415328259</v>
      </c>
      <c r="M2867" t="b">
        <v>0</v>
      </c>
      <c r="N2867">
        <v>0</v>
      </c>
      <c r="O2867" t="b">
        <v>0</v>
      </c>
      <c r="P2867" t="s">
        <v>8269</v>
      </c>
      <c r="Q2867" s="12" t="s">
        <v>8315</v>
      </c>
      <c r="R2867" t="s">
        <v>8316</v>
      </c>
      <c r="S2867" s="21">
        <f>(((Table1[[#This Row],[launched_at]]/60)/60)/24)+DATE(1970,1,1)</f>
        <v>41950.114108796297</v>
      </c>
      <c r="T2867" s="21">
        <f>(((Table1[[#This Row],[deadline]]/60)/60)/24)+DATE(1970,1,1)</f>
        <v>42010.114108796297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s="8">
        <f>E2868/D2868</f>
        <v>8.9999999999999993E-3</v>
      </c>
      <c r="G2868" s="10">
        <f>IFERROR(ROUND(E2868/N2868,2),0)</f>
        <v>22.5</v>
      </c>
      <c r="H2868" t="s">
        <v>8220</v>
      </c>
      <c r="I2868" t="s">
        <v>8223</v>
      </c>
      <c r="J2868" t="s">
        <v>8245</v>
      </c>
      <c r="K2868">
        <v>1476482400</v>
      </c>
      <c r="L2868">
        <v>1473893721</v>
      </c>
      <c r="M2868" t="b">
        <v>0</v>
      </c>
      <c r="N2868">
        <v>2</v>
      </c>
      <c r="O2868" t="b">
        <v>0</v>
      </c>
      <c r="P2868" t="s">
        <v>8269</v>
      </c>
      <c r="Q2868" s="12" t="s">
        <v>8315</v>
      </c>
      <c r="R2868" t="s">
        <v>8316</v>
      </c>
      <c r="S2868" s="21">
        <f>(((Table1[[#This Row],[launched_at]]/60)/60)/24)+DATE(1970,1,1)</f>
        <v>42627.955104166671</v>
      </c>
      <c r="T2868" s="21">
        <f>(((Table1[[#This Row],[deadline]]/60)/60)/24)+DATE(1970,1,1)</f>
        <v>42657.916666666672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s="8">
        <f>E2869/D2869</f>
        <v>0.2016</v>
      </c>
      <c r="G2869" s="10">
        <f>IFERROR(ROUND(E2869/N2869,2),0)</f>
        <v>50.4</v>
      </c>
      <c r="H2869" t="s">
        <v>8220</v>
      </c>
      <c r="I2869" t="s">
        <v>8223</v>
      </c>
      <c r="J2869" t="s">
        <v>8245</v>
      </c>
      <c r="K2869">
        <v>1467604800</v>
      </c>
      <c r="L2869">
        <v>1465533672</v>
      </c>
      <c r="M2869" t="b">
        <v>0</v>
      </c>
      <c r="N2869">
        <v>10</v>
      </c>
      <c r="O2869" t="b">
        <v>0</v>
      </c>
      <c r="P2869" t="s">
        <v>8269</v>
      </c>
      <c r="Q2869" s="12" t="s">
        <v>8315</v>
      </c>
      <c r="R2869" t="s">
        <v>8316</v>
      </c>
      <c r="S2869" s="21">
        <f>(((Table1[[#This Row],[launched_at]]/60)/60)/24)+DATE(1970,1,1)</f>
        <v>42531.195277777777</v>
      </c>
      <c r="T2869" s="21">
        <f>(((Table1[[#This Row],[deadline]]/60)/60)/24)+DATE(1970,1,1)</f>
        <v>42555.166666666672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s="8">
        <f>E2870/D2870</f>
        <v>0.42011733333333334</v>
      </c>
      <c r="G2870" s="10">
        <f>IFERROR(ROUND(E2870/N2870,2),0)</f>
        <v>105.03</v>
      </c>
      <c r="H2870" t="s">
        <v>8220</v>
      </c>
      <c r="I2870" t="s">
        <v>8223</v>
      </c>
      <c r="J2870" t="s">
        <v>8245</v>
      </c>
      <c r="K2870">
        <v>1475697054</v>
      </c>
      <c r="L2870">
        <v>1473105054</v>
      </c>
      <c r="M2870" t="b">
        <v>0</v>
      </c>
      <c r="N2870">
        <v>60</v>
      </c>
      <c r="O2870" t="b">
        <v>0</v>
      </c>
      <c r="P2870" t="s">
        <v>8269</v>
      </c>
      <c r="Q2870" s="12" t="s">
        <v>8315</v>
      </c>
      <c r="R2870" t="s">
        <v>8316</v>
      </c>
      <c r="S2870" s="21">
        <f>(((Table1[[#This Row],[launched_at]]/60)/60)/24)+DATE(1970,1,1)</f>
        <v>42618.827013888891</v>
      </c>
      <c r="T2870" s="21">
        <f>(((Table1[[#This Row],[deadline]]/60)/60)/24)+DATE(1970,1,1)</f>
        <v>42648.827013888891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s="8">
        <f>E2871/D2871</f>
        <v>8.8500000000000002E-3</v>
      </c>
      <c r="G2871" s="10">
        <f>IFERROR(ROUND(E2871/N2871,2),0)</f>
        <v>35.4</v>
      </c>
      <c r="H2871" t="s">
        <v>8220</v>
      </c>
      <c r="I2871" t="s">
        <v>8223</v>
      </c>
      <c r="J2871" t="s">
        <v>8245</v>
      </c>
      <c r="K2871">
        <v>1468937681</v>
      </c>
      <c r="L2871">
        <v>1466345681</v>
      </c>
      <c r="M2871" t="b">
        <v>0</v>
      </c>
      <c r="N2871">
        <v>5</v>
      </c>
      <c r="O2871" t="b">
        <v>0</v>
      </c>
      <c r="P2871" t="s">
        <v>8269</v>
      </c>
      <c r="Q2871" s="12" t="s">
        <v>8315</v>
      </c>
      <c r="R2871" t="s">
        <v>8316</v>
      </c>
      <c r="S2871" s="21">
        <f>(((Table1[[#This Row],[launched_at]]/60)/60)/24)+DATE(1970,1,1)</f>
        <v>42540.593530092592</v>
      </c>
      <c r="T2871" s="21">
        <f>(((Table1[[#This Row],[deadline]]/60)/60)/24)+DATE(1970,1,1)</f>
        <v>42570.593530092592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s="8">
        <f>E2872/D2872</f>
        <v>0.15</v>
      </c>
      <c r="G2872" s="10">
        <f>IFERROR(ROUND(E2872/N2872,2),0)</f>
        <v>83.33</v>
      </c>
      <c r="H2872" t="s">
        <v>8220</v>
      </c>
      <c r="I2872" t="s">
        <v>8223</v>
      </c>
      <c r="J2872" t="s">
        <v>8245</v>
      </c>
      <c r="K2872">
        <v>1400301165</v>
      </c>
      <c r="L2872">
        <v>1397709165</v>
      </c>
      <c r="M2872" t="b">
        <v>0</v>
      </c>
      <c r="N2872">
        <v>9</v>
      </c>
      <c r="O2872" t="b">
        <v>0</v>
      </c>
      <c r="P2872" t="s">
        <v>8269</v>
      </c>
      <c r="Q2872" s="12" t="s">
        <v>8315</v>
      </c>
      <c r="R2872" t="s">
        <v>8316</v>
      </c>
      <c r="S2872" s="21">
        <f>(((Table1[[#This Row],[launched_at]]/60)/60)/24)+DATE(1970,1,1)</f>
        <v>41746.189409722225</v>
      </c>
      <c r="T2872" s="21">
        <f>(((Table1[[#This Row],[deadline]]/60)/60)/24)+DATE(1970,1,1)</f>
        <v>41776.189409722225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s="8">
        <f>E2873/D2873</f>
        <v>4.6699999999999998E-2</v>
      </c>
      <c r="G2873" s="10">
        <f>IFERROR(ROUND(E2873/N2873,2),0)</f>
        <v>35.92</v>
      </c>
      <c r="H2873" t="s">
        <v>8220</v>
      </c>
      <c r="I2873" t="s">
        <v>8223</v>
      </c>
      <c r="J2873" t="s">
        <v>8245</v>
      </c>
      <c r="K2873">
        <v>1419183813</v>
      </c>
      <c r="L2873">
        <v>1417455813</v>
      </c>
      <c r="M2873" t="b">
        <v>0</v>
      </c>
      <c r="N2873">
        <v>13</v>
      </c>
      <c r="O2873" t="b">
        <v>0</v>
      </c>
      <c r="P2873" t="s">
        <v>8269</v>
      </c>
      <c r="Q2873" s="12" t="s">
        <v>8315</v>
      </c>
      <c r="R2873" t="s">
        <v>8316</v>
      </c>
      <c r="S2873" s="21">
        <f>(((Table1[[#This Row],[launched_at]]/60)/60)/24)+DATE(1970,1,1)</f>
        <v>41974.738576388889</v>
      </c>
      <c r="T2873" s="21">
        <f>(((Table1[[#This Row],[deadline]]/60)/60)/24)+DATE(1970,1,1)</f>
        <v>41994.738576388889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s="8">
        <f>E2874/D2874</f>
        <v>0</v>
      </c>
      <c r="G2874" s="10" t="str">
        <f>IFERROR(ROUND(E2874/N2874,2),"N/A")</f>
        <v>N/A</v>
      </c>
      <c r="H2874" t="s">
        <v>8220</v>
      </c>
      <c r="I2874" t="s">
        <v>8223</v>
      </c>
      <c r="J2874" t="s">
        <v>8245</v>
      </c>
      <c r="K2874">
        <v>1434768438</v>
      </c>
      <c r="L2874">
        <v>1429584438</v>
      </c>
      <c r="M2874" t="b">
        <v>0</v>
      </c>
      <c r="N2874">
        <v>0</v>
      </c>
      <c r="O2874" t="b">
        <v>0</v>
      </c>
      <c r="P2874" t="s">
        <v>8269</v>
      </c>
      <c r="Q2874" s="12" t="s">
        <v>8315</v>
      </c>
      <c r="R2874" t="s">
        <v>8316</v>
      </c>
      <c r="S2874" s="21">
        <f>(((Table1[[#This Row],[launched_at]]/60)/60)/24)+DATE(1970,1,1)</f>
        <v>42115.11618055556</v>
      </c>
      <c r="T2874" s="21">
        <f>(((Table1[[#This Row],[deadline]]/60)/60)/24)+DATE(1970,1,1)</f>
        <v>42175.11618055556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s="8">
        <f>E2875/D2875</f>
        <v>0.38119999999999998</v>
      </c>
      <c r="G2875" s="10">
        <f>IFERROR(ROUND(E2875/N2875,2),0)</f>
        <v>119.13</v>
      </c>
      <c r="H2875" t="s">
        <v>8220</v>
      </c>
      <c r="I2875" t="s">
        <v>8223</v>
      </c>
      <c r="J2875" t="s">
        <v>8245</v>
      </c>
      <c r="K2875">
        <v>1422473831</v>
      </c>
      <c r="L2875">
        <v>1419881831</v>
      </c>
      <c r="M2875" t="b">
        <v>0</v>
      </c>
      <c r="N2875">
        <v>8</v>
      </c>
      <c r="O2875" t="b">
        <v>0</v>
      </c>
      <c r="P2875" t="s">
        <v>8269</v>
      </c>
      <c r="Q2875" s="12" t="s">
        <v>8315</v>
      </c>
      <c r="R2875" t="s">
        <v>8316</v>
      </c>
      <c r="S2875" s="21">
        <f>(((Table1[[#This Row],[launched_at]]/60)/60)/24)+DATE(1970,1,1)</f>
        <v>42002.817488425921</v>
      </c>
      <c r="T2875" s="21">
        <f>(((Table1[[#This Row],[deadline]]/60)/60)/24)+DATE(1970,1,1)</f>
        <v>42032.817488425921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s="8">
        <f>E2876/D2876</f>
        <v>5.4199999999999998E-2</v>
      </c>
      <c r="G2876" s="10">
        <f>IFERROR(ROUND(E2876/N2876,2),0)</f>
        <v>90.33</v>
      </c>
      <c r="H2876" t="s">
        <v>8220</v>
      </c>
      <c r="I2876" t="s">
        <v>8223</v>
      </c>
      <c r="J2876" t="s">
        <v>8245</v>
      </c>
      <c r="K2876">
        <v>1484684186</v>
      </c>
      <c r="L2876">
        <v>1482092186</v>
      </c>
      <c r="M2876" t="b">
        <v>0</v>
      </c>
      <c r="N2876">
        <v>3</v>
      </c>
      <c r="O2876" t="b">
        <v>0</v>
      </c>
      <c r="P2876" t="s">
        <v>8269</v>
      </c>
      <c r="Q2876" s="12" t="s">
        <v>8315</v>
      </c>
      <c r="R2876" t="s">
        <v>8316</v>
      </c>
      <c r="S2876" s="21">
        <f>(((Table1[[#This Row],[launched_at]]/60)/60)/24)+DATE(1970,1,1)</f>
        <v>42722.84474537037</v>
      </c>
      <c r="T2876" s="21">
        <f>(((Table1[[#This Row],[deadline]]/60)/60)/24)+DATE(1970,1,1)</f>
        <v>42752.84474537037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s="8">
        <f>E2877/D2877</f>
        <v>3.5E-4</v>
      </c>
      <c r="G2877" s="10">
        <f>IFERROR(ROUND(E2877/N2877,2),0)</f>
        <v>2.33</v>
      </c>
      <c r="H2877" t="s">
        <v>8220</v>
      </c>
      <c r="I2877" t="s">
        <v>8223</v>
      </c>
      <c r="J2877" t="s">
        <v>8245</v>
      </c>
      <c r="K2877">
        <v>1462417493</v>
      </c>
      <c r="L2877">
        <v>1459825493</v>
      </c>
      <c r="M2877" t="b">
        <v>0</v>
      </c>
      <c r="N2877">
        <v>3</v>
      </c>
      <c r="O2877" t="b">
        <v>0</v>
      </c>
      <c r="P2877" t="s">
        <v>8269</v>
      </c>
      <c r="Q2877" s="12" t="s">
        <v>8315</v>
      </c>
      <c r="R2877" t="s">
        <v>8316</v>
      </c>
      <c r="S2877" s="21">
        <f>(((Table1[[#This Row],[launched_at]]/60)/60)/24)+DATE(1970,1,1)</f>
        <v>42465.128391203703</v>
      </c>
      <c r="T2877" s="21">
        <f>(((Table1[[#This Row],[deadline]]/60)/60)/24)+DATE(1970,1,1)</f>
        <v>42495.128391203703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s="8">
        <f>E2878/D2878</f>
        <v>0</v>
      </c>
      <c r="G2878" s="10" t="str">
        <f>IFERROR(ROUND(E2878/N2878,2),"N/A")</f>
        <v>N/A</v>
      </c>
      <c r="H2878" t="s">
        <v>8220</v>
      </c>
      <c r="I2878" t="s">
        <v>8223</v>
      </c>
      <c r="J2878" t="s">
        <v>8245</v>
      </c>
      <c r="K2878">
        <v>1437069079</v>
      </c>
      <c r="L2878">
        <v>1434477079</v>
      </c>
      <c r="M2878" t="b">
        <v>0</v>
      </c>
      <c r="N2878">
        <v>0</v>
      </c>
      <c r="O2878" t="b">
        <v>0</v>
      </c>
      <c r="P2878" t="s">
        <v>8269</v>
      </c>
      <c r="Q2878" s="12" t="s">
        <v>8315</v>
      </c>
      <c r="R2878" t="s">
        <v>8316</v>
      </c>
      <c r="S2878" s="21">
        <f>(((Table1[[#This Row],[launched_at]]/60)/60)/24)+DATE(1970,1,1)</f>
        <v>42171.743969907402</v>
      </c>
      <c r="T2878" s="21">
        <f>(((Table1[[#This Row],[deadline]]/60)/60)/24)+DATE(1970,1,1)</f>
        <v>42201.743969907402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s="8">
        <f>E2879/D2879</f>
        <v>0.10833333333333334</v>
      </c>
      <c r="G2879" s="10">
        <f>IFERROR(ROUND(E2879/N2879,2),0)</f>
        <v>108.33</v>
      </c>
      <c r="H2879" t="s">
        <v>8220</v>
      </c>
      <c r="I2879" t="s">
        <v>8223</v>
      </c>
      <c r="J2879" t="s">
        <v>8245</v>
      </c>
      <c r="K2879">
        <v>1480525200</v>
      </c>
      <c r="L2879">
        <v>1477781724</v>
      </c>
      <c r="M2879" t="b">
        <v>0</v>
      </c>
      <c r="N2879">
        <v>6</v>
      </c>
      <c r="O2879" t="b">
        <v>0</v>
      </c>
      <c r="P2879" t="s">
        <v>8269</v>
      </c>
      <c r="Q2879" s="12" t="s">
        <v>8315</v>
      </c>
      <c r="R2879" t="s">
        <v>8316</v>
      </c>
      <c r="S2879" s="21">
        <f>(((Table1[[#This Row],[launched_at]]/60)/60)/24)+DATE(1970,1,1)</f>
        <v>42672.955138888887</v>
      </c>
      <c r="T2879" s="21">
        <f>(((Table1[[#This Row],[deadline]]/60)/60)/24)+DATE(1970,1,1)</f>
        <v>42704.708333333328</v>
      </c>
    </row>
    <row r="2880" spans="1:20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s="8">
        <f>E2880/D2880</f>
        <v>2.1000000000000001E-2</v>
      </c>
      <c r="G2880" s="10">
        <f>IFERROR(ROUND(E2880/N2880,2),0)</f>
        <v>15.75</v>
      </c>
      <c r="H2880" t="s">
        <v>8220</v>
      </c>
      <c r="I2880" t="s">
        <v>8224</v>
      </c>
      <c r="J2880" t="s">
        <v>8246</v>
      </c>
      <c r="K2880">
        <v>1435934795</v>
      </c>
      <c r="L2880">
        <v>1430750795</v>
      </c>
      <c r="M2880" t="b">
        <v>0</v>
      </c>
      <c r="N2880">
        <v>4</v>
      </c>
      <c r="O2880" t="b">
        <v>0</v>
      </c>
      <c r="P2880" t="s">
        <v>8269</v>
      </c>
      <c r="Q2880" s="12" t="s">
        <v>8315</v>
      </c>
      <c r="R2880" t="s">
        <v>8316</v>
      </c>
      <c r="S2880" s="21">
        <f>(((Table1[[#This Row],[launched_at]]/60)/60)/24)+DATE(1970,1,1)</f>
        <v>42128.615682870368</v>
      </c>
      <c r="T2880" s="21">
        <f>(((Table1[[#This Row],[deadline]]/60)/60)/24)+DATE(1970,1,1)</f>
        <v>42188.615682870368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s="8">
        <f>E2881/D2881</f>
        <v>2.5892857142857141E-3</v>
      </c>
      <c r="G2881" s="10">
        <f>IFERROR(ROUND(E2881/N2881,2),0)</f>
        <v>29</v>
      </c>
      <c r="H2881" t="s">
        <v>8220</v>
      </c>
      <c r="I2881" t="s">
        <v>8223</v>
      </c>
      <c r="J2881" t="s">
        <v>8245</v>
      </c>
      <c r="K2881">
        <v>1453310661</v>
      </c>
      <c r="L2881">
        <v>1450718661</v>
      </c>
      <c r="M2881" t="b">
        <v>0</v>
      </c>
      <c r="N2881">
        <v>1</v>
      </c>
      <c r="O2881" t="b">
        <v>0</v>
      </c>
      <c r="P2881" t="s">
        <v>8269</v>
      </c>
      <c r="Q2881" s="12" t="s">
        <v>8315</v>
      </c>
      <c r="R2881" t="s">
        <v>8316</v>
      </c>
      <c r="S2881" s="21">
        <f>(((Table1[[#This Row],[launched_at]]/60)/60)/24)+DATE(1970,1,1)</f>
        <v>42359.725243055553</v>
      </c>
      <c r="T2881" s="21">
        <f>(((Table1[[#This Row],[deadline]]/60)/60)/24)+DATE(1970,1,1)</f>
        <v>42389.725243055553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s="8">
        <f>E2882/D2882</f>
        <v>0.23333333333333334</v>
      </c>
      <c r="G2882" s="10">
        <f>IFERROR(ROUND(E2882/N2882,2),0)</f>
        <v>96.55</v>
      </c>
      <c r="H2882" t="s">
        <v>8220</v>
      </c>
      <c r="I2882" t="s">
        <v>8223</v>
      </c>
      <c r="J2882" t="s">
        <v>8245</v>
      </c>
      <c r="K2882">
        <v>1440090300</v>
      </c>
      <c r="L2882">
        <v>1436305452</v>
      </c>
      <c r="M2882" t="b">
        <v>0</v>
      </c>
      <c r="N2882">
        <v>29</v>
      </c>
      <c r="O2882" t="b">
        <v>0</v>
      </c>
      <c r="P2882" t="s">
        <v>8269</v>
      </c>
      <c r="Q2882" s="12" t="s">
        <v>8315</v>
      </c>
      <c r="R2882" t="s">
        <v>8316</v>
      </c>
      <c r="S2882" s="21">
        <f>(((Table1[[#This Row],[launched_at]]/60)/60)/24)+DATE(1970,1,1)</f>
        <v>42192.905694444446</v>
      </c>
      <c r="T2882" s="21">
        <f>(((Table1[[#This Row],[deadline]]/60)/60)/24)+DATE(1970,1,1)</f>
        <v>42236.711805555555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s="8">
        <f>E2883/D2883</f>
        <v>0</v>
      </c>
      <c r="G2883" s="10" t="str">
        <f>IFERROR(ROUND(E2883/N2883,2),"N/A")</f>
        <v>N/A</v>
      </c>
      <c r="H2883" t="s">
        <v>8220</v>
      </c>
      <c r="I2883" t="s">
        <v>8223</v>
      </c>
      <c r="J2883" t="s">
        <v>8245</v>
      </c>
      <c r="K2883">
        <v>1417620036</v>
      </c>
      <c r="L2883">
        <v>1412432436</v>
      </c>
      <c r="M2883" t="b">
        <v>0</v>
      </c>
      <c r="N2883">
        <v>0</v>
      </c>
      <c r="O2883" t="b">
        <v>0</v>
      </c>
      <c r="P2883" t="s">
        <v>8269</v>
      </c>
      <c r="Q2883" s="12" t="s">
        <v>8315</v>
      </c>
      <c r="R2883" t="s">
        <v>8316</v>
      </c>
      <c r="S2883" s="21">
        <f>(((Table1[[#This Row],[launched_at]]/60)/60)/24)+DATE(1970,1,1)</f>
        <v>41916.597638888888</v>
      </c>
      <c r="T2883" s="21">
        <f>(((Table1[[#This Row],[deadline]]/60)/60)/24)+DATE(1970,1,1)</f>
        <v>41976.639305555553</v>
      </c>
    </row>
    <row r="2884" spans="1:20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s="8">
        <f>E2884/D2884</f>
        <v>0.33600000000000002</v>
      </c>
      <c r="G2884" s="10">
        <f>IFERROR(ROUND(E2884/N2884,2),0)</f>
        <v>63</v>
      </c>
      <c r="H2884" t="s">
        <v>8220</v>
      </c>
      <c r="I2884" t="s">
        <v>8223</v>
      </c>
      <c r="J2884" t="s">
        <v>8245</v>
      </c>
      <c r="K2884">
        <v>1462112318</v>
      </c>
      <c r="L2884">
        <v>1459520318</v>
      </c>
      <c r="M2884" t="b">
        <v>0</v>
      </c>
      <c r="N2884">
        <v>4</v>
      </c>
      <c r="O2884" t="b">
        <v>0</v>
      </c>
      <c r="P2884" t="s">
        <v>8269</v>
      </c>
      <c r="Q2884" s="12" t="s">
        <v>8315</v>
      </c>
      <c r="R2884" t="s">
        <v>8316</v>
      </c>
      <c r="S2884" s="21">
        <f>(((Table1[[#This Row],[launched_at]]/60)/60)/24)+DATE(1970,1,1)</f>
        <v>42461.596273148149</v>
      </c>
      <c r="T2884" s="21">
        <f>(((Table1[[#This Row],[deadline]]/60)/60)/24)+DATE(1970,1,1)</f>
        <v>42491.596273148149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s="8">
        <f>E2885/D2885</f>
        <v>0.1908</v>
      </c>
      <c r="G2885" s="10">
        <f>IFERROR(ROUND(E2885/N2885,2),0)</f>
        <v>381.6</v>
      </c>
      <c r="H2885" t="s">
        <v>8220</v>
      </c>
      <c r="I2885" t="s">
        <v>8223</v>
      </c>
      <c r="J2885" t="s">
        <v>8245</v>
      </c>
      <c r="K2885">
        <v>1454734740</v>
      </c>
      <c r="L2885">
        <v>1451684437</v>
      </c>
      <c r="M2885" t="b">
        <v>0</v>
      </c>
      <c r="N2885">
        <v>5</v>
      </c>
      <c r="O2885" t="b">
        <v>0</v>
      </c>
      <c r="P2885" t="s">
        <v>8269</v>
      </c>
      <c r="Q2885" s="12" t="s">
        <v>8315</v>
      </c>
      <c r="R2885" t="s">
        <v>8316</v>
      </c>
      <c r="S2885" s="21">
        <f>(((Table1[[#This Row],[launched_at]]/60)/60)/24)+DATE(1970,1,1)</f>
        <v>42370.90320601852</v>
      </c>
      <c r="T2885" s="21">
        <f>(((Table1[[#This Row],[deadline]]/60)/60)/24)+DATE(1970,1,1)</f>
        <v>42406.207638888889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s="8">
        <f>E2886/D2886</f>
        <v>4.1111111111111114E-3</v>
      </c>
      <c r="G2886" s="10">
        <f>IFERROR(ROUND(E2886/N2886,2),0)</f>
        <v>46.25</v>
      </c>
      <c r="H2886" t="s">
        <v>8220</v>
      </c>
      <c r="I2886" t="s">
        <v>8223</v>
      </c>
      <c r="J2886" t="s">
        <v>8245</v>
      </c>
      <c r="K2886">
        <v>1417800435</v>
      </c>
      <c r="L2886">
        <v>1415208435</v>
      </c>
      <c r="M2886" t="b">
        <v>0</v>
      </c>
      <c r="N2886">
        <v>4</v>
      </c>
      <c r="O2886" t="b">
        <v>0</v>
      </c>
      <c r="P2886" t="s">
        <v>8269</v>
      </c>
      <c r="Q2886" s="12" t="s">
        <v>8315</v>
      </c>
      <c r="R2886" t="s">
        <v>8316</v>
      </c>
      <c r="S2886" s="21">
        <f>(((Table1[[#This Row],[launched_at]]/60)/60)/24)+DATE(1970,1,1)</f>
        <v>41948.727256944447</v>
      </c>
      <c r="T2886" s="21">
        <f>(((Table1[[#This Row],[deadline]]/60)/60)/24)+DATE(1970,1,1)</f>
        <v>41978.727256944447</v>
      </c>
    </row>
    <row r="2887" spans="1:20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s="8">
        <f>E2887/D2887</f>
        <v>0.32500000000000001</v>
      </c>
      <c r="G2887" s="10">
        <f>IFERROR(ROUND(E2887/N2887,2),0)</f>
        <v>26</v>
      </c>
      <c r="H2887" t="s">
        <v>8220</v>
      </c>
      <c r="I2887" t="s">
        <v>8223</v>
      </c>
      <c r="J2887" t="s">
        <v>8245</v>
      </c>
      <c r="K2887">
        <v>1426294201</v>
      </c>
      <c r="L2887">
        <v>1423705801</v>
      </c>
      <c r="M2887" t="b">
        <v>0</v>
      </c>
      <c r="N2887">
        <v>5</v>
      </c>
      <c r="O2887" t="b">
        <v>0</v>
      </c>
      <c r="P2887" t="s">
        <v>8269</v>
      </c>
      <c r="Q2887" s="12" t="s">
        <v>8315</v>
      </c>
      <c r="R2887" t="s">
        <v>8316</v>
      </c>
      <c r="S2887" s="21">
        <f>(((Table1[[#This Row],[launched_at]]/60)/60)/24)+DATE(1970,1,1)</f>
        <v>42047.07640046296</v>
      </c>
      <c r="T2887" s="21">
        <f>(((Table1[[#This Row],[deadline]]/60)/60)/24)+DATE(1970,1,1)</f>
        <v>42077.034733796296</v>
      </c>
    </row>
    <row r="2888" spans="1:20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s="8">
        <f>E2888/D2888</f>
        <v>0.05</v>
      </c>
      <c r="G2888" s="10">
        <f>IFERROR(ROUND(E2888/N2888,2),0)</f>
        <v>10</v>
      </c>
      <c r="H2888" t="s">
        <v>8220</v>
      </c>
      <c r="I2888" t="s">
        <v>8223</v>
      </c>
      <c r="J2888" t="s">
        <v>8245</v>
      </c>
      <c r="K2888">
        <v>1442635140</v>
      </c>
      <c r="L2888">
        <v>1442243484</v>
      </c>
      <c r="M2888" t="b">
        <v>0</v>
      </c>
      <c r="N2888">
        <v>1</v>
      </c>
      <c r="O2888" t="b">
        <v>0</v>
      </c>
      <c r="P2888" t="s">
        <v>8269</v>
      </c>
      <c r="Q2888" s="12" t="s">
        <v>8315</v>
      </c>
      <c r="R2888" t="s">
        <v>8316</v>
      </c>
      <c r="S2888" s="21">
        <f>(((Table1[[#This Row],[launched_at]]/60)/60)/24)+DATE(1970,1,1)</f>
        <v>42261.632916666669</v>
      </c>
      <c r="T2888" s="21">
        <f>(((Table1[[#This Row],[deadline]]/60)/60)/24)+DATE(1970,1,1)</f>
        <v>42266.165972222225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s="8">
        <f>E2889/D2889</f>
        <v>1.6666666666666668E-3</v>
      </c>
      <c r="G2889" s="10">
        <f>IFERROR(ROUND(E2889/N2889,2),0)</f>
        <v>5</v>
      </c>
      <c r="H2889" t="s">
        <v>8220</v>
      </c>
      <c r="I2889" t="s">
        <v>8223</v>
      </c>
      <c r="J2889" t="s">
        <v>8245</v>
      </c>
      <c r="K2889">
        <v>1420971324</v>
      </c>
      <c r="L2889">
        <v>1418379324</v>
      </c>
      <c r="M2889" t="b">
        <v>0</v>
      </c>
      <c r="N2889">
        <v>1</v>
      </c>
      <c r="O2889" t="b">
        <v>0</v>
      </c>
      <c r="P2889" t="s">
        <v>8269</v>
      </c>
      <c r="Q2889" s="12" t="s">
        <v>8315</v>
      </c>
      <c r="R2889" t="s">
        <v>8316</v>
      </c>
      <c r="S2889" s="21">
        <f>(((Table1[[#This Row],[launched_at]]/60)/60)/24)+DATE(1970,1,1)</f>
        <v>41985.427361111113</v>
      </c>
      <c r="T2889" s="21">
        <f>(((Table1[[#This Row],[deadline]]/60)/60)/24)+DATE(1970,1,1)</f>
        <v>42015.427361111113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s="8">
        <f>E2890/D2890</f>
        <v>0</v>
      </c>
      <c r="G2890" s="10" t="str">
        <f>IFERROR(ROUND(E2890/N2890,2),"N/A")</f>
        <v>N/A</v>
      </c>
      <c r="H2890" t="s">
        <v>8220</v>
      </c>
      <c r="I2890" t="s">
        <v>8223</v>
      </c>
      <c r="J2890" t="s">
        <v>8245</v>
      </c>
      <c r="K2890">
        <v>1413608340</v>
      </c>
      <c r="L2890">
        <v>1412945440</v>
      </c>
      <c r="M2890" t="b">
        <v>0</v>
      </c>
      <c r="N2890">
        <v>0</v>
      </c>
      <c r="O2890" t="b">
        <v>0</v>
      </c>
      <c r="P2890" t="s">
        <v>8269</v>
      </c>
      <c r="Q2890" s="12" t="s">
        <v>8315</v>
      </c>
      <c r="R2890" t="s">
        <v>8316</v>
      </c>
      <c r="S2890" s="21">
        <f>(((Table1[[#This Row],[launched_at]]/60)/60)/24)+DATE(1970,1,1)</f>
        <v>41922.535185185188</v>
      </c>
      <c r="T2890" s="21">
        <f>(((Table1[[#This Row],[deadline]]/60)/60)/24)+DATE(1970,1,1)</f>
        <v>41930.207638888889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s="8">
        <f>E2891/D2891</f>
        <v>0.38066666666666665</v>
      </c>
      <c r="G2891" s="10">
        <f>IFERROR(ROUND(E2891/N2891,2),0)</f>
        <v>81.569999999999993</v>
      </c>
      <c r="H2891" t="s">
        <v>8220</v>
      </c>
      <c r="I2891" t="s">
        <v>8223</v>
      </c>
      <c r="J2891" t="s">
        <v>8245</v>
      </c>
      <c r="K2891">
        <v>1409344985</v>
      </c>
      <c r="L2891">
        <v>1406752985</v>
      </c>
      <c r="M2891" t="b">
        <v>0</v>
      </c>
      <c r="N2891">
        <v>14</v>
      </c>
      <c r="O2891" t="b">
        <v>0</v>
      </c>
      <c r="P2891" t="s">
        <v>8269</v>
      </c>
      <c r="Q2891" s="12" t="s">
        <v>8315</v>
      </c>
      <c r="R2891" t="s">
        <v>8316</v>
      </c>
      <c r="S2891" s="21">
        <f>(((Table1[[#This Row],[launched_at]]/60)/60)/24)+DATE(1970,1,1)</f>
        <v>41850.863252314812</v>
      </c>
      <c r="T2891" s="21">
        <f>(((Table1[[#This Row],[deadline]]/60)/60)/24)+DATE(1970,1,1)</f>
        <v>41880.863252314812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s="8">
        <f>E2892/D2892</f>
        <v>1.0500000000000001E-2</v>
      </c>
      <c r="G2892" s="10">
        <f>IFERROR(ROUND(E2892/N2892,2),0)</f>
        <v>7</v>
      </c>
      <c r="H2892" t="s">
        <v>8220</v>
      </c>
      <c r="I2892" t="s">
        <v>8223</v>
      </c>
      <c r="J2892" t="s">
        <v>8245</v>
      </c>
      <c r="K2892">
        <v>1407553200</v>
      </c>
      <c r="L2892">
        <v>1405100992</v>
      </c>
      <c r="M2892" t="b">
        <v>0</v>
      </c>
      <c r="N2892">
        <v>3</v>
      </c>
      <c r="O2892" t="b">
        <v>0</v>
      </c>
      <c r="P2892" t="s">
        <v>8269</v>
      </c>
      <c r="Q2892" s="12" t="s">
        <v>8315</v>
      </c>
      <c r="R2892" t="s">
        <v>8316</v>
      </c>
      <c r="S2892" s="21">
        <f>(((Table1[[#This Row],[launched_at]]/60)/60)/24)+DATE(1970,1,1)</f>
        <v>41831.742962962962</v>
      </c>
      <c r="T2892" s="21">
        <f>(((Table1[[#This Row],[deadline]]/60)/60)/24)+DATE(1970,1,1)</f>
        <v>41860.125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s="8">
        <f>E2893/D2893</f>
        <v>2.7300000000000001E-2</v>
      </c>
      <c r="G2893" s="10">
        <f>IFERROR(ROUND(E2893/N2893,2),0)</f>
        <v>27.3</v>
      </c>
      <c r="H2893" t="s">
        <v>8220</v>
      </c>
      <c r="I2893" t="s">
        <v>8223</v>
      </c>
      <c r="J2893" t="s">
        <v>8245</v>
      </c>
      <c r="K2893">
        <v>1460751128</v>
      </c>
      <c r="L2893">
        <v>1455570728</v>
      </c>
      <c r="M2893" t="b">
        <v>0</v>
      </c>
      <c r="N2893">
        <v>10</v>
      </c>
      <c r="O2893" t="b">
        <v>0</v>
      </c>
      <c r="P2893" t="s">
        <v>8269</v>
      </c>
      <c r="Q2893" s="12" t="s">
        <v>8315</v>
      </c>
      <c r="R2893" t="s">
        <v>8316</v>
      </c>
      <c r="S2893" s="21">
        <f>(((Table1[[#This Row],[launched_at]]/60)/60)/24)+DATE(1970,1,1)</f>
        <v>42415.883425925931</v>
      </c>
      <c r="T2893" s="21">
        <f>(((Table1[[#This Row],[deadline]]/60)/60)/24)+DATE(1970,1,1)</f>
        <v>42475.84175925926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s="8">
        <f>E2894/D2894</f>
        <v>9.0909090909090912E-2</v>
      </c>
      <c r="G2894" s="10">
        <f>IFERROR(ROUND(E2894/N2894,2),0)</f>
        <v>29.41</v>
      </c>
      <c r="H2894" t="s">
        <v>8220</v>
      </c>
      <c r="I2894" t="s">
        <v>8223</v>
      </c>
      <c r="J2894" t="s">
        <v>8245</v>
      </c>
      <c r="K2894">
        <v>1409000400</v>
      </c>
      <c r="L2894">
        <v>1408381704</v>
      </c>
      <c r="M2894" t="b">
        <v>0</v>
      </c>
      <c r="N2894">
        <v>17</v>
      </c>
      <c r="O2894" t="b">
        <v>0</v>
      </c>
      <c r="P2894" t="s">
        <v>8269</v>
      </c>
      <c r="Q2894" s="12" t="s">
        <v>8315</v>
      </c>
      <c r="R2894" t="s">
        <v>8316</v>
      </c>
      <c r="S2894" s="21">
        <f>(((Table1[[#This Row],[launched_at]]/60)/60)/24)+DATE(1970,1,1)</f>
        <v>41869.714166666665</v>
      </c>
      <c r="T2894" s="21">
        <f>(((Table1[[#This Row],[deadline]]/60)/60)/24)+DATE(1970,1,1)</f>
        <v>41876.875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s="8">
        <f>E2895/D2895</f>
        <v>5.0000000000000001E-3</v>
      </c>
      <c r="G2895" s="10">
        <f>IFERROR(ROUND(E2895/N2895,2),0)</f>
        <v>12.5</v>
      </c>
      <c r="H2895" t="s">
        <v>8220</v>
      </c>
      <c r="I2895" t="s">
        <v>8223</v>
      </c>
      <c r="J2895" t="s">
        <v>8245</v>
      </c>
      <c r="K2895">
        <v>1420768800</v>
      </c>
      <c r="L2895">
        <v>1415644395</v>
      </c>
      <c r="M2895" t="b">
        <v>0</v>
      </c>
      <c r="N2895">
        <v>2</v>
      </c>
      <c r="O2895" t="b">
        <v>0</v>
      </c>
      <c r="P2895" t="s">
        <v>8269</v>
      </c>
      <c r="Q2895" s="12" t="s">
        <v>8315</v>
      </c>
      <c r="R2895" t="s">
        <v>8316</v>
      </c>
      <c r="S2895" s="21">
        <f>(((Table1[[#This Row],[launched_at]]/60)/60)/24)+DATE(1970,1,1)</f>
        <v>41953.773090277777</v>
      </c>
      <c r="T2895" s="21">
        <f>(((Table1[[#This Row],[deadline]]/60)/60)/24)+DATE(1970,1,1)</f>
        <v>42013.083333333328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s="8">
        <f>E2896/D2896</f>
        <v>0</v>
      </c>
      <c r="G2896" s="10" t="str">
        <f>IFERROR(ROUND(E2896/N2896,2),"N/A")</f>
        <v>N/A</v>
      </c>
      <c r="H2896" t="s">
        <v>8220</v>
      </c>
      <c r="I2896" t="s">
        <v>8223</v>
      </c>
      <c r="J2896" t="s">
        <v>8245</v>
      </c>
      <c r="K2896">
        <v>1428100815</v>
      </c>
      <c r="L2896">
        <v>1422920415</v>
      </c>
      <c r="M2896" t="b">
        <v>0</v>
      </c>
      <c r="N2896">
        <v>0</v>
      </c>
      <c r="O2896" t="b">
        <v>0</v>
      </c>
      <c r="P2896" t="s">
        <v>8269</v>
      </c>
      <c r="Q2896" s="12" t="s">
        <v>8315</v>
      </c>
      <c r="R2896" t="s">
        <v>8316</v>
      </c>
      <c r="S2896" s="21">
        <f>(((Table1[[#This Row],[launched_at]]/60)/60)/24)+DATE(1970,1,1)</f>
        <v>42037.986284722225</v>
      </c>
      <c r="T2896" s="21">
        <f>(((Table1[[#This Row],[deadline]]/60)/60)/24)+DATE(1970,1,1)</f>
        <v>42097.944618055553</v>
      </c>
    </row>
    <row r="2897" spans="1:20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s="8">
        <f>E2897/D2897</f>
        <v>4.5999999999999999E-2</v>
      </c>
      <c r="G2897" s="10">
        <f>IFERROR(ROUND(E2897/N2897,2),0)</f>
        <v>5.75</v>
      </c>
      <c r="H2897" t="s">
        <v>8220</v>
      </c>
      <c r="I2897" t="s">
        <v>8223</v>
      </c>
      <c r="J2897" t="s">
        <v>8245</v>
      </c>
      <c r="K2897">
        <v>1403470800</v>
      </c>
      <c r="L2897">
        <v>1403356792</v>
      </c>
      <c r="M2897" t="b">
        <v>0</v>
      </c>
      <c r="N2897">
        <v>4</v>
      </c>
      <c r="O2897" t="b">
        <v>0</v>
      </c>
      <c r="P2897" t="s">
        <v>8269</v>
      </c>
      <c r="Q2897" s="12" t="s">
        <v>8315</v>
      </c>
      <c r="R2897" t="s">
        <v>8316</v>
      </c>
      <c r="S2897" s="21">
        <f>(((Table1[[#This Row],[launched_at]]/60)/60)/24)+DATE(1970,1,1)</f>
        <v>41811.555462962962</v>
      </c>
      <c r="T2897" s="21">
        <f>(((Table1[[#This Row],[deadline]]/60)/60)/24)+DATE(1970,1,1)</f>
        <v>41812.875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s="8">
        <f>E2898/D2898</f>
        <v>0.20833333333333334</v>
      </c>
      <c r="G2898" s="10">
        <f>IFERROR(ROUND(E2898/N2898,2),0)</f>
        <v>52.08</v>
      </c>
      <c r="H2898" t="s">
        <v>8220</v>
      </c>
      <c r="I2898" t="s">
        <v>8223</v>
      </c>
      <c r="J2898" t="s">
        <v>8245</v>
      </c>
      <c r="K2898">
        <v>1481522400</v>
      </c>
      <c r="L2898">
        <v>1480283321</v>
      </c>
      <c r="M2898" t="b">
        <v>0</v>
      </c>
      <c r="N2898">
        <v>12</v>
      </c>
      <c r="O2898" t="b">
        <v>0</v>
      </c>
      <c r="P2898" t="s">
        <v>8269</v>
      </c>
      <c r="Q2898" s="12" t="s">
        <v>8315</v>
      </c>
      <c r="R2898" t="s">
        <v>8316</v>
      </c>
      <c r="S2898" s="21">
        <f>(((Table1[[#This Row],[launched_at]]/60)/60)/24)+DATE(1970,1,1)</f>
        <v>42701.908807870372</v>
      </c>
      <c r="T2898" s="21">
        <f>(((Table1[[#This Row],[deadline]]/60)/60)/24)+DATE(1970,1,1)</f>
        <v>42716.25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s="8">
        <f>E2899/D2899</f>
        <v>4.583333333333333E-2</v>
      </c>
      <c r="G2899" s="10">
        <f>IFERROR(ROUND(E2899/N2899,2),0)</f>
        <v>183.33</v>
      </c>
      <c r="H2899" t="s">
        <v>8220</v>
      </c>
      <c r="I2899" t="s">
        <v>8223</v>
      </c>
      <c r="J2899" t="s">
        <v>8245</v>
      </c>
      <c r="K2899">
        <v>1444577345</v>
      </c>
      <c r="L2899">
        <v>1441985458</v>
      </c>
      <c r="M2899" t="b">
        <v>0</v>
      </c>
      <c r="N2899">
        <v>3</v>
      </c>
      <c r="O2899" t="b">
        <v>0</v>
      </c>
      <c r="P2899" t="s">
        <v>8269</v>
      </c>
      <c r="Q2899" s="12" t="s">
        <v>8315</v>
      </c>
      <c r="R2899" t="s">
        <v>8316</v>
      </c>
      <c r="S2899" s="21">
        <f>(((Table1[[#This Row],[launched_at]]/60)/60)/24)+DATE(1970,1,1)</f>
        <v>42258.646504629629</v>
      </c>
      <c r="T2899" s="21">
        <f>(((Table1[[#This Row],[deadline]]/60)/60)/24)+DATE(1970,1,1)</f>
        <v>42288.645196759258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s="8">
        <f>E2900/D2900</f>
        <v>4.2133333333333335E-2</v>
      </c>
      <c r="G2900" s="10">
        <f>IFERROR(ROUND(E2900/N2900,2),0)</f>
        <v>26.33</v>
      </c>
      <c r="H2900" t="s">
        <v>8220</v>
      </c>
      <c r="I2900" t="s">
        <v>8223</v>
      </c>
      <c r="J2900" t="s">
        <v>8245</v>
      </c>
      <c r="K2900">
        <v>1446307053</v>
      </c>
      <c r="L2900">
        <v>1443715053</v>
      </c>
      <c r="M2900" t="b">
        <v>0</v>
      </c>
      <c r="N2900">
        <v>12</v>
      </c>
      <c r="O2900" t="b">
        <v>0</v>
      </c>
      <c r="P2900" t="s">
        <v>8269</v>
      </c>
      <c r="Q2900" s="12" t="s">
        <v>8315</v>
      </c>
      <c r="R2900" t="s">
        <v>8316</v>
      </c>
      <c r="S2900" s="21">
        <f>(((Table1[[#This Row],[launched_at]]/60)/60)/24)+DATE(1970,1,1)</f>
        <v>42278.664965277778</v>
      </c>
      <c r="T2900" s="21">
        <f>(((Table1[[#This Row],[deadline]]/60)/60)/24)+DATE(1970,1,1)</f>
        <v>42308.664965277778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s="8">
        <f>E2901/D2901</f>
        <v>0</v>
      </c>
      <c r="G2901" s="10" t="str">
        <f>IFERROR(ROUND(E2901/N2901,2),"N/A")</f>
        <v>N/A</v>
      </c>
      <c r="H2901" t="s">
        <v>8220</v>
      </c>
      <c r="I2901" t="s">
        <v>8223</v>
      </c>
      <c r="J2901" t="s">
        <v>8245</v>
      </c>
      <c r="K2901">
        <v>1469325158</v>
      </c>
      <c r="L2901">
        <v>1464141158</v>
      </c>
      <c r="M2901" t="b">
        <v>0</v>
      </c>
      <c r="N2901">
        <v>0</v>
      </c>
      <c r="O2901" t="b">
        <v>0</v>
      </c>
      <c r="P2901" t="s">
        <v>8269</v>
      </c>
      <c r="Q2901" s="12" t="s">
        <v>8315</v>
      </c>
      <c r="R2901" t="s">
        <v>8316</v>
      </c>
      <c r="S2901" s="21">
        <f>(((Table1[[#This Row],[launched_at]]/60)/60)/24)+DATE(1970,1,1)</f>
        <v>42515.078217592592</v>
      </c>
      <c r="T2901" s="21">
        <f>(((Table1[[#This Row],[deadline]]/60)/60)/24)+DATE(1970,1,1)</f>
        <v>42575.078217592592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s="8">
        <f>E2902/D2902</f>
        <v>0.61909090909090914</v>
      </c>
      <c r="G2902" s="10">
        <f>IFERROR(ROUND(E2902/N2902,2),0)</f>
        <v>486.43</v>
      </c>
      <c r="H2902" t="s">
        <v>8220</v>
      </c>
      <c r="I2902" t="s">
        <v>8223</v>
      </c>
      <c r="J2902" t="s">
        <v>8245</v>
      </c>
      <c r="K2902">
        <v>1407562632</v>
      </c>
      <c r="L2902">
        <v>1404970632</v>
      </c>
      <c r="M2902" t="b">
        <v>0</v>
      </c>
      <c r="N2902">
        <v>7</v>
      </c>
      <c r="O2902" t="b">
        <v>0</v>
      </c>
      <c r="P2902" t="s">
        <v>8269</v>
      </c>
      <c r="Q2902" s="12" t="s">
        <v>8315</v>
      </c>
      <c r="R2902" t="s">
        <v>8316</v>
      </c>
      <c r="S2902" s="21">
        <f>(((Table1[[#This Row],[launched_at]]/60)/60)/24)+DATE(1970,1,1)</f>
        <v>41830.234166666669</v>
      </c>
      <c r="T2902" s="21">
        <f>(((Table1[[#This Row],[deadline]]/60)/60)/24)+DATE(1970,1,1)</f>
        <v>41860.234166666669</v>
      </c>
    </row>
    <row r="2903" spans="1:20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s="8">
        <f>E2903/D2903</f>
        <v>8.0000000000000002E-3</v>
      </c>
      <c r="G2903" s="10">
        <f>IFERROR(ROUND(E2903/N2903,2),0)</f>
        <v>3</v>
      </c>
      <c r="H2903" t="s">
        <v>8220</v>
      </c>
      <c r="I2903" t="s">
        <v>8223</v>
      </c>
      <c r="J2903" t="s">
        <v>8245</v>
      </c>
      <c r="K2903">
        <v>1423345339</v>
      </c>
      <c r="L2903">
        <v>1418161339</v>
      </c>
      <c r="M2903" t="b">
        <v>0</v>
      </c>
      <c r="N2903">
        <v>2</v>
      </c>
      <c r="O2903" t="b">
        <v>0</v>
      </c>
      <c r="P2903" t="s">
        <v>8269</v>
      </c>
      <c r="Q2903" s="12" t="s">
        <v>8315</v>
      </c>
      <c r="R2903" t="s">
        <v>8316</v>
      </c>
      <c r="S2903" s="21">
        <f>(((Table1[[#This Row],[launched_at]]/60)/60)/24)+DATE(1970,1,1)</f>
        <v>41982.904386574075</v>
      </c>
      <c r="T2903" s="21">
        <f>(((Table1[[#This Row],[deadline]]/60)/60)/24)+DATE(1970,1,1)</f>
        <v>42042.904386574075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s="8">
        <f>E2904/D2904</f>
        <v>1.6666666666666666E-4</v>
      </c>
      <c r="G2904" s="10">
        <f>IFERROR(ROUND(E2904/N2904,2),0)</f>
        <v>25</v>
      </c>
      <c r="H2904" t="s">
        <v>8220</v>
      </c>
      <c r="I2904" t="s">
        <v>8223</v>
      </c>
      <c r="J2904" t="s">
        <v>8245</v>
      </c>
      <c r="K2904">
        <v>1440412396</v>
      </c>
      <c r="L2904">
        <v>1437820396</v>
      </c>
      <c r="M2904" t="b">
        <v>0</v>
      </c>
      <c r="N2904">
        <v>1</v>
      </c>
      <c r="O2904" t="b">
        <v>0</v>
      </c>
      <c r="P2904" t="s">
        <v>8269</v>
      </c>
      <c r="Q2904" s="12" t="s">
        <v>8315</v>
      </c>
      <c r="R2904" t="s">
        <v>8316</v>
      </c>
      <c r="S2904" s="21">
        <f>(((Table1[[#This Row],[launched_at]]/60)/60)/24)+DATE(1970,1,1)</f>
        <v>42210.439768518518</v>
      </c>
      <c r="T2904" s="21">
        <f>(((Table1[[#This Row],[deadline]]/60)/60)/24)+DATE(1970,1,1)</f>
        <v>42240.439768518518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s="8">
        <f>E2905/D2905</f>
        <v>7.7999999999999996E-3</v>
      </c>
      <c r="G2905" s="10">
        <f>IFERROR(ROUND(E2905/N2905,2),0)</f>
        <v>9.75</v>
      </c>
      <c r="H2905" t="s">
        <v>8220</v>
      </c>
      <c r="I2905" t="s">
        <v>8223</v>
      </c>
      <c r="J2905" t="s">
        <v>8245</v>
      </c>
      <c r="K2905">
        <v>1441771218</v>
      </c>
      <c r="L2905">
        <v>1436587218</v>
      </c>
      <c r="M2905" t="b">
        <v>0</v>
      </c>
      <c r="N2905">
        <v>4</v>
      </c>
      <c r="O2905" t="b">
        <v>0</v>
      </c>
      <c r="P2905" t="s">
        <v>8269</v>
      </c>
      <c r="Q2905" s="12" t="s">
        <v>8315</v>
      </c>
      <c r="R2905" t="s">
        <v>8316</v>
      </c>
      <c r="S2905" s="21">
        <f>(((Table1[[#This Row],[launched_at]]/60)/60)/24)+DATE(1970,1,1)</f>
        <v>42196.166874999995</v>
      </c>
      <c r="T2905" s="21">
        <f>(((Table1[[#This Row],[deadline]]/60)/60)/24)+DATE(1970,1,1)</f>
        <v>42256.166874999995</v>
      </c>
    </row>
    <row r="2906" spans="1:20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s="8">
        <f>E2906/D2906</f>
        <v>0.05</v>
      </c>
      <c r="G2906" s="10">
        <f>IFERROR(ROUND(E2906/N2906,2),0)</f>
        <v>18.75</v>
      </c>
      <c r="H2906" t="s">
        <v>8220</v>
      </c>
      <c r="I2906" t="s">
        <v>8224</v>
      </c>
      <c r="J2906" t="s">
        <v>8246</v>
      </c>
      <c r="K2906">
        <v>1415534400</v>
      </c>
      <c r="L2906">
        <v>1414538031</v>
      </c>
      <c r="M2906" t="b">
        <v>0</v>
      </c>
      <c r="N2906">
        <v>4</v>
      </c>
      <c r="O2906" t="b">
        <v>0</v>
      </c>
      <c r="P2906" t="s">
        <v>8269</v>
      </c>
      <c r="Q2906" s="12" t="s">
        <v>8315</v>
      </c>
      <c r="R2906" t="s">
        <v>8316</v>
      </c>
      <c r="S2906" s="21">
        <f>(((Table1[[#This Row],[launched_at]]/60)/60)/24)+DATE(1970,1,1)</f>
        <v>41940.967951388891</v>
      </c>
      <c r="T2906" s="21">
        <f>(((Table1[[#This Row],[deadline]]/60)/60)/24)+DATE(1970,1,1)</f>
        <v>41952.5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s="8">
        <f>E2907/D2907</f>
        <v>0.17771428571428571</v>
      </c>
      <c r="G2907" s="10">
        <f>IFERROR(ROUND(E2907/N2907,2),0)</f>
        <v>36.590000000000003</v>
      </c>
      <c r="H2907" t="s">
        <v>8220</v>
      </c>
      <c r="I2907" t="s">
        <v>8223</v>
      </c>
      <c r="J2907" t="s">
        <v>8245</v>
      </c>
      <c r="K2907">
        <v>1473211313</v>
      </c>
      <c r="L2907">
        <v>1472001713</v>
      </c>
      <c r="M2907" t="b">
        <v>0</v>
      </c>
      <c r="N2907">
        <v>17</v>
      </c>
      <c r="O2907" t="b">
        <v>0</v>
      </c>
      <c r="P2907" t="s">
        <v>8269</v>
      </c>
      <c r="Q2907" s="12" t="s">
        <v>8315</v>
      </c>
      <c r="R2907" t="s">
        <v>8316</v>
      </c>
      <c r="S2907" s="21">
        <f>(((Table1[[#This Row],[launched_at]]/60)/60)/24)+DATE(1970,1,1)</f>
        <v>42606.056863425925</v>
      </c>
      <c r="T2907" s="21">
        <f>(((Table1[[#This Row],[deadline]]/60)/60)/24)+DATE(1970,1,1)</f>
        <v>42620.056863425925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s="8">
        <f>E2908/D2908</f>
        <v>9.4166666666666662E-2</v>
      </c>
      <c r="G2908" s="10">
        <f>IFERROR(ROUND(E2908/N2908,2),0)</f>
        <v>80.709999999999994</v>
      </c>
      <c r="H2908" t="s">
        <v>8220</v>
      </c>
      <c r="I2908" t="s">
        <v>8223</v>
      </c>
      <c r="J2908" t="s">
        <v>8245</v>
      </c>
      <c r="K2908">
        <v>1438390800</v>
      </c>
      <c r="L2908">
        <v>1436888066</v>
      </c>
      <c r="M2908" t="b">
        <v>0</v>
      </c>
      <c r="N2908">
        <v>7</v>
      </c>
      <c r="O2908" t="b">
        <v>0</v>
      </c>
      <c r="P2908" t="s">
        <v>8269</v>
      </c>
      <c r="Q2908" s="12" t="s">
        <v>8315</v>
      </c>
      <c r="R2908" t="s">
        <v>8316</v>
      </c>
      <c r="S2908" s="21">
        <f>(((Table1[[#This Row],[launched_at]]/60)/60)/24)+DATE(1970,1,1)</f>
        <v>42199.648912037039</v>
      </c>
      <c r="T2908" s="21">
        <f>(((Table1[[#This Row],[deadline]]/60)/60)/24)+DATE(1970,1,1)</f>
        <v>42217.041666666672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s="8">
        <f>E2909/D2909</f>
        <v>8.0000000000000004E-4</v>
      </c>
      <c r="G2909" s="10">
        <f>IFERROR(ROUND(E2909/N2909,2),0)</f>
        <v>1</v>
      </c>
      <c r="H2909" t="s">
        <v>8220</v>
      </c>
      <c r="I2909" t="s">
        <v>8223</v>
      </c>
      <c r="J2909" t="s">
        <v>8245</v>
      </c>
      <c r="K2909">
        <v>1463259837</v>
      </c>
      <c r="L2909">
        <v>1458075837</v>
      </c>
      <c r="M2909" t="b">
        <v>0</v>
      </c>
      <c r="N2909">
        <v>2</v>
      </c>
      <c r="O2909" t="b">
        <v>0</v>
      </c>
      <c r="P2909" t="s">
        <v>8269</v>
      </c>
      <c r="Q2909" s="12" t="s">
        <v>8315</v>
      </c>
      <c r="R2909" t="s">
        <v>8316</v>
      </c>
      <c r="S2909" s="21">
        <f>(((Table1[[#This Row],[launched_at]]/60)/60)/24)+DATE(1970,1,1)</f>
        <v>42444.877743055549</v>
      </c>
      <c r="T2909" s="21">
        <f>(((Table1[[#This Row],[deadline]]/60)/60)/24)+DATE(1970,1,1)</f>
        <v>42504.877743055549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s="8">
        <f>E2910/D2910</f>
        <v>2.75E-2</v>
      </c>
      <c r="G2910" s="10">
        <f>IFERROR(ROUND(E2910/N2910,2),0)</f>
        <v>52.8</v>
      </c>
      <c r="H2910" t="s">
        <v>8220</v>
      </c>
      <c r="I2910" t="s">
        <v>8223</v>
      </c>
      <c r="J2910" t="s">
        <v>8245</v>
      </c>
      <c r="K2910">
        <v>1465407219</v>
      </c>
      <c r="L2910">
        <v>1462815219</v>
      </c>
      <c r="M2910" t="b">
        <v>0</v>
      </c>
      <c r="N2910">
        <v>5</v>
      </c>
      <c r="O2910" t="b">
        <v>0</v>
      </c>
      <c r="P2910" t="s">
        <v>8269</v>
      </c>
      <c r="Q2910" s="12" t="s">
        <v>8315</v>
      </c>
      <c r="R2910" t="s">
        <v>8316</v>
      </c>
      <c r="S2910" s="21">
        <f>(((Table1[[#This Row],[launched_at]]/60)/60)/24)+DATE(1970,1,1)</f>
        <v>42499.731701388882</v>
      </c>
      <c r="T2910" s="21">
        <f>(((Table1[[#This Row],[deadline]]/60)/60)/24)+DATE(1970,1,1)</f>
        <v>42529.731701388882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s="8">
        <f>E2911/D2911</f>
        <v>1.1111111111111112E-4</v>
      </c>
      <c r="G2911" s="10">
        <f>IFERROR(ROUND(E2911/N2911,2),0)</f>
        <v>20</v>
      </c>
      <c r="H2911" t="s">
        <v>8220</v>
      </c>
      <c r="I2911" t="s">
        <v>8223</v>
      </c>
      <c r="J2911" t="s">
        <v>8245</v>
      </c>
      <c r="K2911">
        <v>1416944760</v>
      </c>
      <c r="L2911">
        <v>1413527001</v>
      </c>
      <c r="M2911" t="b">
        <v>0</v>
      </c>
      <c r="N2911">
        <v>1</v>
      </c>
      <c r="O2911" t="b">
        <v>0</v>
      </c>
      <c r="P2911" t="s">
        <v>8269</v>
      </c>
      <c r="Q2911" s="12" t="s">
        <v>8315</v>
      </c>
      <c r="R2911" t="s">
        <v>8316</v>
      </c>
      <c r="S2911" s="21">
        <f>(((Table1[[#This Row],[launched_at]]/60)/60)/24)+DATE(1970,1,1)</f>
        <v>41929.266215277778</v>
      </c>
      <c r="T2911" s="21">
        <f>(((Table1[[#This Row],[deadline]]/60)/60)/24)+DATE(1970,1,1)</f>
        <v>41968.823611111111</v>
      </c>
    </row>
    <row r="2912" spans="1:20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s="8">
        <f>E2912/D2912</f>
        <v>3.3333333333333335E-5</v>
      </c>
      <c r="G2912" s="10">
        <f>IFERROR(ROUND(E2912/N2912,2),0)</f>
        <v>1</v>
      </c>
      <c r="H2912" t="s">
        <v>8220</v>
      </c>
      <c r="I2912" t="s">
        <v>8224</v>
      </c>
      <c r="J2912" t="s">
        <v>8246</v>
      </c>
      <c r="K2912">
        <v>1434139887</v>
      </c>
      <c r="L2912">
        <v>1428955887</v>
      </c>
      <c r="M2912" t="b">
        <v>0</v>
      </c>
      <c r="N2912">
        <v>1</v>
      </c>
      <c r="O2912" t="b">
        <v>0</v>
      </c>
      <c r="P2912" t="s">
        <v>8269</v>
      </c>
      <c r="Q2912" s="12" t="s">
        <v>8315</v>
      </c>
      <c r="R2912" t="s">
        <v>8316</v>
      </c>
      <c r="S2912" s="21">
        <f>(((Table1[[#This Row],[launched_at]]/60)/60)/24)+DATE(1970,1,1)</f>
        <v>42107.841284722221</v>
      </c>
      <c r="T2912" s="21">
        <f>(((Table1[[#This Row],[deadline]]/60)/60)/24)+DATE(1970,1,1)</f>
        <v>42167.841284722221</v>
      </c>
    </row>
    <row r="2913" spans="1:20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s="8">
        <f>E2913/D2913</f>
        <v>0.36499999999999999</v>
      </c>
      <c r="G2913" s="10">
        <f>IFERROR(ROUND(E2913/N2913,2),0)</f>
        <v>46.93</v>
      </c>
      <c r="H2913" t="s">
        <v>8220</v>
      </c>
      <c r="I2913" t="s">
        <v>8223</v>
      </c>
      <c r="J2913" t="s">
        <v>8245</v>
      </c>
      <c r="K2913">
        <v>1435429626</v>
      </c>
      <c r="L2913">
        <v>1431973626</v>
      </c>
      <c r="M2913" t="b">
        <v>0</v>
      </c>
      <c r="N2913">
        <v>14</v>
      </c>
      <c r="O2913" t="b">
        <v>0</v>
      </c>
      <c r="P2913" t="s">
        <v>8269</v>
      </c>
      <c r="Q2913" s="12" t="s">
        <v>8315</v>
      </c>
      <c r="R2913" t="s">
        <v>8316</v>
      </c>
      <c r="S2913" s="21">
        <f>(((Table1[[#This Row],[launched_at]]/60)/60)/24)+DATE(1970,1,1)</f>
        <v>42142.768819444449</v>
      </c>
      <c r="T2913" s="21">
        <f>(((Table1[[#This Row],[deadline]]/60)/60)/24)+DATE(1970,1,1)</f>
        <v>42182.768819444449</v>
      </c>
    </row>
    <row r="2914" spans="1:20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s="8">
        <f>E2914/D2914</f>
        <v>0.14058171745152354</v>
      </c>
      <c r="G2914" s="10">
        <f>IFERROR(ROUND(E2914/N2914,2),0)</f>
        <v>78.08</v>
      </c>
      <c r="H2914" t="s">
        <v>8220</v>
      </c>
      <c r="I2914" t="s">
        <v>8223</v>
      </c>
      <c r="J2914" t="s">
        <v>8245</v>
      </c>
      <c r="K2914">
        <v>1452827374</v>
      </c>
      <c r="L2914">
        <v>1450235374</v>
      </c>
      <c r="M2914" t="b">
        <v>0</v>
      </c>
      <c r="N2914">
        <v>26</v>
      </c>
      <c r="O2914" t="b">
        <v>0</v>
      </c>
      <c r="P2914" t="s">
        <v>8269</v>
      </c>
      <c r="Q2914" s="12" t="s">
        <v>8315</v>
      </c>
      <c r="R2914" t="s">
        <v>8316</v>
      </c>
      <c r="S2914" s="21">
        <f>(((Table1[[#This Row],[launched_at]]/60)/60)/24)+DATE(1970,1,1)</f>
        <v>42354.131643518514</v>
      </c>
      <c r="T2914" s="21">
        <f>(((Table1[[#This Row],[deadline]]/60)/60)/24)+DATE(1970,1,1)</f>
        <v>42384.131643518514</v>
      </c>
    </row>
    <row r="2915" spans="1:20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s="8">
        <f>E2915/D2915</f>
        <v>2.0000000000000001E-4</v>
      </c>
      <c r="G2915" s="10">
        <f>IFERROR(ROUND(E2915/N2915,2),0)</f>
        <v>1</v>
      </c>
      <c r="H2915" t="s">
        <v>8220</v>
      </c>
      <c r="I2915" t="s">
        <v>8223</v>
      </c>
      <c r="J2915" t="s">
        <v>8245</v>
      </c>
      <c r="K2915">
        <v>1410041339</v>
      </c>
      <c r="L2915">
        <v>1404857339</v>
      </c>
      <c r="M2915" t="b">
        <v>0</v>
      </c>
      <c r="N2915">
        <v>2</v>
      </c>
      <c r="O2915" t="b">
        <v>0</v>
      </c>
      <c r="P2915" t="s">
        <v>8269</v>
      </c>
      <c r="Q2915" s="12" t="s">
        <v>8315</v>
      </c>
      <c r="R2915" t="s">
        <v>8316</v>
      </c>
      <c r="S2915" s="21">
        <f>(((Table1[[#This Row],[launched_at]]/60)/60)/24)+DATE(1970,1,1)</f>
        <v>41828.922905092593</v>
      </c>
      <c r="T2915" s="21">
        <f>(((Table1[[#This Row],[deadline]]/60)/60)/24)+DATE(1970,1,1)</f>
        <v>41888.922905092593</v>
      </c>
    </row>
    <row r="2916" spans="1:20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s="8">
        <f>E2916/D2916</f>
        <v>4.0000000000000003E-5</v>
      </c>
      <c r="G2916" s="10">
        <f>IFERROR(ROUND(E2916/N2916,2),0)</f>
        <v>1</v>
      </c>
      <c r="H2916" t="s">
        <v>8220</v>
      </c>
      <c r="I2916" t="s">
        <v>8224</v>
      </c>
      <c r="J2916" t="s">
        <v>8246</v>
      </c>
      <c r="K2916">
        <v>1426365994</v>
      </c>
      <c r="L2916">
        <v>1421185594</v>
      </c>
      <c r="M2916" t="b">
        <v>0</v>
      </c>
      <c r="N2916">
        <v>1</v>
      </c>
      <c r="O2916" t="b">
        <v>0</v>
      </c>
      <c r="P2916" t="s">
        <v>8269</v>
      </c>
      <c r="Q2916" s="12" t="s">
        <v>8315</v>
      </c>
      <c r="R2916" t="s">
        <v>8316</v>
      </c>
      <c r="S2916" s="21">
        <f>(((Table1[[#This Row],[launched_at]]/60)/60)/24)+DATE(1970,1,1)</f>
        <v>42017.907337962963</v>
      </c>
      <c r="T2916" s="21">
        <f>(((Table1[[#This Row],[deadline]]/60)/60)/24)+DATE(1970,1,1)</f>
        <v>42077.865671296298</v>
      </c>
    </row>
    <row r="2917" spans="1:20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s="8">
        <f>E2917/D2917</f>
        <v>0.61099999999999999</v>
      </c>
      <c r="G2917" s="10">
        <f>IFERROR(ROUND(E2917/N2917,2),0)</f>
        <v>203.67</v>
      </c>
      <c r="H2917" t="s">
        <v>8220</v>
      </c>
      <c r="I2917" t="s">
        <v>8224</v>
      </c>
      <c r="J2917" t="s">
        <v>8246</v>
      </c>
      <c r="K2917">
        <v>1458117190</v>
      </c>
      <c r="L2917">
        <v>1455528790</v>
      </c>
      <c r="M2917" t="b">
        <v>0</v>
      </c>
      <c r="N2917">
        <v>3</v>
      </c>
      <c r="O2917" t="b">
        <v>0</v>
      </c>
      <c r="P2917" t="s">
        <v>8269</v>
      </c>
      <c r="Q2917" s="12" t="s">
        <v>8315</v>
      </c>
      <c r="R2917" t="s">
        <v>8316</v>
      </c>
      <c r="S2917" s="21">
        <f>(((Table1[[#This Row],[launched_at]]/60)/60)/24)+DATE(1970,1,1)</f>
        <v>42415.398032407407</v>
      </c>
      <c r="T2917" s="21">
        <f>(((Table1[[#This Row],[deadline]]/60)/60)/24)+DATE(1970,1,1)</f>
        <v>42445.356365740736</v>
      </c>
    </row>
    <row r="2918" spans="1:20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s="8">
        <f>E2918/D2918</f>
        <v>7.8378378378378383E-2</v>
      </c>
      <c r="G2918" s="10">
        <f>IFERROR(ROUND(E2918/N2918,2),0)</f>
        <v>20.71</v>
      </c>
      <c r="H2918" t="s">
        <v>8220</v>
      </c>
      <c r="I2918" t="s">
        <v>8224</v>
      </c>
      <c r="J2918" t="s">
        <v>8246</v>
      </c>
      <c r="K2918">
        <v>1400498789</v>
      </c>
      <c r="L2918">
        <v>1398511589</v>
      </c>
      <c r="M2918" t="b">
        <v>0</v>
      </c>
      <c r="N2918">
        <v>7</v>
      </c>
      <c r="O2918" t="b">
        <v>0</v>
      </c>
      <c r="P2918" t="s">
        <v>8269</v>
      </c>
      <c r="Q2918" s="12" t="s">
        <v>8315</v>
      </c>
      <c r="R2918" t="s">
        <v>8316</v>
      </c>
      <c r="S2918" s="21">
        <f>(((Table1[[#This Row],[launched_at]]/60)/60)/24)+DATE(1970,1,1)</f>
        <v>41755.476724537039</v>
      </c>
      <c r="T2918" s="21">
        <f>(((Table1[[#This Row],[deadline]]/60)/60)/24)+DATE(1970,1,1)</f>
        <v>41778.476724537039</v>
      </c>
    </row>
    <row r="2919" spans="1:20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s="8">
        <f>E2919/D2919</f>
        <v>0.2185</v>
      </c>
      <c r="G2919" s="10">
        <f>IFERROR(ROUND(E2919/N2919,2),0)</f>
        <v>48.56</v>
      </c>
      <c r="H2919" t="s">
        <v>8220</v>
      </c>
      <c r="I2919" t="s">
        <v>8223</v>
      </c>
      <c r="J2919" t="s">
        <v>8245</v>
      </c>
      <c r="K2919">
        <v>1442381847</v>
      </c>
      <c r="L2919">
        <v>1440826647</v>
      </c>
      <c r="M2919" t="b">
        <v>0</v>
      </c>
      <c r="N2919">
        <v>9</v>
      </c>
      <c r="O2919" t="b">
        <v>0</v>
      </c>
      <c r="P2919" t="s">
        <v>8269</v>
      </c>
      <c r="Q2919" s="12" t="s">
        <v>8315</v>
      </c>
      <c r="R2919" t="s">
        <v>8316</v>
      </c>
      <c r="S2919" s="21">
        <f>(((Table1[[#This Row],[launched_at]]/60)/60)/24)+DATE(1970,1,1)</f>
        <v>42245.234340277777</v>
      </c>
      <c r="T2919" s="21">
        <f>(((Table1[[#This Row],[deadline]]/60)/60)/24)+DATE(1970,1,1)</f>
        <v>42263.234340277777</v>
      </c>
    </row>
    <row r="2920" spans="1:20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s="8">
        <f>E2920/D2920</f>
        <v>0.27239999999999998</v>
      </c>
      <c r="G2920" s="10">
        <f>IFERROR(ROUND(E2920/N2920,2),0)</f>
        <v>68.099999999999994</v>
      </c>
      <c r="H2920" t="s">
        <v>8220</v>
      </c>
      <c r="I2920" t="s">
        <v>8223</v>
      </c>
      <c r="J2920" t="s">
        <v>8245</v>
      </c>
      <c r="K2920">
        <v>1446131207</v>
      </c>
      <c r="L2920">
        <v>1443712007</v>
      </c>
      <c r="M2920" t="b">
        <v>0</v>
      </c>
      <c r="N2920">
        <v>20</v>
      </c>
      <c r="O2920" t="b">
        <v>0</v>
      </c>
      <c r="P2920" t="s">
        <v>8269</v>
      </c>
      <c r="Q2920" s="12" t="s">
        <v>8315</v>
      </c>
      <c r="R2920" t="s">
        <v>8316</v>
      </c>
      <c r="S2920" s="21">
        <f>(((Table1[[#This Row],[launched_at]]/60)/60)/24)+DATE(1970,1,1)</f>
        <v>42278.629710648151</v>
      </c>
      <c r="T2920" s="21">
        <f>(((Table1[[#This Row],[deadline]]/60)/60)/24)+DATE(1970,1,1)</f>
        <v>42306.629710648151</v>
      </c>
    </row>
    <row r="2921" spans="1:20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s="8">
        <f>E2921/D2921</f>
        <v>8.5000000000000006E-2</v>
      </c>
      <c r="G2921" s="10">
        <f>IFERROR(ROUND(E2921/N2921,2),0)</f>
        <v>8.5</v>
      </c>
      <c r="H2921" t="s">
        <v>8220</v>
      </c>
      <c r="I2921" t="s">
        <v>8223</v>
      </c>
      <c r="J2921" t="s">
        <v>8245</v>
      </c>
      <c r="K2921">
        <v>1407250329</v>
      </c>
      <c r="L2921">
        <v>1404658329</v>
      </c>
      <c r="M2921" t="b">
        <v>0</v>
      </c>
      <c r="N2921">
        <v>6</v>
      </c>
      <c r="O2921" t="b">
        <v>0</v>
      </c>
      <c r="P2921" t="s">
        <v>8269</v>
      </c>
      <c r="Q2921" s="12" t="s">
        <v>8315</v>
      </c>
      <c r="R2921" t="s">
        <v>8316</v>
      </c>
      <c r="S2921" s="21">
        <f>(((Table1[[#This Row],[launched_at]]/60)/60)/24)+DATE(1970,1,1)</f>
        <v>41826.61954861111</v>
      </c>
      <c r="T2921" s="21">
        <f>(((Table1[[#This Row],[deadline]]/60)/60)/24)+DATE(1970,1,1)</f>
        <v>41856.61954861111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s="8">
        <f>E2922/D2922</f>
        <v>0.26840000000000003</v>
      </c>
      <c r="G2922" s="10">
        <f>IFERROR(ROUND(E2922/N2922,2),0)</f>
        <v>51.62</v>
      </c>
      <c r="H2922" t="s">
        <v>8220</v>
      </c>
      <c r="I2922" t="s">
        <v>8228</v>
      </c>
      <c r="J2922" t="s">
        <v>8250</v>
      </c>
      <c r="K2922">
        <v>1427306470</v>
      </c>
      <c r="L2922">
        <v>1424718070</v>
      </c>
      <c r="M2922" t="b">
        <v>0</v>
      </c>
      <c r="N2922">
        <v>13</v>
      </c>
      <c r="O2922" t="b">
        <v>0</v>
      </c>
      <c r="P2922" t="s">
        <v>8269</v>
      </c>
      <c r="Q2922" s="12" t="s">
        <v>8315</v>
      </c>
      <c r="R2922" t="s">
        <v>8316</v>
      </c>
      <c r="S2922" s="21">
        <f>(((Table1[[#This Row],[launched_at]]/60)/60)/24)+DATE(1970,1,1)</f>
        <v>42058.792476851857</v>
      </c>
      <c r="T2922" s="21">
        <f>(((Table1[[#This Row],[deadline]]/60)/60)/24)+DATE(1970,1,1)</f>
        <v>42088.750810185185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s="8">
        <f>E2923/D2923</f>
        <v>1.29</v>
      </c>
      <c r="G2923" s="10">
        <f>IFERROR(ROUND(E2923/N2923,2),0)</f>
        <v>43</v>
      </c>
      <c r="H2923" t="s">
        <v>8218</v>
      </c>
      <c r="I2923" t="s">
        <v>8223</v>
      </c>
      <c r="J2923" t="s">
        <v>8245</v>
      </c>
      <c r="K2923">
        <v>1411679804</v>
      </c>
      <c r="L2923">
        <v>1409087804</v>
      </c>
      <c r="M2923" t="b">
        <v>0</v>
      </c>
      <c r="N2923">
        <v>3</v>
      </c>
      <c r="O2923" t="b">
        <v>1</v>
      </c>
      <c r="P2923" t="s">
        <v>8303</v>
      </c>
      <c r="Q2923" s="12" t="s">
        <v>8315</v>
      </c>
      <c r="R2923" t="s">
        <v>8357</v>
      </c>
      <c r="S2923" s="21">
        <f>(((Table1[[#This Row],[launched_at]]/60)/60)/24)+DATE(1970,1,1)</f>
        <v>41877.886620370373</v>
      </c>
      <c r="T2923" s="21">
        <f>(((Table1[[#This Row],[deadline]]/60)/60)/24)+DATE(1970,1,1)</f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s="8">
        <f>E2924/D2924</f>
        <v>1</v>
      </c>
      <c r="G2924" s="10">
        <f>IFERROR(ROUND(E2924/N2924,2),0)</f>
        <v>83.33</v>
      </c>
      <c r="H2924" t="s">
        <v>8218</v>
      </c>
      <c r="I2924" t="s">
        <v>8224</v>
      </c>
      <c r="J2924" t="s">
        <v>8246</v>
      </c>
      <c r="K2924">
        <v>1431982727</v>
      </c>
      <c r="L2924">
        <v>1428094727</v>
      </c>
      <c r="M2924" t="b">
        <v>0</v>
      </c>
      <c r="N2924">
        <v>6</v>
      </c>
      <c r="O2924" t="b">
        <v>1</v>
      </c>
      <c r="P2924" t="s">
        <v>8303</v>
      </c>
      <c r="Q2924" s="12" t="s">
        <v>8315</v>
      </c>
      <c r="R2924" t="s">
        <v>8357</v>
      </c>
      <c r="S2924" s="21">
        <f>(((Table1[[#This Row],[launched_at]]/60)/60)/24)+DATE(1970,1,1)</f>
        <v>42097.874155092592</v>
      </c>
      <c r="T2924" s="21">
        <f>(((Table1[[#This Row],[deadline]]/60)/60)/24)+DATE(1970,1,1)</f>
        <v>42142.874155092592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s="8">
        <f>E2925/D2925</f>
        <v>1</v>
      </c>
      <c r="G2925" s="10">
        <f>IFERROR(ROUND(E2925/N2925,2),0)</f>
        <v>30</v>
      </c>
      <c r="H2925" t="s">
        <v>8218</v>
      </c>
      <c r="I2925" t="s">
        <v>8223</v>
      </c>
      <c r="J2925" t="s">
        <v>8245</v>
      </c>
      <c r="K2925">
        <v>1422068400</v>
      </c>
      <c r="L2925">
        <v>1420774779</v>
      </c>
      <c r="M2925" t="b">
        <v>0</v>
      </c>
      <c r="N2925">
        <v>10</v>
      </c>
      <c r="O2925" t="b">
        <v>1</v>
      </c>
      <c r="P2925" t="s">
        <v>8303</v>
      </c>
      <c r="Q2925" s="12" t="s">
        <v>8315</v>
      </c>
      <c r="R2925" t="s">
        <v>8357</v>
      </c>
      <c r="S2925" s="21">
        <f>(((Table1[[#This Row],[launched_at]]/60)/60)/24)+DATE(1970,1,1)</f>
        <v>42013.15253472222</v>
      </c>
      <c r="T2925" s="21">
        <f>(((Table1[[#This Row],[deadline]]/60)/60)/24)+DATE(1970,1,1)</f>
        <v>42028.125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s="8">
        <f>E2926/D2926</f>
        <v>1.032</v>
      </c>
      <c r="G2926" s="10">
        <f>IFERROR(ROUND(E2926/N2926,2),0)</f>
        <v>175.51</v>
      </c>
      <c r="H2926" t="s">
        <v>8218</v>
      </c>
      <c r="I2926" t="s">
        <v>8223</v>
      </c>
      <c r="J2926" t="s">
        <v>8245</v>
      </c>
      <c r="K2926">
        <v>1431143940</v>
      </c>
      <c r="L2926">
        <v>1428585710</v>
      </c>
      <c r="M2926" t="b">
        <v>0</v>
      </c>
      <c r="N2926">
        <v>147</v>
      </c>
      <c r="O2926" t="b">
        <v>1</v>
      </c>
      <c r="P2926" t="s">
        <v>8303</v>
      </c>
      <c r="Q2926" s="12" t="s">
        <v>8315</v>
      </c>
      <c r="R2926" t="s">
        <v>8357</v>
      </c>
      <c r="S2926" s="21">
        <f>(((Table1[[#This Row],[launched_at]]/60)/60)/24)+DATE(1970,1,1)</f>
        <v>42103.556828703702</v>
      </c>
      <c r="T2926" s="21">
        <f>(((Table1[[#This Row],[deadline]]/60)/60)/24)+DATE(1970,1,1)</f>
        <v>42133.165972222225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s="8">
        <f>E2927/D2927</f>
        <v>1.0244597777777777</v>
      </c>
      <c r="G2927" s="10">
        <f>IFERROR(ROUND(E2927/N2927,2),0)</f>
        <v>231.66</v>
      </c>
      <c r="H2927" t="s">
        <v>8218</v>
      </c>
      <c r="I2927" t="s">
        <v>8223</v>
      </c>
      <c r="J2927" t="s">
        <v>8245</v>
      </c>
      <c r="K2927">
        <v>1410444068</v>
      </c>
      <c r="L2927">
        <v>1407852068</v>
      </c>
      <c r="M2927" t="b">
        <v>0</v>
      </c>
      <c r="N2927">
        <v>199</v>
      </c>
      <c r="O2927" t="b">
        <v>1</v>
      </c>
      <c r="P2927" t="s">
        <v>8303</v>
      </c>
      <c r="Q2927" s="12" t="s">
        <v>8315</v>
      </c>
      <c r="R2927" t="s">
        <v>8357</v>
      </c>
      <c r="S2927" s="21">
        <f>(((Table1[[#This Row],[launched_at]]/60)/60)/24)+DATE(1970,1,1)</f>
        <v>41863.584120370368</v>
      </c>
      <c r="T2927" s="21">
        <f>(((Table1[[#This Row],[deadline]]/60)/60)/24)+DATE(1970,1,1)</f>
        <v>41893.584120370368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s="8">
        <f>E2928/D2928</f>
        <v>1.25</v>
      </c>
      <c r="G2928" s="10">
        <f>IFERROR(ROUND(E2928/N2928,2),0)</f>
        <v>75</v>
      </c>
      <c r="H2928" t="s">
        <v>8218</v>
      </c>
      <c r="I2928" t="s">
        <v>8223</v>
      </c>
      <c r="J2928" t="s">
        <v>8245</v>
      </c>
      <c r="K2928">
        <v>1424715779</v>
      </c>
      <c r="L2928">
        <v>1423506179</v>
      </c>
      <c r="M2928" t="b">
        <v>0</v>
      </c>
      <c r="N2928">
        <v>50</v>
      </c>
      <c r="O2928" t="b">
        <v>1</v>
      </c>
      <c r="P2928" t="s">
        <v>8303</v>
      </c>
      <c r="Q2928" s="12" t="s">
        <v>8315</v>
      </c>
      <c r="R2928" t="s">
        <v>8357</v>
      </c>
      <c r="S2928" s="21">
        <f>(((Table1[[#This Row],[launched_at]]/60)/60)/24)+DATE(1970,1,1)</f>
        <v>42044.765960648147</v>
      </c>
      <c r="T2928" s="21">
        <f>(((Table1[[#This Row],[deadline]]/60)/60)/24)+DATE(1970,1,1)</f>
        <v>42058.765960648147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s="8">
        <f>E2929/D2929</f>
        <v>1.3083333333333333</v>
      </c>
      <c r="G2929" s="10">
        <f>IFERROR(ROUND(E2929/N2929,2),0)</f>
        <v>112.14</v>
      </c>
      <c r="H2929" t="s">
        <v>8218</v>
      </c>
      <c r="I2929" t="s">
        <v>8223</v>
      </c>
      <c r="J2929" t="s">
        <v>8245</v>
      </c>
      <c r="K2929">
        <v>1405400400</v>
      </c>
      <c r="L2929">
        <v>1402934629</v>
      </c>
      <c r="M2929" t="b">
        <v>0</v>
      </c>
      <c r="N2929">
        <v>21</v>
      </c>
      <c r="O2929" t="b">
        <v>1</v>
      </c>
      <c r="P2929" t="s">
        <v>8303</v>
      </c>
      <c r="Q2929" s="12" t="s">
        <v>8315</v>
      </c>
      <c r="R2929" t="s">
        <v>8357</v>
      </c>
      <c r="S2929" s="21">
        <f>(((Table1[[#This Row],[launched_at]]/60)/60)/24)+DATE(1970,1,1)</f>
        <v>41806.669317129628</v>
      </c>
      <c r="T2929" s="21">
        <f>(((Table1[[#This Row],[deadline]]/60)/60)/24)+DATE(1970,1,1)</f>
        <v>41835.208333333336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s="8">
        <f>E2930/D2930</f>
        <v>1</v>
      </c>
      <c r="G2930" s="10">
        <f>IFERROR(ROUND(E2930/N2930,2),0)</f>
        <v>41.67</v>
      </c>
      <c r="H2930" t="s">
        <v>8218</v>
      </c>
      <c r="I2930" t="s">
        <v>8223</v>
      </c>
      <c r="J2930" t="s">
        <v>8245</v>
      </c>
      <c r="K2930">
        <v>1457135846</v>
      </c>
      <c r="L2930">
        <v>1454543846</v>
      </c>
      <c r="M2930" t="b">
        <v>0</v>
      </c>
      <c r="N2930">
        <v>24</v>
      </c>
      <c r="O2930" t="b">
        <v>1</v>
      </c>
      <c r="P2930" t="s">
        <v>8303</v>
      </c>
      <c r="Q2930" s="12" t="s">
        <v>8315</v>
      </c>
      <c r="R2930" t="s">
        <v>8357</v>
      </c>
      <c r="S2930" s="21">
        <f>(((Table1[[#This Row],[launched_at]]/60)/60)/24)+DATE(1970,1,1)</f>
        <v>42403.998217592598</v>
      </c>
      <c r="T2930" s="21">
        <f>(((Table1[[#This Row],[deadline]]/60)/60)/24)+DATE(1970,1,1)</f>
        <v>42433.998217592598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s="8">
        <f>E2931/D2931</f>
        <v>1.02069375</v>
      </c>
      <c r="G2931" s="10">
        <f>IFERROR(ROUND(E2931/N2931,2),0)</f>
        <v>255.17</v>
      </c>
      <c r="H2931" t="s">
        <v>8218</v>
      </c>
      <c r="I2931" t="s">
        <v>8223</v>
      </c>
      <c r="J2931" t="s">
        <v>8245</v>
      </c>
      <c r="K2931">
        <v>1401024758</v>
      </c>
      <c r="L2931">
        <v>1398432758</v>
      </c>
      <c r="M2931" t="b">
        <v>0</v>
      </c>
      <c r="N2931">
        <v>32</v>
      </c>
      <c r="O2931" t="b">
        <v>1</v>
      </c>
      <c r="P2931" t="s">
        <v>8303</v>
      </c>
      <c r="Q2931" s="12" t="s">
        <v>8315</v>
      </c>
      <c r="R2931" t="s">
        <v>8357</v>
      </c>
      <c r="S2931" s="21">
        <f>(((Table1[[#This Row],[launched_at]]/60)/60)/24)+DATE(1970,1,1)</f>
        <v>41754.564328703702</v>
      </c>
      <c r="T2931" s="21">
        <f>(((Table1[[#This Row],[deadline]]/60)/60)/24)+DATE(1970,1,1)</f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s="8">
        <f>E2932/D2932</f>
        <v>1.0092000000000001</v>
      </c>
      <c r="G2932" s="10">
        <f>IFERROR(ROUND(E2932/N2932,2),0)</f>
        <v>162.77000000000001</v>
      </c>
      <c r="H2932" t="s">
        <v>8218</v>
      </c>
      <c r="I2932" t="s">
        <v>8224</v>
      </c>
      <c r="J2932" t="s">
        <v>8246</v>
      </c>
      <c r="K2932">
        <v>1431007264</v>
      </c>
      <c r="L2932">
        <v>1428415264</v>
      </c>
      <c r="M2932" t="b">
        <v>0</v>
      </c>
      <c r="N2932">
        <v>62</v>
      </c>
      <c r="O2932" t="b">
        <v>1</v>
      </c>
      <c r="P2932" t="s">
        <v>8303</v>
      </c>
      <c r="Q2932" s="12" t="s">
        <v>8315</v>
      </c>
      <c r="R2932" t="s">
        <v>8357</v>
      </c>
      <c r="S2932" s="21">
        <f>(((Table1[[#This Row],[launched_at]]/60)/60)/24)+DATE(1970,1,1)</f>
        <v>42101.584074074075</v>
      </c>
      <c r="T2932" s="21">
        <f>(((Table1[[#This Row],[deadline]]/60)/60)/24)+DATE(1970,1,1)</f>
        <v>42131.584074074075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s="8">
        <f>E2933/D2933</f>
        <v>1.06</v>
      </c>
      <c r="G2933" s="10">
        <f>IFERROR(ROUND(E2933/N2933,2),0)</f>
        <v>88.33</v>
      </c>
      <c r="H2933" t="s">
        <v>8218</v>
      </c>
      <c r="I2933" t="s">
        <v>8228</v>
      </c>
      <c r="J2933" t="s">
        <v>8250</v>
      </c>
      <c r="K2933">
        <v>1410761280</v>
      </c>
      <c r="L2933">
        <v>1408604363</v>
      </c>
      <c r="M2933" t="b">
        <v>0</v>
      </c>
      <c r="N2933">
        <v>9</v>
      </c>
      <c r="O2933" t="b">
        <v>1</v>
      </c>
      <c r="P2933" t="s">
        <v>8303</v>
      </c>
      <c r="Q2933" s="12" t="s">
        <v>8315</v>
      </c>
      <c r="R2933" t="s">
        <v>8357</v>
      </c>
      <c r="S2933" s="21">
        <f>(((Table1[[#This Row],[launched_at]]/60)/60)/24)+DATE(1970,1,1)</f>
        <v>41872.291238425925</v>
      </c>
      <c r="T2933" s="21">
        <f>(((Table1[[#This Row],[deadline]]/60)/60)/24)+DATE(1970,1,1)</f>
        <v>41897.255555555559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s="8">
        <f>E2934/D2934</f>
        <v>1.0509677419354839</v>
      </c>
      <c r="G2934" s="10">
        <f>IFERROR(ROUND(E2934/N2934,2),0)</f>
        <v>85.74</v>
      </c>
      <c r="H2934" t="s">
        <v>8218</v>
      </c>
      <c r="I2934" t="s">
        <v>8225</v>
      </c>
      <c r="J2934" t="s">
        <v>8247</v>
      </c>
      <c r="K2934">
        <v>1424516400</v>
      </c>
      <c r="L2934">
        <v>1421812637</v>
      </c>
      <c r="M2934" t="b">
        <v>0</v>
      </c>
      <c r="N2934">
        <v>38</v>
      </c>
      <c r="O2934" t="b">
        <v>1</v>
      </c>
      <c r="P2934" t="s">
        <v>8303</v>
      </c>
      <c r="Q2934" s="12" t="s">
        <v>8315</v>
      </c>
      <c r="R2934" t="s">
        <v>8357</v>
      </c>
      <c r="S2934" s="21">
        <f>(((Table1[[#This Row],[launched_at]]/60)/60)/24)+DATE(1970,1,1)</f>
        <v>42025.164780092593</v>
      </c>
      <c r="T2934" s="21">
        <f>(((Table1[[#This Row],[deadline]]/60)/60)/24)+DATE(1970,1,1)</f>
        <v>42056.458333333328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s="8">
        <f>E2935/D2935</f>
        <v>1.0276000000000001</v>
      </c>
      <c r="G2935" s="10">
        <f>IFERROR(ROUND(E2935/N2935,2),0)</f>
        <v>47.57</v>
      </c>
      <c r="H2935" t="s">
        <v>8218</v>
      </c>
      <c r="I2935" t="s">
        <v>8223</v>
      </c>
      <c r="J2935" t="s">
        <v>8245</v>
      </c>
      <c r="K2935">
        <v>1465081053</v>
      </c>
      <c r="L2935">
        <v>1462489053</v>
      </c>
      <c r="M2935" t="b">
        <v>0</v>
      </c>
      <c r="N2935">
        <v>54</v>
      </c>
      <c r="O2935" t="b">
        <v>1</v>
      </c>
      <c r="P2935" t="s">
        <v>8303</v>
      </c>
      <c r="Q2935" s="12" t="s">
        <v>8315</v>
      </c>
      <c r="R2935" t="s">
        <v>8357</v>
      </c>
      <c r="S2935" s="21">
        <f>(((Table1[[#This Row],[launched_at]]/60)/60)/24)+DATE(1970,1,1)</f>
        <v>42495.956631944442</v>
      </c>
      <c r="T2935" s="21">
        <f>(((Table1[[#This Row],[deadline]]/60)/60)/24)+DATE(1970,1,1)</f>
        <v>42525.956631944442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s="8">
        <f>E2936/D2936</f>
        <v>1.08</v>
      </c>
      <c r="G2936" s="10">
        <f>IFERROR(ROUND(E2936/N2936,2),0)</f>
        <v>72.97</v>
      </c>
      <c r="H2936" t="s">
        <v>8218</v>
      </c>
      <c r="I2936" t="s">
        <v>8228</v>
      </c>
      <c r="J2936" t="s">
        <v>8250</v>
      </c>
      <c r="K2936">
        <v>1402845364</v>
      </c>
      <c r="L2936">
        <v>1400253364</v>
      </c>
      <c r="M2936" t="b">
        <v>0</v>
      </c>
      <c r="N2936">
        <v>37</v>
      </c>
      <c r="O2936" t="b">
        <v>1</v>
      </c>
      <c r="P2936" t="s">
        <v>8303</v>
      </c>
      <c r="Q2936" s="12" t="s">
        <v>8315</v>
      </c>
      <c r="R2936" t="s">
        <v>8357</v>
      </c>
      <c r="S2936" s="21">
        <f>(((Table1[[#This Row],[launched_at]]/60)/60)/24)+DATE(1970,1,1)</f>
        <v>41775.636157407411</v>
      </c>
      <c r="T2936" s="21">
        <f>(((Table1[[#This Row],[deadline]]/60)/60)/24)+DATE(1970,1,1)</f>
        <v>41805.636157407411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s="8">
        <f>E2937/D2937</f>
        <v>1.0088571428571429</v>
      </c>
      <c r="G2937" s="10">
        <f>IFERROR(ROUND(E2937/N2937,2),0)</f>
        <v>90.54</v>
      </c>
      <c r="H2937" t="s">
        <v>8218</v>
      </c>
      <c r="I2937" t="s">
        <v>8223</v>
      </c>
      <c r="J2937" t="s">
        <v>8245</v>
      </c>
      <c r="K2937">
        <v>1472490000</v>
      </c>
      <c r="L2937">
        <v>1467468008</v>
      </c>
      <c r="M2937" t="b">
        <v>0</v>
      </c>
      <c r="N2937">
        <v>39</v>
      </c>
      <c r="O2937" t="b">
        <v>1</v>
      </c>
      <c r="P2937" t="s">
        <v>8303</v>
      </c>
      <c r="Q2937" s="12" t="s">
        <v>8315</v>
      </c>
      <c r="R2937" t="s">
        <v>8357</v>
      </c>
      <c r="S2937" s="21">
        <f>(((Table1[[#This Row],[launched_at]]/60)/60)/24)+DATE(1970,1,1)</f>
        <v>42553.583425925928</v>
      </c>
      <c r="T2937" s="21">
        <f>(((Table1[[#This Row],[deadline]]/60)/60)/24)+DATE(1970,1,1)</f>
        <v>42611.708333333328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s="8">
        <f>E2938/D2938</f>
        <v>1.28</v>
      </c>
      <c r="G2938" s="10">
        <f>IFERROR(ROUND(E2938/N2938,2),0)</f>
        <v>37.65</v>
      </c>
      <c r="H2938" t="s">
        <v>8218</v>
      </c>
      <c r="I2938" t="s">
        <v>8223</v>
      </c>
      <c r="J2938" t="s">
        <v>8245</v>
      </c>
      <c r="K2938">
        <v>1413176340</v>
      </c>
      <c r="L2938">
        <v>1412091423</v>
      </c>
      <c r="M2938" t="b">
        <v>0</v>
      </c>
      <c r="N2938">
        <v>34</v>
      </c>
      <c r="O2938" t="b">
        <v>1</v>
      </c>
      <c r="P2938" t="s">
        <v>8303</v>
      </c>
      <c r="Q2938" s="12" t="s">
        <v>8315</v>
      </c>
      <c r="R2938" t="s">
        <v>8357</v>
      </c>
      <c r="S2938" s="21">
        <f>(((Table1[[#This Row],[launched_at]]/60)/60)/24)+DATE(1970,1,1)</f>
        <v>41912.650729166664</v>
      </c>
      <c r="T2938" s="21">
        <f>(((Table1[[#This Row],[deadline]]/60)/60)/24)+DATE(1970,1,1)</f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s="8">
        <f>E2939/D2939</f>
        <v>1.3333333333333333</v>
      </c>
      <c r="G2939" s="10">
        <f>IFERROR(ROUND(E2939/N2939,2),0)</f>
        <v>36.36</v>
      </c>
      <c r="H2939" t="s">
        <v>8218</v>
      </c>
      <c r="I2939" t="s">
        <v>8224</v>
      </c>
      <c r="J2939" t="s">
        <v>8246</v>
      </c>
      <c r="K2939">
        <v>1405249113</v>
      </c>
      <c r="L2939">
        <v>1402657113</v>
      </c>
      <c r="M2939" t="b">
        <v>0</v>
      </c>
      <c r="N2939">
        <v>55</v>
      </c>
      <c r="O2939" t="b">
        <v>1</v>
      </c>
      <c r="P2939" t="s">
        <v>8303</v>
      </c>
      <c r="Q2939" s="12" t="s">
        <v>8315</v>
      </c>
      <c r="R2939" t="s">
        <v>8357</v>
      </c>
      <c r="S2939" s="21">
        <f>(((Table1[[#This Row],[launched_at]]/60)/60)/24)+DATE(1970,1,1)</f>
        <v>41803.457326388889</v>
      </c>
      <c r="T2939" s="21">
        <f>(((Table1[[#This Row],[deadline]]/60)/60)/24)+DATE(1970,1,1)</f>
        <v>41833.457326388889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s="8">
        <f>E2940/D2940</f>
        <v>1.0137499999999999</v>
      </c>
      <c r="G2940" s="10">
        <f>IFERROR(ROUND(E2940/N2940,2),0)</f>
        <v>126.72</v>
      </c>
      <c r="H2940" t="s">
        <v>8218</v>
      </c>
      <c r="I2940" t="s">
        <v>8223</v>
      </c>
      <c r="J2940" t="s">
        <v>8245</v>
      </c>
      <c r="K2940">
        <v>1422636814</v>
      </c>
      <c r="L2940">
        <v>1420044814</v>
      </c>
      <c r="M2940" t="b">
        <v>0</v>
      </c>
      <c r="N2940">
        <v>32</v>
      </c>
      <c r="O2940" t="b">
        <v>1</v>
      </c>
      <c r="P2940" t="s">
        <v>8303</v>
      </c>
      <c r="Q2940" s="12" t="s">
        <v>8315</v>
      </c>
      <c r="R2940" t="s">
        <v>8357</v>
      </c>
      <c r="S2940" s="21">
        <f>(((Table1[[#This Row],[launched_at]]/60)/60)/24)+DATE(1970,1,1)</f>
        <v>42004.703865740739</v>
      </c>
      <c r="T2940" s="21">
        <f>(((Table1[[#This Row],[deadline]]/60)/60)/24)+DATE(1970,1,1)</f>
        <v>42034.703865740739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s="8">
        <f>E2941/D2941</f>
        <v>1.0287500000000001</v>
      </c>
      <c r="G2941" s="10">
        <f>IFERROR(ROUND(E2941/N2941,2),0)</f>
        <v>329.2</v>
      </c>
      <c r="H2941" t="s">
        <v>8218</v>
      </c>
      <c r="I2941" t="s">
        <v>8223</v>
      </c>
      <c r="J2941" t="s">
        <v>8245</v>
      </c>
      <c r="K2941">
        <v>1409187600</v>
      </c>
      <c r="L2941">
        <v>1406316312</v>
      </c>
      <c r="M2941" t="b">
        <v>0</v>
      </c>
      <c r="N2941">
        <v>25</v>
      </c>
      <c r="O2941" t="b">
        <v>1</v>
      </c>
      <c r="P2941" t="s">
        <v>8303</v>
      </c>
      <c r="Q2941" s="12" t="s">
        <v>8315</v>
      </c>
      <c r="R2941" t="s">
        <v>8357</v>
      </c>
      <c r="S2941" s="21">
        <f>(((Table1[[#This Row],[launched_at]]/60)/60)/24)+DATE(1970,1,1)</f>
        <v>41845.809166666666</v>
      </c>
      <c r="T2941" s="21">
        <f>(((Table1[[#This Row],[deadline]]/60)/60)/24)+DATE(1970,1,1)</f>
        <v>41879.041666666664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s="8">
        <f>E2942/D2942</f>
        <v>1.0724</v>
      </c>
      <c r="G2942" s="10">
        <f>IFERROR(ROUND(E2942/N2942,2),0)</f>
        <v>81.239999999999995</v>
      </c>
      <c r="H2942" t="s">
        <v>8218</v>
      </c>
      <c r="I2942" t="s">
        <v>8223</v>
      </c>
      <c r="J2942" t="s">
        <v>8245</v>
      </c>
      <c r="K2942">
        <v>1421606018</v>
      </c>
      <c r="L2942">
        <v>1418150018</v>
      </c>
      <c r="M2942" t="b">
        <v>0</v>
      </c>
      <c r="N2942">
        <v>33</v>
      </c>
      <c r="O2942" t="b">
        <v>1</v>
      </c>
      <c r="P2942" t="s">
        <v>8303</v>
      </c>
      <c r="Q2942" s="12" t="s">
        <v>8315</v>
      </c>
      <c r="R2942" t="s">
        <v>8357</v>
      </c>
      <c r="S2942" s="21">
        <f>(((Table1[[#This Row],[launched_at]]/60)/60)/24)+DATE(1970,1,1)</f>
        <v>41982.773356481484</v>
      </c>
      <c r="T2942" s="21">
        <f>(((Table1[[#This Row],[deadline]]/60)/60)/24)+DATE(1970,1,1)</f>
        <v>42022.773356481484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s="8">
        <f>E2943/D2943</f>
        <v>4.0000000000000003E-5</v>
      </c>
      <c r="G2943" s="10">
        <f>IFERROR(ROUND(E2943/N2943,2),0)</f>
        <v>1</v>
      </c>
      <c r="H2943" t="s">
        <v>8220</v>
      </c>
      <c r="I2943" t="s">
        <v>8223</v>
      </c>
      <c r="J2943" t="s">
        <v>8245</v>
      </c>
      <c r="K2943">
        <v>1425250955</v>
      </c>
      <c r="L2943">
        <v>1422658955</v>
      </c>
      <c r="M2943" t="b">
        <v>0</v>
      </c>
      <c r="N2943">
        <v>1</v>
      </c>
      <c r="O2943" t="b">
        <v>0</v>
      </c>
      <c r="P2943" t="s">
        <v>8301</v>
      </c>
      <c r="Q2943" s="12" t="s">
        <v>8315</v>
      </c>
      <c r="R2943" t="s">
        <v>8355</v>
      </c>
      <c r="S2943" s="21">
        <f>(((Table1[[#This Row],[launched_at]]/60)/60)/24)+DATE(1970,1,1)</f>
        <v>42034.960127314815</v>
      </c>
      <c r="T2943" s="21">
        <f>(((Table1[[#This Row],[deadline]]/60)/60)/24)+DATE(1970,1,1)</f>
        <v>42064.960127314815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s="8">
        <f>E2944/D2944</f>
        <v>0.20424999999999999</v>
      </c>
      <c r="G2944" s="10">
        <f>IFERROR(ROUND(E2944/N2944,2),0)</f>
        <v>202.23</v>
      </c>
      <c r="H2944" t="s">
        <v>8220</v>
      </c>
      <c r="I2944" t="s">
        <v>8228</v>
      </c>
      <c r="J2944" t="s">
        <v>8250</v>
      </c>
      <c r="K2944">
        <v>1450297080</v>
      </c>
      <c r="L2944">
        <v>1448565459</v>
      </c>
      <c r="M2944" t="b">
        <v>0</v>
      </c>
      <c r="N2944">
        <v>202</v>
      </c>
      <c r="O2944" t="b">
        <v>0</v>
      </c>
      <c r="P2944" t="s">
        <v>8301</v>
      </c>
      <c r="Q2944" s="12" t="s">
        <v>8315</v>
      </c>
      <c r="R2944" t="s">
        <v>8355</v>
      </c>
      <c r="S2944" s="21">
        <f>(((Table1[[#This Row],[launched_at]]/60)/60)/24)+DATE(1970,1,1)</f>
        <v>42334.803923611107</v>
      </c>
      <c r="T2944" s="21">
        <f>(((Table1[[#This Row],[deadline]]/60)/60)/24)+DATE(1970,1,1)</f>
        <v>42354.845833333333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s="8">
        <f>E2945/D2945</f>
        <v>0</v>
      </c>
      <c r="G2945" s="10" t="str">
        <f>IFERROR(ROUND(E2945/N2945,2),"N/A")</f>
        <v>N/A</v>
      </c>
      <c r="H2945" t="s">
        <v>8220</v>
      </c>
      <c r="I2945" t="s">
        <v>8223</v>
      </c>
      <c r="J2945" t="s">
        <v>8245</v>
      </c>
      <c r="K2945">
        <v>1428894380</v>
      </c>
      <c r="L2945">
        <v>1426302380</v>
      </c>
      <c r="M2945" t="b">
        <v>0</v>
      </c>
      <c r="N2945">
        <v>0</v>
      </c>
      <c r="O2945" t="b">
        <v>0</v>
      </c>
      <c r="P2945" t="s">
        <v>8301</v>
      </c>
      <c r="Q2945" s="12" t="s">
        <v>8315</v>
      </c>
      <c r="R2945" t="s">
        <v>8355</v>
      </c>
      <c r="S2945" s="21">
        <f>(((Table1[[#This Row],[launched_at]]/60)/60)/24)+DATE(1970,1,1)</f>
        <v>42077.129398148143</v>
      </c>
      <c r="T2945" s="21">
        <f>(((Table1[[#This Row],[deadline]]/60)/60)/24)+DATE(1970,1,1)</f>
        <v>42107.129398148143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s="8">
        <f>E2946/D2946</f>
        <v>0.01</v>
      </c>
      <c r="G2946" s="10">
        <f>IFERROR(ROUND(E2946/N2946,2),0)</f>
        <v>100</v>
      </c>
      <c r="H2946" t="s">
        <v>8220</v>
      </c>
      <c r="I2946" t="s">
        <v>8223</v>
      </c>
      <c r="J2946" t="s">
        <v>8245</v>
      </c>
      <c r="K2946">
        <v>1433714198</v>
      </c>
      <c r="L2946">
        <v>1431122198</v>
      </c>
      <c r="M2946" t="b">
        <v>0</v>
      </c>
      <c r="N2946">
        <v>1</v>
      </c>
      <c r="O2946" t="b">
        <v>0</v>
      </c>
      <c r="P2946" t="s">
        <v>8301</v>
      </c>
      <c r="Q2946" s="12" t="s">
        <v>8315</v>
      </c>
      <c r="R2946" t="s">
        <v>8355</v>
      </c>
      <c r="S2946" s="21">
        <f>(((Table1[[#This Row],[launched_at]]/60)/60)/24)+DATE(1970,1,1)</f>
        <v>42132.9143287037</v>
      </c>
      <c r="T2946" s="21">
        <f>(((Table1[[#This Row],[deadline]]/60)/60)/24)+DATE(1970,1,1)</f>
        <v>42162.9143287037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s="8">
        <f>E2947/D2947</f>
        <v>0</v>
      </c>
      <c r="G2947" s="10" t="str">
        <f>IFERROR(ROUND(E2947/N2947,2),"N/A")</f>
        <v>N/A</v>
      </c>
      <c r="H2947" t="s">
        <v>8220</v>
      </c>
      <c r="I2947" t="s">
        <v>8223</v>
      </c>
      <c r="J2947" t="s">
        <v>8245</v>
      </c>
      <c r="K2947">
        <v>1432437660</v>
      </c>
      <c r="L2947">
        <v>1429845660</v>
      </c>
      <c r="M2947" t="b">
        <v>0</v>
      </c>
      <c r="N2947">
        <v>0</v>
      </c>
      <c r="O2947" t="b">
        <v>0</v>
      </c>
      <c r="P2947" t="s">
        <v>8301</v>
      </c>
      <c r="Q2947" s="12" t="s">
        <v>8315</v>
      </c>
      <c r="R2947" t="s">
        <v>8355</v>
      </c>
      <c r="S2947" s="21">
        <f>(((Table1[[#This Row],[launched_at]]/60)/60)/24)+DATE(1970,1,1)</f>
        <v>42118.139583333337</v>
      </c>
      <c r="T2947" s="21">
        <f>(((Table1[[#This Row],[deadline]]/60)/60)/24)+DATE(1970,1,1)</f>
        <v>42148.139583333337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s="8">
        <f>E2948/D2948</f>
        <v>1E-3</v>
      </c>
      <c r="G2948" s="10">
        <f>IFERROR(ROUND(E2948/N2948,2),0)</f>
        <v>1</v>
      </c>
      <c r="H2948" t="s">
        <v>8220</v>
      </c>
      <c r="I2948" t="s">
        <v>8224</v>
      </c>
      <c r="J2948" t="s">
        <v>8246</v>
      </c>
      <c r="K2948">
        <v>1471265092</v>
      </c>
      <c r="L2948">
        <v>1468673092</v>
      </c>
      <c r="M2948" t="b">
        <v>0</v>
      </c>
      <c r="N2948">
        <v>2</v>
      </c>
      <c r="O2948" t="b">
        <v>0</v>
      </c>
      <c r="P2948" t="s">
        <v>8301</v>
      </c>
      <c r="Q2948" s="12" t="s">
        <v>8315</v>
      </c>
      <c r="R2948" t="s">
        <v>8355</v>
      </c>
      <c r="S2948" s="21">
        <f>(((Table1[[#This Row],[launched_at]]/60)/60)/24)+DATE(1970,1,1)</f>
        <v>42567.531157407408</v>
      </c>
      <c r="T2948" s="21">
        <f>(((Table1[[#This Row],[deadline]]/60)/60)/24)+DATE(1970,1,1)</f>
        <v>42597.531157407408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s="8">
        <f>E2949/D2949</f>
        <v>4.2880000000000001E-2</v>
      </c>
      <c r="G2949" s="10">
        <f>IFERROR(ROUND(E2949/N2949,2),0)</f>
        <v>82.46</v>
      </c>
      <c r="H2949" t="s">
        <v>8220</v>
      </c>
      <c r="I2949" t="s">
        <v>8223</v>
      </c>
      <c r="J2949" t="s">
        <v>8245</v>
      </c>
      <c r="K2949">
        <v>1480007460</v>
      </c>
      <c r="L2949">
        <v>1475760567</v>
      </c>
      <c r="M2949" t="b">
        <v>0</v>
      </c>
      <c r="N2949">
        <v>13</v>
      </c>
      <c r="O2949" t="b">
        <v>0</v>
      </c>
      <c r="P2949" t="s">
        <v>8301</v>
      </c>
      <c r="Q2949" s="12" t="s">
        <v>8315</v>
      </c>
      <c r="R2949" t="s">
        <v>8355</v>
      </c>
      <c r="S2949" s="21">
        <f>(((Table1[[#This Row],[launched_at]]/60)/60)/24)+DATE(1970,1,1)</f>
        <v>42649.562118055561</v>
      </c>
      <c r="T2949" s="21">
        <f>(((Table1[[#This Row],[deadline]]/60)/60)/24)+DATE(1970,1,1)</f>
        <v>42698.715972222228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s="8">
        <f>E2950/D2950</f>
        <v>4.8000000000000001E-5</v>
      </c>
      <c r="G2950" s="10">
        <f>IFERROR(ROUND(E2950/N2950,2),0)</f>
        <v>2.67</v>
      </c>
      <c r="H2950" t="s">
        <v>8220</v>
      </c>
      <c r="I2950" t="s">
        <v>8223</v>
      </c>
      <c r="J2950" t="s">
        <v>8245</v>
      </c>
      <c r="K2950">
        <v>1433259293</v>
      </c>
      <c r="L2950">
        <v>1428075293</v>
      </c>
      <c r="M2950" t="b">
        <v>0</v>
      </c>
      <c r="N2950">
        <v>9</v>
      </c>
      <c r="O2950" t="b">
        <v>0</v>
      </c>
      <c r="P2950" t="s">
        <v>8301</v>
      </c>
      <c r="Q2950" s="12" t="s">
        <v>8315</v>
      </c>
      <c r="R2950" t="s">
        <v>8355</v>
      </c>
      <c r="S2950" s="21">
        <f>(((Table1[[#This Row],[launched_at]]/60)/60)/24)+DATE(1970,1,1)</f>
        <v>42097.649224537032</v>
      </c>
      <c r="T2950" s="21">
        <f>(((Table1[[#This Row],[deadline]]/60)/60)/24)+DATE(1970,1,1)</f>
        <v>42157.649224537032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s="8">
        <f>E2951/D2951</f>
        <v>2.5000000000000001E-2</v>
      </c>
      <c r="G2951" s="10">
        <f>IFERROR(ROUND(E2951/N2951,2),0)</f>
        <v>12.5</v>
      </c>
      <c r="H2951" t="s">
        <v>8220</v>
      </c>
      <c r="I2951" t="s">
        <v>8223</v>
      </c>
      <c r="J2951" t="s">
        <v>8245</v>
      </c>
      <c r="K2951">
        <v>1447965917</v>
      </c>
      <c r="L2951">
        <v>1445370317</v>
      </c>
      <c r="M2951" t="b">
        <v>0</v>
      </c>
      <c r="N2951">
        <v>2</v>
      </c>
      <c r="O2951" t="b">
        <v>0</v>
      </c>
      <c r="P2951" t="s">
        <v>8301</v>
      </c>
      <c r="Q2951" s="12" t="s">
        <v>8315</v>
      </c>
      <c r="R2951" t="s">
        <v>8355</v>
      </c>
      <c r="S2951" s="21">
        <f>(((Table1[[#This Row],[launched_at]]/60)/60)/24)+DATE(1970,1,1)</f>
        <v>42297.823113425926</v>
      </c>
      <c r="T2951" s="21">
        <f>(((Table1[[#This Row],[deadline]]/60)/60)/24)+DATE(1970,1,1)</f>
        <v>42327.864780092597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s="8">
        <f>E2952/D2952</f>
        <v>0</v>
      </c>
      <c r="G2952" s="10" t="str">
        <f>IFERROR(ROUND(E2952/N2952,2),"N/A")</f>
        <v>N/A</v>
      </c>
      <c r="H2952" t="s">
        <v>8220</v>
      </c>
      <c r="I2952" t="s">
        <v>8223</v>
      </c>
      <c r="J2952" t="s">
        <v>8245</v>
      </c>
      <c r="K2952">
        <v>1453538752</v>
      </c>
      <c r="L2952">
        <v>1450946752</v>
      </c>
      <c r="M2952" t="b">
        <v>0</v>
      </c>
      <c r="N2952">
        <v>0</v>
      </c>
      <c r="O2952" t="b">
        <v>0</v>
      </c>
      <c r="P2952" t="s">
        <v>8301</v>
      </c>
      <c r="Q2952" s="12" t="s">
        <v>8315</v>
      </c>
      <c r="R2952" t="s">
        <v>8355</v>
      </c>
      <c r="S2952" s="21">
        <f>(((Table1[[#This Row],[launched_at]]/60)/60)/24)+DATE(1970,1,1)</f>
        <v>42362.36518518519</v>
      </c>
      <c r="T2952" s="21">
        <f>(((Table1[[#This Row],[deadline]]/60)/60)/24)+DATE(1970,1,1)</f>
        <v>42392.36518518519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s="8">
        <f>E2953/D2953</f>
        <v>2.1919999999999999E-2</v>
      </c>
      <c r="G2953" s="10">
        <f>IFERROR(ROUND(E2953/N2953,2),0)</f>
        <v>18.899999999999999</v>
      </c>
      <c r="H2953" t="s">
        <v>8219</v>
      </c>
      <c r="I2953" t="s">
        <v>8223</v>
      </c>
      <c r="J2953" t="s">
        <v>8245</v>
      </c>
      <c r="K2953">
        <v>1412536573</v>
      </c>
      <c r="L2953">
        <v>1408648573</v>
      </c>
      <c r="M2953" t="b">
        <v>0</v>
      </c>
      <c r="N2953">
        <v>58</v>
      </c>
      <c r="O2953" t="b">
        <v>0</v>
      </c>
      <c r="P2953" t="s">
        <v>8301</v>
      </c>
      <c r="Q2953" s="12" t="s">
        <v>8315</v>
      </c>
      <c r="R2953" t="s">
        <v>8355</v>
      </c>
      <c r="S2953" s="21">
        <f>(((Table1[[#This Row],[launched_at]]/60)/60)/24)+DATE(1970,1,1)</f>
        <v>41872.802928240737</v>
      </c>
      <c r="T2953" s="21">
        <f>(((Table1[[#This Row],[deadline]]/60)/60)/24)+DATE(1970,1,1)</f>
        <v>41917.802928240737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s="8">
        <f>E2954/D2954</f>
        <v>8.0250000000000002E-2</v>
      </c>
      <c r="G2954" s="10">
        <f>IFERROR(ROUND(E2954/N2954,2),0)</f>
        <v>200.63</v>
      </c>
      <c r="H2954" t="s">
        <v>8219</v>
      </c>
      <c r="I2954" t="s">
        <v>8223</v>
      </c>
      <c r="J2954" t="s">
        <v>8245</v>
      </c>
      <c r="K2954">
        <v>1476676800</v>
      </c>
      <c r="L2954">
        <v>1473957239</v>
      </c>
      <c r="M2954" t="b">
        <v>0</v>
      </c>
      <c r="N2954">
        <v>8</v>
      </c>
      <c r="O2954" t="b">
        <v>0</v>
      </c>
      <c r="P2954" t="s">
        <v>8301</v>
      </c>
      <c r="Q2954" s="12" t="s">
        <v>8315</v>
      </c>
      <c r="R2954" t="s">
        <v>8355</v>
      </c>
      <c r="S2954" s="21">
        <f>(((Table1[[#This Row],[launched_at]]/60)/60)/24)+DATE(1970,1,1)</f>
        <v>42628.690266203703</v>
      </c>
      <c r="T2954" s="21">
        <f>(((Table1[[#This Row],[deadline]]/60)/60)/24)+DATE(1970,1,1)</f>
        <v>42660.166666666672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s="8">
        <f>E2955/D2955</f>
        <v>1.5125E-3</v>
      </c>
      <c r="G2955" s="10">
        <f>IFERROR(ROUND(E2955/N2955,2),0)</f>
        <v>201.67</v>
      </c>
      <c r="H2955" t="s">
        <v>8219</v>
      </c>
      <c r="I2955" t="s">
        <v>8223</v>
      </c>
      <c r="J2955" t="s">
        <v>8245</v>
      </c>
      <c r="K2955">
        <v>1444330821</v>
      </c>
      <c r="L2955">
        <v>1441738821</v>
      </c>
      <c r="M2955" t="b">
        <v>0</v>
      </c>
      <c r="N2955">
        <v>3</v>
      </c>
      <c r="O2955" t="b">
        <v>0</v>
      </c>
      <c r="P2955" t="s">
        <v>8301</v>
      </c>
      <c r="Q2955" s="12" t="s">
        <v>8315</v>
      </c>
      <c r="R2955" t="s">
        <v>8355</v>
      </c>
      <c r="S2955" s="21">
        <f>(((Table1[[#This Row],[launched_at]]/60)/60)/24)+DATE(1970,1,1)</f>
        <v>42255.791909722218</v>
      </c>
      <c r="T2955" s="21">
        <f>(((Table1[[#This Row],[deadline]]/60)/60)/24)+DATE(1970,1,1)</f>
        <v>42285.791909722218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s="8">
        <f>E2956/D2956</f>
        <v>0</v>
      </c>
      <c r="G2956" s="10" t="str">
        <f>IFERROR(ROUND(E2956/N2956,2),"N/A")</f>
        <v>N/A</v>
      </c>
      <c r="H2956" t="s">
        <v>8219</v>
      </c>
      <c r="I2956" t="s">
        <v>8223</v>
      </c>
      <c r="J2956" t="s">
        <v>8245</v>
      </c>
      <c r="K2956">
        <v>1489669203</v>
      </c>
      <c r="L2956">
        <v>1487944803</v>
      </c>
      <c r="M2956" t="b">
        <v>0</v>
      </c>
      <c r="N2956">
        <v>0</v>
      </c>
      <c r="O2956" t="b">
        <v>0</v>
      </c>
      <c r="P2956" t="s">
        <v>8301</v>
      </c>
      <c r="Q2956" s="12" t="s">
        <v>8315</v>
      </c>
      <c r="R2956" t="s">
        <v>8355</v>
      </c>
      <c r="S2956" s="21">
        <f>(((Table1[[#This Row],[launched_at]]/60)/60)/24)+DATE(1970,1,1)</f>
        <v>42790.583368055552</v>
      </c>
      <c r="T2956" s="21">
        <f>(((Table1[[#This Row],[deadline]]/60)/60)/24)+DATE(1970,1,1)</f>
        <v>42810.541701388895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s="8">
        <f>E2957/D2957</f>
        <v>0.59583333333333333</v>
      </c>
      <c r="G2957" s="10">
        <f>IFERROR(ROUND(E2957/N2957,2),0)</f>
        <v>65</v>
      </c>
      <c r="H2957" t="s">
        <v>8219</v>
      </c>
      <c r="I2957" t="s">
        <v>8223</v>
      </c>
      <c r="J2957" t="s">
        <v>8245</v>
      </c>
      <c r="K2957">
        <v>1434476849</v>
      </c>
      <c r="L2957">
        <v>1431884849</v>
      </c>
      <c r="M2957" t="b">
        <v>0</v>
      </c>
      <c r="N2957">
        <v>11</v>
      </c>
      <c r="O2957" t="b">
        <v>0</v>
      </c>
      <c r="P2957" t="s">
        <v>8301</v>
      </c>
      <c r="Q2957" s="12" t="s">
        <v>8315</v>
      </c>
      <c r="R2957" t="s">
        <v>8355</v>
      </c>
      <c r="S2957" s="21">
        <f>(((Table1[[#This Row],[launched_at]]/60)/60)/24)+DATE(1970,1,1)</f>
        <v>42141.741307870368</v>
      </c>
      <c r="T2957" s="21">
        <f>(((Table1[[#This Row],[deadline]]/60)/60)/24)+DATE(1970,1,1)</f>
        <v>42171.741307870368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s="8">
        <f>E2958/D2958</f>
        <v>0.16734177215189874</v>
      </c>
      <c r="G2958" s="10">
        <f>IFERROR(ROUND(E2958/N2958,2),0)</f>
        <v>66.099999999999994</v>
      </c>
      <c r="H2958" t="s">
        <v>8219</v>
      </c>
      <c r="I2958" t="s">
        <v>8223</v>
      </c>
      <c r="J2958" t="s">
        <v>8245</v>
      </c>
      <c r="K2958">
        <v>1462402850</v>
      </c>
      <c r="L2958">
        <v>1459810850</v>
      </c>
      <c r="M2958" t="b">
        <v>0</v>
      </c>
      <c r="N2958">
        <v>20</v>
      </c>
      <c r="O2958" t="b">
        <v>0</v>
      </c>
      <c r="P2958" t="s">
        <v>8301</v>
      </c>
      <c r="Q2958" s="12" t="s">
        <v>8315</v>
      </c>
      <c r="R2958" t="s">
        <v>8355</v>
      </c>
      <c r="S2958" s="21">
        <f>(((Table1[[#This Row],[launched_at]]/60)/60)/24)+DATE(1970,1,1)</f>
        <v>42464.958912037036</v>
      </c>
      <c r="T2958" s="21">
        <f>(((Table1[[#This Row],[deadline]]/60)/60)/24)+DATE(1970,1,1)</f>
        <v>42494.958912037036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s="8">
        <f>E2959/D2959</f>
        <v>1.8666666666666668E-2</v>
      </c>
      <c r="G2959" s="10">
        <f>IFERROR(ROUND(E2959/N2959,2),0)</f>
        <v>93.33</v>
      </c>
      <c r="H2959" t="s">
        <v>8219</v>
      </c>
      <c r="I2959" t="s">
        <v>8223</v>
      </c>
      <c r="J2959" t="s">
        <v>8245</v>
      </c>
      <c r="K2959">
        <v>1427498172</v>
      </c>
      <c r="L2959">
        <v>1422317772</v>
      </c>
      <c r="M2959" t="b">
        <v>0</v>
      </c>
      <c r="N2959">
        <v>3</v>
      </c>
      <c r="O2959" t="b">
        <v>0</v>
      </c>
      <c r="P2959" t="s">
        <v>8301</v>
      </c>
      <c r="Q2959" s="12" t="s">
        <v>8315</v>
      </c>
      <c r="R2959" t="s">
        <v>8355</v>
      </c>
      <c r="S2959" s="21">
        <f>(((Table1[[#This Row],[launched_at]]/60)/60)/24)+DATE(1970,1,1)</f>
        <v>42031.011249999996</v>
      </c>
      <c r="T2959" s="21">
        <f>(((Table1[[#This Row],[deadline]]/60)/60)/24)+DATE(1970,1,1)</f>
        <v>42090.969583333332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s="8">
        <f>E2960/D2960</f>
        <v>0</v>
      </c>
      <c r="G2960" s="10" t="str">
        <f>IFERROR(ROUND(E2960/N2960,2),"N/A")</f>
        <v>N/A</v>
      </c>
      <c r="H2960" t="s">
        <v>8219</v>
      </c>
      <c r="I2960" t="s">
        <v>8223</v>
      </c>
      <c r="J2960" t="s">
        <v>8245</v>
      </c>
      <c r="K2960">
        <v>1462729317</v>
      </c>
      <c r="L2960">
        <v>1457548917</v>
      </c>
      <c r="M2960" t="b">
        <v>0</v>
      </c>
      <c r="N2960">
        <v>0</v>
      </c>
      <c r="O2960" t="b">
        <v>0</v>
      </c>
      <c r="P2960" t="s">
        <v>8301</v>
      </c>
      <c r="Q2960" s="12" t="s">
        <v>8315</v>
      </c>
      <c r="R2960" t="s">
        <v>8355</v>
      </c>
      <c r="S2960" s="21">
        <f>(((Table1[[#This Row],[launched_at]]/60)/60)/24)+DATE(1970,1,1)</f>
        <v>42438.779131944444</v>
      </c>
      <c r="T2960" s="21">
        <f>(((Table1[[#This Row],[deadline]]/60)/60)/24)+DATE(1970,1,1)</f>
        <v>42498.73746527778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s="8">
        <f>E2961/D2961</f>
        <v>0</v>
      </c>
      <c r="G2961" s="10" t="str">
        <f>IFERROR(ROUND(E2961/N2961,2),"N/A")</f>
        <v>N/A</v>
      </c>
      <c r="H2961" t="s">
        <v>8219</v>
      </c>
      <c r="I2961" t="s">
        <v>8224</v>
      </c>
      <c r="J2961" t="s">
        <v>8246</v>
      </c>
      <c r="K2961">
        <v>1465258325</v>
      </c>
      <c r="L2961">
        <v>1462666325</v>
      </c>
      <c r="M2961" t="b">
        <v>0</v>
      </c>
      <c r="N2961">
        <v>0</v>
      </c>
      <c r="O2961" t="b">
        <v>0</v>
      </c>
      <c r="P2961" t="s">
        <v>8301</v>
      </c>
      <c r="Q2961" s="12" t="s">
        <v>8315</v>
      </c>
      <c r="R2961" t="s">
        <v>8355</v>
      </c>
      <c r="S2961" s="21">
        <f>(((Table1[[#This Row],[launched_at]]/60)/60)/24)+DATE(1970,1,1)</f>
        <v>42498.008391203708</v>
      </c>
      <c r="T2961" s="21">
        <f>(((Table1[[#This Row],[deadline]]/60)/60)/24)+DATE(1970,1,1)</f>
        <v>42528.008391203708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s="8">
        <f>E2962/D2962</f>
        <v>0</v>
      </c>
      <c r="G2962" s="10" t="str">
        <f>IFERROR(ROUND(E2962/N2962,2),"N/A")</f>
        <v>N/A</v>
      </c>
      <c r="H2962" t="s">
        <v>8219</v>
      </c>
      <c r="I2962" t="s">
        <v>8223</v>
      </c>
      <c r="J2962" t="s">
        <v>8245</v>
      </c>
      <c r="K2962">
        <v>1410459023</v>
      </c>
      <c r="L2962">
        <v>1407867023</v>
      </c>
      <c r="M2962" t="b">
        <v>0</v>
      </c>
      <c r="N2962">
        <v>0</v>
      </c>
      <c r="O2962" t="b">
        <v>0</v>
      </c>
      <c r="P2962" t="s">
        <v>8301</v>
      </c>
      <c r="Q2962" s="12" t="s">
        <v>8315</v>
      </c>
      <c r="R2962" t="s">
        <v>8355</v>
      </c>
      <c r="S2962" s="21">
        <f>(((Table1[[#This Row],[launched_at]]/60)/60)/24)+DATE(1970,1,1)</f>
        <v>41863.757210648146</v>
      </c>
      <c r="T2962" s="21">
        <f>(((Table1[[#This Row],[deadline]]/60)/60)/24)+DATE(1970,1,1)</f>
        <v>41893.757210648146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s="8">
        <f>E2963/D2963</f>
        <v>1.0962000000000001</v>
      </c>
      <c r="G2963" s="10">
        <f>IFERROR(ROUND(E2963/N2963,2),0)</f>
        <v>50.75</v>
      </c>
      <c r="H2963" t="s">
        <v>8218</v>
      </c>
      <c r="I2963" t="s">
        <v>8223</v>
      </c>
      <c r="J2963" t="s">
        <v>8245</v>
      </c>
      <c r="K2963">
        <v>1427342400</v>
      </c>
      <c r="L2963">
        <v>1424927159</v>
      </c>
      <c r="M2963" t="b">
        <v>0</v>
      </c>
      <c r="N2963">
        <v>108</v>
      </c>
      <c r="O2963" t="b">
        <v>1</v>
      </c>
      <c r="P2963" t="s">
        <v>8269</v>
      </c>
      <c r="Q2963" s="12" t="s">
        <v>8315</v>
      </c>
      <c r="R2963" t="s">
        <v>8316</v>
      </c>
      <c r="S2963" s="21">
        <f>(((Table1[[#This Row],[launched_at]]/60)/60)/24)+DATE(1970,1,1)</f>
        <v>42061.212488425925</v>
      </c>
      <c r="T2963" s="21">
        <f>(((Table1[[#This Row],[deadline]]/60)/60)/24)+DATE(1970,1,1)</f>
        <v>42089.166666666672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s="8">
        <f>E2964/D2964</f>
        <v>1.218</v>
      </c>
      <c r="G2964" s="10">
        <f>IFERROR(ROUND(E2964/N2964,2),0)</f>
        <v>60.9</v>
      </c>
      <c r="H2964" t="s">
        <v>8218</v>
      </c>
      <c r="I2964" t="s">
        <v>8223</v>
      </c>
      <c r="J2964" t="s">
        <v>8245</v>
      </c>
      <c r="K2964">
        <v>1425193140</v>
      </c>
      <c r="L2964">
        <v>1422769906</v>
      </c>
      <c r="M2964" t="b">
        <v>0</v>
      </c>
      <c r="N2964">
        <v>20</v>
      </c>
      <c r="O2964" t="b">
        <v>1</v>
      </c>
      <c r="P2964" t="s">
        <v>8269</v>
      </c>
      <c r="Q2964" s="12" t="s">
        <v>8315</v>
      </c>
      <c r="R2964" t="s">
        <v>8316</v>
      </c>
      <c r="S2964" s="21">
        <f>(((Table1[[#This Row],[launched_at]]/60)/60)/24)+DATE(1970,1,1)</f>
        <v>42036.24428240741</v>
      </c>
      <c r="T2964" s="21">
        <f>(((Table1[[#This Row],[deadline]]/60)/60)/24)+DATE(1970,1,1)</f>
        <v>42064.290972222225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s="8">
        <f>E2965/D2965</f>
        <v>1.0685</v>
      </c>
      <c r="G2965" s="10">
        <f>IFERROR(ROUND(E2965/N2965,2),0)</f>
        <v>109.03</v>
      </c>
      <c r="H2965" t="s">
        <v>8218</v>
      </c>
      <c r="I2965" t="s">
        <v>8223</v>
      </c>
      <c r="J2965" t="s">
        <v>8245</v>
      </c>
      <c r="K2965">
        <v>1435835824</v>
      </c>
      <c r="L2965">
        <v>1433243824</v>
      </c>
      <c r="M2965" t="b">
        <v>0</v>
      </c>
      <c r="N2965">
        <v>98</v>
      </c>
      <c r="O2965" t="b">
        <v>1</v>
      </c>
      <c r="P2965" t="s">
        <v>8269</v>
      </c>
      <c r="Q2965" s="12" t="s">
        <v>8315</v>
      </c>
      <c r="R2965" t="s">
        <v>8316</v>
      </c>
      <c r="S2965" s="21">
        <f>(((Table1[[#This Row],[launched_at]]/60)/60)/24)+DATE(1970,1,1)</f>
        <v>42157.470185185186</v>
      </c>
      <c r="T2965" s="21">
        <f>(((Table1[[#This Row],[deadline]]/60)/60)/24)+DATE(1970,1,1)</f>
        <v>42187.470185185186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s="8">
        <f>E2966/D2966</f>
        <v>1.0071379999999999</v>
      </c>
      <c r="G2966" s="10">
        <f>IFERROR(ROUND(E2966/N2966,2),0)</f>
        <v>25.69</v>
      </c>
      <c r="H2966" t="s">
        <v>8218</v>
      </c>
      <c r="I2966" t="s">
        <v>8223</v>
      </c>
      <c r="J2966" t="s">
        <v>8245</v>
      </c>
      <c r="K2966">
        <v>1407360720</v>
      </c>
      <c r="L2966">
        <v>1404769819</v>
      </c>
      <c r="M2966" t="b">
        <v>0</v>
      </c>
      <c r="N2966">
        <v>196</v>
      </c>
      <c r="O2966" t="b">
        <v>1</v>
      </c>
      <c r="P2966" t="s">
        <v>8269</v>
      </c>
      <c r="Q2966" s="12" t="s">
        <v>8315</v>
      </c>
      <c r="R2966" t="s">
        <v>8316</v>
      </c>
      <c r="S2966" s="21">
        <f>(((Table1[[#This Row],[launched_at]]/60)/60)/24)+DATE(1970,1,1)</f>
        <v>41827.909942129627</v>
      </c>
      <c r="T2966" s="21">
        <f>(((Table1[[#This Row],[deadline]]/60)/60)/24)+DATE(1970,1,1)</f>
        <v>41857.897222222222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s="8">
        <f>E2967/D2967</f>
        <v>1.0900000000000001</v>
      </c>
      <c r="G2967" s="10">
        <f>IFERROR(ROUND(E2967/N2967,2),0)</f>
        <v>41.92</v>
      </c>
      <c r="H2967" t="s">
        <v>8218</v>
      </c>
      <c r="I2967" t="s">
        <v>8223</v>
      </c>
      <c r="J2967" t="s">
        <v>8245</v>
      </c>
      <c r="K2967">
        <v>1436290233</v>
      </c>
      <c r="L2967">
        <v>1433698233</v>
      </c>
      <c r="M2967" t="b">
        <v>0</v>
      </c>
      <c r="N2967">
        <v>39</v>
      </c>
      <c r="O2967" t="b">
        <v>1</v>
      </c>
      <c r="P2967" t="s">
        <v>8269</v>
      </c>
      <c r="Q2967" s="12" t="s">
        <v>8315</v>
      </c>
      <c r="R2967" t="s">
        <v>8316</v>
      </c>
      <c r="S2967" s="21">
        <f>(((Table1[[#This Row],[launched_at]]/60)/60)/24)+DATE(1970,1,1)</f>
        <v>42162.729548611111</v>
      </c>
      <c r="T2967" s="21">
        <f>(((Table1[[#This Row],[deadline]]/60)/60)/24)+DATE(1970,1,1)</f>
        <v>42192.729548611111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s="8">
        <f>E2968/D2968</f>
        <v>1.1363000000000001</v>
      </c>
      <c r="G2968" s="10">
        <f>IFERROR(ROUND(E2968/N2968,2),0)</f>
        <v>88.77</v>
      </c>
      <c r="H2968" t="s">
        <v>8218</v>
      </c>
      <c r="I2968" t="s">
        <v>8223</v>
      </c>
      <c r="J2968" t="s">
        <v>8245</v>
      </c>
      <c r="K2968">
        <v>1442425412</v>
      </c>
      <c r="L2968">
        <v>1439833412</v>
      </c>
      <c r="M2968" t="b">
        <v>0</v>
      </c>
      <c r="N2968">
        <v>128</v>
      </c>
      <c r="O2968" t="b">
        <v>1</v>
      </c>
      <c r="P2968" t="s">
        <v>8269</v>
      </c>
      <c r="Q2968" s="12" t="s">
        <v>8315</v>
      </c>
      <c r="R2968" t="s">
        <v>8316</v>
      </c>
      <c r="S2968" s="21">
        <f>(((Table1[[#This Row],[launched_at]]/60)/60)/24)+DATE(1970,1,1)</f>
        <v>42233.738564814819</v>
      </c>
      <c r="T2968" s="21">
        <f>(((Table1[[#This Row],[deadline]]/60)/60)/24)+DATE(1970,1,1)</f>
        <v>42263.738564814819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s="8">
        <f>E2969/D2969</f>
        <v>1.1392</v>
      </c>
      <c r="G2969" s="10">
        <f>IFERROR(ROUND(E2969/N2969,2),0)</f>
        <v>80.23</v>
      </c>
      <c r="H2969" t="s">
        <v>8218</v>
      </c>
      <c r="I2969" t="s">
        <v>8223</v>
      </c>
      <c r="J2969" t="s">
        <v>8245</v>
      </c>
      <c r="K2969">
        <v>1425872692</v>
      </c>
      <c r="L2969">
        <v>1423284292</v>
      </c>
      <c r="M2969" t="b">
        <v>0</v>
      </c>
      <c r="N2969">
        <v>71</v>
      </c>
      <c r="O2969" t="b">
        <v>1</v>
      </c>
      <c r="P2969" t="s">
        <v>8269</v>
      </c>
      <c r="Q2969" s="12" t="s">
        <v>8315</v>
      </c>
      <c r="R2969" t="s">
        <v>8316</v>
      </c>
      <c r="S2969" s="21">
        <f>(((Table1[[#This Row],[launched_at]]/60)/60)/24)+DATE(1970,1,1)</f>
        <v>42042.197824074072</v>
      </c>
      <c r="T2969" s="21">
        <f>(((Table1[[#This Row],[deadline]]/60)/60)/24)+DATE(1970,1,1)</f>
        <v>42072.156157407408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s="8">
        <f>E2970/D2970</f>
        <v>1.06</v>
      </c>
      <c r="G2970" s="10">
        <f>IFERROR(ROUND(E2970/N2970,2),0)</f>
        <v>78.94</v>
      </c>
      <c r="H2970" t="s">
        <v>8218</v>
      </c>
      <c r="I2970" t="s">
        <v>8223</v>
      </c>
      <c r="J2970" t="s">
        <v>8245</v>
      </c>
      <c r="K2970">
        <v>1471406340</v>
      </c>
      <c r="L2970">
        <v>1470227660</v>
      </c>
      <c r="M2970" t="b">
        <v>0</v>
      </c>
      <c r="N2970">
        <v>47</v>
      </c>
      <c r="O2970" t="b">
        <v>1</v>
      </c>
      <c r="P2970" t="s">
        <v>8269</v>
      </c>
      <c r="Q2970" s="12" t="s">
        <v>8315</v>
      </c>
      <c r="R2970" t="s">
        <v>8316</v>
      </c>
      <c r="S2970" s="21">
        <f>(((Table1[[#This Row],[launched_at]]/60)/60)/24)+DATE(1970,1,1)</f>
        <v>42585.523842592593</v>
      </c>
      <c r="T2970" s="21">
        <f>(((Table1[[#This Row],[deadline]]/60)/60)/24)+DATE(1970,1,1)</f>
        <v>42599.165972222225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s="8">
        <f>E2971/D2971</f>
        <v>1.625</v>
      </c>
      <c r="G2971" s="10">
        <f>IFERROR(ROUND(E2971/N2971,2),0)</f>
        <v>95.59</v>
      </c>
      <c r="H2971" t="s">
        <v>8218</v>
      </c>
      <c r="I2971" t="s">
        <v>8228</v>
      </c>
      <c r="J2971" t="s">
        <v>8250</v>
      </c>
      <c r="K2971">
        <v>1430693460</v>
      </c>
      <c r="L2971">
        <v>1428087153</v>
      </c>
      <c r="M2971" t="b">
        <v>0</v>
      </c>
      <c r="N2971">
        <v>17</v>
      </c>
      <c r="O2971" t="b">
        <v>1</v>
      </c>
      <c r="P2971" t="s">
        <v>8269</v>
      </c>
      <c r="Q2971" s="12" t="s">
        <v>8315</v>
      </c>
      <c r="R2971" t="s">
        <v>8316</v>
      </c>
      <c r="S2971" s="21">
        <f>(((Table1[[#This Row],[launched_at]]/60)/60)/24)+DATE(1970,1,1)</f>
        <v>42097.786493055552</v>
      </c>
      <c r="T2971" s="21">
        <f>(((Table1[[#This Row],[deadline]]/60)/60)/24)+DATE(1970,1,1)</f>
        <v>42127.952083333337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s="8">
        <f>E2972/D2972</f>
        <v>1.06</v>
      </c>
      <c r="G2972" s="10">
        <f>IFERROR(ROUND(E2972/N2972,2),0)</f>
        <v>69.89</v>
      </c>
      <c r="H2972" t="s">
        <v>8218</v>
      </c>
      <c r="I2972" t="s">
        <v>8223</v>
      </c>
      <c r="J2972" t="s">
        <v>8245</v>
      </c>
      <c r="K2972">
        <v>1405699451</v>
      </c>
      <c r="L2972">
        <v>1403107451</v>
      </c>
      <c r="M2972" t="b">
        <v>0</v>
      </c>
      <c r="N2972">
        <v>91</v>
      </c>
      <c r="O2972" t="b">
        <v>1</v>
      </c>
      <c r="P2972" t="s">
        <v>8269</v>
      </c>
      <c r="Q2972" s="12" t="s">
        <v>8315</v>
      </c>
      <c r="R2972" t="s">
        <v>8316</v>
      </c>
      <c r="S2972" s="21">
        <f>(((Table1[[#This Row],[launched_at]]/60)/60)/24)+DATE(1970,1,1)</f>
        <v>41808.669571759259</v>
      </c>
      <c r="T2972" s="21">
        <f>(((Table1[[#This Row],[deadline]]/60)/60)/24)+DATE(1970,1,1)</f>
        <v>41838.669571759259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s="8">
        <f>E2973/D2973</f>
        <v>1.0015624999999999</v>
      </c>
      <c r="G2973" s="10">
        <f>IFERROR(ROUND(E2973/N2973,2),0)</f>
        <v>74.53</v>
      </c>
      <c r="H2973" t="s">
        <v>8218</v>
      </c>
      <c r="I2973" t="s">
        <v>8223</v>
      </c>
      <c r="J2973" t="s">
        <v>8245</v>
      </c>
      <c r="K2973">
        <v>1409500078</v>
      </c>
      <c r="L2973">
        <v>1406908078</v>
      </c>
      <c r="M2973" t="b">
        <v>0</v>
      </c>
      <c r="N2973">
        <v>43</v>
      </c>
      <c r="O2973" t="b">
        <v>1</v>
      </c>
      <c r="P2973" t="s">
        <v>8269</v>
      </c>
      <c r="Q2973" s="12" t="s">
        <v>8315</v>
      </c>
      <c r="R2973" t="s">
        <v>8316</v>
      </c>
      <c r="S2973" s="21">
        <f>(((Table1[[#This Row],[launched_at]]/60)/60)/24)+DATE(1970,1,1)</f>
        <v>41852.658310185187</v>
      </c>
      <c r="T2973" s="21">
        <f>(((Table1[[#This Row],[deadline]]/60)/60)/24)+DATE(1970,1,1)</f>
        <v>41882.658310185187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s="8">
        <f>E2974/D2974</f>
        <v>1.0535000000000001</v>
      </c>
      <c r="G2974" s="10">
        <f>IFERROR(ROUND(E2974/N2974,2),0)</f>
        <v>123.94</v>
      </c>
      <c r="H2974" t="s">
        <v>8218</v>
      </c>
      <c r="I2974" t="s">
        <v>8223</v>
      </c>
      <c r="J2974" t="s">
        <v>8245</v>
      </c>
      <c r="K2974">
        <v>1480899600</v>
      </c>
      <c r="L2974">
        <v>1479609520</v>
      </c>
      <c r="M2974" t="b">
        <v>0</v>
      </c>
      <c r="N2974">
        <v>17</v>
      </c>
      <c r="O2974" t="b">
        <v>1</v>
      </c>
      <c r="P2974" t="s">
        <v>8269</v>
      </c>
      <c r="Q2974" s="12" t="s">
        <v>8315</v>
      </c>
      <c r="R2974" t="s">
        <v>8316</v>
      </c>
      <c r="S2974" s="21">
        <f>(((Table1[[#This Row],[launched_at]]/60)/60)/24)+DATE(1970,1,1)</f>
        <v>42694.110185185185</v>
      </c>
      <c r="T2974" s="21">
        <f>(((Table1[[#This Row],[deadline]]/60)/60)/24)+DATE(1970,1,1)</f>
        <v>42709.041666666672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s="8">
        <f>E2975/D2975</f>
        <v>1.748</v>
      </c>
      <c r="G2975" s="10">
        <f>IFERROR(ROUND(E2975/N2975,2),0)</f>
        <v>264.85000000000002</v>
      </c>
      <c r="H2975" t="s">
        <v>8218</v>
      </c>
      <c r="I2975" t="s">
        <v>8223</v>
      </c>
      <c r="J2975" t="s">
        <v>8245</v>
      </c>
      <c r="K2975">
        <v>1451620800</v>
      </c>
      <c r="L2975">
        <v>1449171508</v>
      </c>
      <c r="M2975" t="b">
        <v>0</v>
      </c>
      <c r="N2975">
        <v>33</v>
      </c>
      <c r="O2975" t="b">
        <v>1</v>
      </c>
      <c r="P2975" t="s">
        <v>8269</v>
      </c>
      <c r="Q2975" s="12" t="s">
        <v>8315</v>
      </c>
      <c r="R2975" t="s">
        <v>8316</v>
      </c>
      <c r="S2975" s="21">
        <f>(((Table1[[#This Row],[launched_at]]/60)/60)/24)+DATE(1970,1,1)</f>
        <v>42341.818379629629</v>
      </c>
      <c r="T2975" s="21">
        <f>(((Table1[[#This Row],[deadline]]/60)/60)/24)+DATE(1970,1,1)</f>
        <v>42370.166666666672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s="8">
        <f>E2976/D2976</f>
        <v>1.02</v>
      </c>
      <c r="G2976" s="10">
        <f>IFERROR(ROUND(E2976/N2976,2),0)</f>
        <v>58.62</v>
      </c>
      <c r="H2976" t="s">
        <v>8218</v>
      </c>
      <c r="I2976" t="s">
        <v>8223</v>
      </c>
      <c r="J2976" t="s">
        <v>8245</v>
      </c>
      <c r="K2976">
        <v>1411695300</v>
      </c>
      <c r="L2976">
        <v>1409275671</v>
      </c>
      <c r="M2976" t="b">
        <v>0</v>
      </c>
      <c r="N2976">
        <v>87</v>
      </c>
      <c r="O2976" t="b">
        <v>1</v>
      </c>
      <c r="P2976" t="s">
        <v>8269</v>
      </c>
      <c r="Q2976" s="12" t="s">
        <v>8315</v>
      </c>
      <c r="R2976" t="s">
        <v>8316</v>
      </c>
      <c r="S2976" s="21">
        <f>(((Table1[[#This Row],[launched_at]]/60)/60)/24)+DATE(1970,1,1)</f>
        <v>41880.061006944445</v>
      </c>
      <c r="T2976" s="21">
        <f>(((Table1[[#This Row],[deadline]]/60)/60)/24)+DATE(1970,1,1)</f>
        <v>41908.065972222219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s="8">
        <f>E2977/D2977</f>
        <v>1.00125</v>
      </c>
      <c r="G2977" s="10">
        <f>IFERROR(ROUND(E2977/N2977,2),0)</f>
        <v>70.88</v>
      </c>
      <c r="H2977" t="s">
        <v>8218</v>
      </c>
      <c r="I2977" t="s">
        <v>8223</v>
      </c>
      <c r="J2977" t="s">
        <v>8245</v>
      </c>
      <c r="K2977">
        <v>1417057200</v>
      </c>
      <c r="L2977">
        <v>1414599886</v>
      </c>
      <c r="M2977" t="b">
        <v>0</v>
      </c>
      <c r="N2977">
        <v>113</v>
      </c>
      <c r="O2977" t="b">
        <v>1</v>
      </c>
      <c r="P2977" t="s">
        <v>8269</v>
      </c>
      <c r="Q2977" s="12" t="s">
        <v>8315</v>
      </c>
      <c r="R2977" t="s">
        <v>8316</v>
      </c>
      <c r="S2977" s="21">
        <f>(((Table1[[#This Row],[launched_at]]/60)/60)/24)+DATE(1970,1,1)</f>
        <v>41941.683865740742</v>
      </c>
      <c r="T2977" s="21">
        <f>(((Table1[[#This Row],[deadline]]/60)/60)/24)+DATE(1970,1,1)</f>
        <v>41970.125</v>
      </c>
    </row>
    <row r="2978" spans="1:20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s="8">
        <f>E2978/D2978</f>
        <v>1.7142857142857142</v>
      </c>
      <c r="G2978" s="10">
        <f>IFERROR(ROUND(E2978/N2978,2),0)</f>
        <v>8.57</v>
      </c>
      <c r="H2978" t="s">
        <v>8218</v>
      </c>
      <c r="I2978" t="s">
        <v>8224</v>
      </c>
      <c r="J2978" t="s">
        <v>8246</v>
      </c>
      <c r="K2978">
        <v>1457870400</v>
      </c>
      <c r="L2978">
        <v>1456421530</v>
      </c>
      <c r="M2978" t="b">
        <v>0</v>
      </c>
      <c r="N2978">
        <v>14</v>
      </c>
      <c r="O2978" t="b">
        <v>1</v>
      </c>
      <c r="P2978" t="s">
        <v>8269</v>
      </c>
      <c r="Q2978" s="12" t="s">
        <v>8315</v>
      </c>
      <c r="R2978" t="s">
        <v>8316</v>
      </c>
      <c r="S2978" s="21">
        <f>(((Table1[[#This Row],[launched_at]]/60)/60)/24)+DATE(1970,1,1)</f>
        <v>42425.730671296296</v>
      </c>
      <c r="T2978" s="21">
        <f>(((Table1[[#This Row],[deadline]]/60)/60)/24)+DATE(1970,1,1)</f>
        <v>42442.5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s="8">
        <f>E2979/D2979</f>
        <v>1.1356666666666666</v>
      </c>
      <c r="G2979" s="10">
        <f>IFERROR(ROUND(E2979/N2979,2),0)</f>
        <v>113.57</v>
      </c>
      <c r="H2979" t="s">
        <v>8218</v>
      </c>
      <c r="I2979" t="s">
        <v>8223</v>
      </c>
      <c r="J2979" t="s">
        <v>8245</v>
      </c>
      <c r="K2979">
        <v>1427076840</v>
      </c>
      <c r="L2979">
        <v>1421960934</v>
      </c>
      <c r="M2979" t="b">
        <v>0</v>
      </c>
      <c r="N2979">
        <v>30</v>
      </c>
      <c r="O2979" t="b">
        <v>1</v>
      </c>
      <c r="P2979" t="s">
        <v>8269</v>
      </c>
      <c r="Q2979" s="12" t="s">
        <v>8315</v>
      </c>
      <c r="R2979" t="s">
        <v>8316</v>
      </c>
      <c r="S2979" s="21">
        <f>(((Table1[[#This Row],[launched_at]]/60)/60)/24)+DATE(1970,1,1)</f>
        <v>42026.88118055556</v>
      </c>
      <c r="T2979" s="21">
        <f>(((Table1[[#This Row],[deadline]]/60)/60)/24)+DATE(1970,1,1)</f>
        <v>42086.093055555553</v>
      </c>
    </row>
    <row r="2980" spans="1:20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s="8">
        <f>E2980/D2980</f>
        <v>1.2946666666666666</v>
      </c>
      <c r="G2980" s="10">
        <f>IFERROR(ROUND(E2980/N2980,2),0)</f>
        <v>60.69</v>
      </c>
      <c r="H2980" t="s">
        <v>8218</v>
      </c>
      <c r="I2980" t="s">
        <v>8223</v>
      </c>
      <c r="J2980" t="s">
        <v>8245</v>
      </c>
      <c r="K2980">
        <v>1413784740</v>
      </c>
      <c r="L2980">
        <v>1412954547</v>
      </c>
      <c r="M2980" t="b">
        <v>0</v>
      </c>
      <c r="N2980">
        <v>16</v>
      </c>
      <c r="O2980" t="b">
        <v>1</v>
      </c>
      <c r="P2980" t="s">
        <v>8269</v>
      </c>
      <c r="Q2980" s="12" t="s">
        <v>8315</v>
      </c>
      <c r="R2980" t="s">
        <v>8316</v>
      </c>
      <c r="S2980" s="21">
        <f>(((Table1[[#This Row],[launched_at]]/60)/60)/24)+DATE(1970,1,1)</f>
        <v>41922.640590277777</v>
      </c>
      <c r="T2980" s="21">
        <f>(((Table1[[#This Row],[deadline]]/60)/60)/24)+DATE(1970,1,1)</f>
        <v>41932.249305555553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s="8">
        <f>E2981/D2981</f>
        <v>1.014</v>
      </c>
      <c r="G2981" s="10">
        <f>IFERROR(ROUND(E2981/N2981,2),0)</f>
        <v>110.22</v>
      </c>
      <c r="H2981" t="s">
        <v>8218</v>
      </c>
      <c r="I2981" t="s">
        <v>8223</v>
      </c>
      <c r="J2981" t="s">
        <v>8245</v>
      </c>
      <c r="K2981">
        <v>1420524000</v>
      </c>
      <c r="L2981">
        <v>1419104823</v>
      </c>
      <c r="M2981" t="b">
        <v>0</v>
      </c>
      <c r="N2981">
        <v>46</v>
      </c>
      <c r="O2981" t="b">
        <v>1</v>
      </c>
      <c r="P2981" t="s">
        <v>8269</v>
      </c>
      <c r="Q2981" s="12" t="s">
        <v>8315</v>
      </c>
      <c r="R2981" t="s">
        <v>8316</v>
      </c>
      <c r="S2981" s="21">
        <f>(((Table1[[#This Row],[launched_at]]/60)/60)/24)+DATE(1970,1,1)</f>
        <v>41993.824340277773</v>
      </c>
      <c r="T2981" s="21">
        <f>(((Table1[[#This Row],[deadline]]/60)/60)/24)+DATE(1970,1,1)</f>
        <v>42010.25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s="8">
        <f>E2982/D2982</f>
        <v>1.0916666666666666</v>
      </c>
      <c r="G2982" s="10">
        <f>IFERROR(ROUND(E2982/N2982,2),0)</f>
        <v>136.46</v>
      </c>
      <c r="H2982" t="s">
        <v>8218</v>
      </c>
      <c r="I2982" t="s">
        <v>8223</v>
      </c>
      <c r="J2982" t="s">
        <v>8245</v>
      </c>
      <c r="K2982">
        <v>1440381600</v>
      </c>
      <c r="L2982">
        <v>1438639130</v>
      </c>
      <c r="M2982" t="b">
        <v>0</v>
      </c>
      <c r="N2982">
        <v>24</v>
      </c>
      <c r="O2982" t="b">
        <v>1</v>
      </c>
      <c r="P2982" t="s">
        <v>8269</v>
      </c>
      <c r="Q2982" s="12" t="s">
        <v>8315</v>
      </c>
      <c r="R2982" t="s">
        <v>8316</v>
      </c>
      <c r="S2982" s="21">
        <f>(((Table1[[#This Row],[launched_at]]/60)/60)/24)+DATE(1970,1,1)</f>
        <v>42219.915856481486</v>
      </c>
      <c r="T2982" s="21">
        <f>(((Table1[[#This Row],[deadline]]/60)/60)/24)+DATE(1970,1,1)</f>
        <v>42240.083333333328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s="8">
        <f>E2983/D2983</f>
        <v>1.28925</v>
      </c>
      <c r="G2983" s="10">
        <f>IFERROR(ROUND(E2983/N2983,2),0)</f>
        <v>53.16</v>
      </c>
      <c r="H2983" t="s">
        <v>8218</v>
      </c>
      <c r="I2983" t="s">
        <v>8240</v>
      </c>
      <c r="J2983" t="s">
        <v>8248</v>
      </c>
      <c r="K2983">
        <v>1443014756</v>
      </c>
      <c r="L2983">
        <v>1439126756</v>
      </c>
      <c r="M2983" t="b">
        <v>1</v>
      </c>
      <c r="N2983">
        <v>97</v>
      </c>
      <c r="O2983" t="b">
        <v>1</v>
      </c>
      <c r="P2983" t="s">
        <v>8301</v>
      </c>
      <c r="Q2983" s="12" t="s">
        <v>8315</v>
      </c>
      <c r="R2983" t="s">
        <v>8355</v>
      </c>
      <c r="S2983" s="21">
        <f>(((Table1[[#This Row],[launched_at]]/60)/60)/24)+DATE(1970,1,1)</f>
        <v>42225.559675925921</v>
      </c>
      <c r="T2983" s="21">
        <f>(((Table1[[#This Row],[deadline]]/60)/60)/24)+DATE(1970,1,1)</f>
        <v>42270.559675925921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s="8">
        <f>E2984/D2984</f>
        <v>1.0206</v>
      </c>
      <c r="G2984" s="10">
        <f>IFERROR(ROUND(E2984/N2984,2),0)</f>
        <v>86.49</v>
      </c>
      <c r="H2984" t="s">
        <v>8218</v>
      </c>
      <c r="I2984" t="s">
        <v>8224</v>
      </c>
      <c r="J2984" t="s">
        <v>8246</v>
      </c>
      <c r="K2984">
        <v>1455208143</v>
      </c>
      <c r="L2984">
        <v>1452616143</v>
      </c>
      <c r="M2984" t="b">
        <v>1</v>
      </c>
      <c r="N2984">
        <v>59</v>
      </c>
      <c r="O2984" t="b">
        <v>1</v>
      </c>
      <c r="P2984" t="s">
        <v>8301</v>
      </c>
      <c r="Q2984" s="12" t="s">
        <v>8315</v>
      </c>
      <c r="R2984" t="s">
        <v>8355</v>
      </c>
      <c r="S2984" s="21">
        <f>(((Table1[[#This Row],[launched_at]]/60)/60)/24)+DATE(1970,1,1)</f>
        <v>42381.686840277776</v>
      </c>
      <c r="T2984" s="21">
        <f>(((Table1[[#This Row],[deadline]]/60)/60)/24)+DATE(1970,1,1)</f>
        <v>42411.686840277776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s="8">
        <f>E2985/D2985</f>
        <v>1.465395775862069</v>
      </c>
      <c r="G2985" s="10">
        <f>IFERROR(ROUND(E2985/N2985,2),0)</f>
        <v>155.24</v>
      </c>
      <c r="H2985" t="s">
        <v>8218</v>
      </c>
      <c r="I2985" t="s">
        <v>8223</v>
      </c>
      <c r="J2985" t="s">
        <v>8245</v>
      </c>
      <c r="K2985">
        <v>1415722236</v>
      </c>
      <c r="L2985">
        <v>1410534636</v>
      </c>
      <c r="M2985" t="b">
        <v>1</v>
      </c>
      <c r="N2985">
        <v>1095</v>
      </c>
      <c r="O2985" t="b">
        <v>1</v>
      </c>
      <c r="P2985" t="s">
        <v>8301</v>
      </c>
      <c r="Q2985" s="12" t="s">
        <v>8315</v>
      </c>
      <c r="R2985" t="s">
        <v>8355</v>
      </c>
      <c r="S2985" s="21">
        <f>(((Table1[[#This Row],[launched_at]]/60)/60)/24)+DATE(1970,1,1)</f>
        <v>41894.632361111115</v>
      </c>
      <c r="T2985" s="21">
        <f>(((Table1[[#This Row],[deadline]]/60)/60)/24)+DATE(1970,1,1)</f>
        <v>41954.674027777779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s="8">
        <f>E2986/D2986</f>
        <v>1.00352</v>
      </c>
      <c r="G2986" s="10">
        <f>IFERROR(ROUND(E2986/N2986,2),0)</f>
        <v>115.08</v>
      </c>
      <c r="H2986" t="s">
        <v>8218</v>
      </c>
      <c r="I2986" t="s">
        <v>8223</v>
      </c>
      <c r="J2986" t="s">
        <v>8245</v>
      </c>
      <c r="K2986">
        <v>1472020881</v>
      </c>
      <c r="L2986">
        <v>1469428881</v>
      </c>
      <c r="M2986" t="b">
        <v>1</v>
      </c>
      <c r="N2986">
        <v>218</v>
      </c>
      <c r="O2986" t="b">
        <v>1</v>
      </c>
      <c r="P2986" t="s">
        <v>8301</v>
      </c>
      <c r="Q2986" s="12" t="s">
        <v>8315</v>
      </c>
      <c r="R2986" t="s">
        <v>8355</v>
      </c>
      <c r="S2986" s="21">
        <f>(((Table1[[#This Row],[launched_at]]/60)/60)/24)+DATE(1970,1,1)</f>
        <v>42576.278715277775</v>
      </c>
      <c r="T2986" s="21">
        <f>(((Table1[[#This Row],[deadline]]/60)/60)/24)+DATE(1970,1,1)</f>
        <v>42606.278715277775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s="8">
        <f>E2987/D2987</f>
        <v>1.2164999999999999</v>
      </c>
      <c r="G2987" s="10">
        <f>IFERROR(ROUND(E2987/N2987,2),0)</f>
        <v>109.59</v>
      </c>
      <c r="H2987" t="s">
        <v>8218</v>
      </c>
      <c r="I2987" t="s">
        <v>8227</v>
      </c>
      <c r="J2987" t="s">
        <v>8249</v>
      </c>
      <c r="K2987">
        <v>1477886400</v>
      </c>
      <c r="L2987">
        <v>1476228128</v>
      </c>
      <c r="M2987" t="b">
        <v>0</v>
      </c>
      <c r="N2987">
        <v>111</v>
      </c>
      <c r="O2987" t="b">
        <v>1</v>
      </c>
      <c r="P2987" t="s">
        <v>8301</v>
      </c>
      <c r="Q2987" s="12" t="s">
        <v>8315</v>
      </c>
      <c r="R2987" t="s">
        <v>8355</v>
      </c>
      <c r="S2987" s="21">
        <f>(((Table1[[#This Row],[launched_at]]/60)/60)/24)+DATE(1970,1,1)</f>
        <v>42654.973703703698</v>
      </c>
      <c r="T2987" s="21">
        <f>(((Table1[[#This Row],[deadline]]/60)/60)/24)+DATE(1970,1,1)</f>
        <v>42674.166666666672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s="8">
        <f>E2988/D2988</f>
        <v>1.0549999999999999</v>
      </c>
      <c r="G2988" s="10">
        <f>IFERROR(ROUND(E2988/N2988,2),0)</f>
        <v>45.21</v>
      </c>
      <c r="H2988" t="s">
        <v>8218</v>
      </c>
      <c r="I2988" t="s">
        <v>8224</v>
      </c>
      <c r="J2988" t="s">
        <v>8246</v>
      </c>
      <c r="K2988">
        <v>1462100406</v>
      </c>
      <c r="L2988">
        <v>1456920006</v>
      </c>
      <c r="M2988" t="b">
        <v>0</v>
      </c>
      <c r="N2988">
        <v>56</v>
      </c>
      <c r="O2988" t="b">
        <v>1</v>
      </c>
      <c r="P2988" t="s">
        <v>8301</v>
      </c>
      <c r="Q2988" s="12" t="s">
        <v>8315</v>
      </c>
      <c r="R2988" t="s">
        <v>8355</v>
      </c>
      <c r="S2988" s="21">
        <f>(((Table1[[#This Row],[launched_at]]/60)/60)/24)+DATE(1970,1,1)</f>
        <v>42431.500069444446</v>
      </c>
      <c r="T2988" s="21">
        <f>(((Table1[[#This Row],[deadline]]/60)/60)/24)+DATE(1970,1,1)</f>
        <v>42491.458402777775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s="8">
        <f>E2989/D2989</f>
        <v>1.1040080000000001</v>
      </c>
      <c r="G2989" s="10">
        <f>IFERROR(ROUND(E2989/N2989,2),0)</f>
        <v>104.15</v>
      </c>
      <c r="H2989" t="s">
        <v>8218</v>
      </c>
      <c r="I2989" t="s">
        <v>8223</v>
      </c>
      <c r="J2989" t="s">
        <v>8245</v>
      </c>
      <c r="K2989">
        <v>1476316800</v>
      </c>
      <c r="L2989">
        <v>1473837751</v>
      </c>
      <c r="M2989" t="b">
        <v>0</v>
      </c>
      <c r="N2989">
        <v>265</v>
      </c>
      <c r="O2989" t="b">
        <v>1</v>
      </c>
      <c r="P2989" t="s">
        <v>8301</v>
      </c>
      <c r="Q2989" s="12" t="s">
        <v>8315</v>
      </c>
      <c r="R2989" t="s">
        <v>8355</v>
      </c>
      <c r="S2989" s="21">
        <f>(((Table1[[#This Row],[launched_at]]/60)/60)/24)+DATE(1970,1,1)</f>
        <v>42627.307303240741</v>
      </c>
      <c r="T2989" s="21">
        <f>(((Table1[[#This Row],[deadline]]/60)/60)/24)+DATE(1970,1,1)</f>
        <v>42656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s="8">
        <f>E2990/D2990</f>
        <v>1</v>
      </c>
      <c r="G2990" s="10">
        <f>IFERROR(ROUND(E2990/N2990,2),0)</f>
        <v>35.71</v>
      </c>
      <c r="H2990" t="s">
        <v>8218</v>
      </c>
      <c r="I2990" t="s">
        <v>8224</v>
      </c>
      <c r="J2990" t="s">
        <v>8246</v>
      </c>
      <c r="K2990">
        <v>1466412081</v>
      </c>
      <c r="L2990">
        <v>1463820081</v>
      </c>
      <c r="M2990" t="b">
        <v>0</v>
      </c>
      <c r="N2990">
        <v>28</v>
      </c>
      <c r="O2990" t="b">
        <v>1</v>
      </c>
      <c r="P2990" t="s">
        <v>8301</v>
      </c>
      <c r="Q2990" s="12" t="s">
        <v>8315</v>
      </c>
      <c r="R2990" t="s">
        <v>8355</v>
      </c>
      <c r="S2990" s="21">
        <f>(((Table1[[#This Row],[launched_at]]/60)/60)/24)+DATE(1970,1,1)</f>
        <v>42511.362048611118</v>
      </c>
      <c r="T2990" s="21">
        <f>(((Table1[[#This Row],[deadline]]/60)/60)/24)+DATE(1970,1,1)</f>
        <v>42541.362048611118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s="8">
        <f>E2991/D2991</f>
        <v>1.76535</v>
      </c>
      <c r="G2991" s="10">
        <f>IFERROR(ROUND(E2991/N2991,2),0)</f>
        <v>97</v>
      </c>
      <c r="H2991" t="s">
        <v>8218</v>
      </c>
      <c r="I2991" t="s">
        <v>8223</v>
      </c>
      <c r="J2991" t="s">
        <v>8245</v>
      </c>
      <c r="K2991">
        <v>1450673940</v>
      </c>
      <c r="L2991">
        <v>1448756962</v>
      </c>
      <c r="M2991" t="b">
        <v>0</v>
      </c>
      <c r="N2991">
        <v>364</v>
      </c>
      <c r="O2991" t="b">
        <v>1</v>
      </c>
      <c r="P2991" t="s">
        <v>8301</v>
      </c>
      <c r="Q2991" s="12" t="s">
        <v>8315</v>
      </c>
      <c r="R2991" t="s">
        <v>8355</v>
      </c>
      <c r="S2991" s="21">
        <f>(((Table1[[#This Row],[launched_at]]/60)/60)/24)+DATE(1970,1,1)</f>
        <v>42337.02039351852</v>
      </c>
      <c r="T2991" s="21">
        <f>(((Table1[[#This Row],[deadline]]/60)/60)/24)+DATE(1970,1,1)</f>
        <v>42359.207638888889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s="8">
        <f>E2992/D2992</f>
        <v>1</v>
      </c>
      <c r="G2992" s="10">
        <f>IFERROR(ROUND(E2992/N2992,2),0)</f>
        <v>370.37</v>
      </c>
      <c r="H2992" t="s">
        <v>8218</v>
      </c>
      <c r="I2992" t="s">
        <v>8223</v>
      </c>
      <c r="J2992" t="s">
        <v>8245</v>
      </c>
      <c r="K2992">
        <v>1452174420</v>
      </c>
      <c r="L2992">
        <v>1449150420</v>
      </c>
      <c r="M2992" t="b">
        <v>0</v>
      </c>
      <c r="N2992">
        <v>27</v>
      </c>
      <c r="O2992" t="b">
        <v>1</v>
      </c>
      <c r="P2992" t="s">
        <v>8301</v>
      </c>
      <c r="Q2992" s="12" t="s">
        <v>8315</v>
      </c>
      <c r="R2992" t="s">
        <v>8355</v>
      </c>
      <c r="S2992" s="21">
        <f>(((Table1[[#This Row],[launched_at]]/60)/60)/24)+DATE(1970,1,1)</f>
        <v>42341.57430555555</v>
      </c>
      <c r="T2992" s="21">
        <f>(((Table1[[#This Row],[deadline]]/60)/60)/24)+DATE(1970,1,1)</f>
        <v>42376.57430555555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s="8">
        <f>E2993/D2993</f>
        <v>1.0329411764705883</v>
      </c>
      <c r="G2993" s="10">
        <f>IFERROR(ROUND(E2993/N2993,2),0)</f>
        <v>94.41</v>
      </c>
      <c r="H2993" t="s">
        <v>8218</v>
      </c>
      <c r="I2993" t="s">
        <v>8223</v>
      </c>
      <c r="J2993" t="s">
        <v>8245</v>
      </c>
      <c r="K2993">
        <v>1485547530</v>
      </c>
      <c r="L2993">
        <v>1483646730</v>
      </c>
      <c r="M2993" t="b">
        <v>0</v>
      </c>
      <c r="N2993">
        <v>93</v>
      </c>
      <c r="O2993" t="b">
        <v>1</v>
      </c>
      <c r="P2993" t="s">
        <v>8301</v>
      </c>
      <c r="Q2993" s="12" t="s">
        <v>8315</v>
      </c>
      <c r="R2993" t="s">
        <v>8355</v>
      </c>
      <c r="S2993" s="21">
        <f>(((Table1[[#This Row],[launched_at]]/60)/60)/24)+DATE(1970,1,1)</f>
        <v>42740.837152777778</v>
      </c>
      <c r="T2993" s="21">
        <f>(((Table1[[#This Row],[deadline]]/60)/60)/24)+DATE(1970,1,1)</f>
        <v>42762.837152777778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s="8">
        <f>E2994/D2994</f>
        <v>1.0449999999999999</v>
      </c>
      <c r="G2994" s="10">
        <f>IFERROR(ROUND(E2994/N2994,2),0)</f>
        <v>48.98</v>
      </c>
      <c r="H2994" t="s">
        <v>8218</v>
      </c>
      <c r="I2994" t="s">
        <v>8223</v>
      </c>
      <c r="J2994" t="s">
        <v>8245</v>
      </c>
      <c r="K2994">
        <v>1476037510</v>
      </c>
      <c r="L2994">
        <v>1473445510</v>
      </c>
      <c r="M2994" t="b">
        <v>0</v>
      </c>
      <c r="N2994">
        <v>64</v>
      </c>
      <c r="O2994" t="b">
        <v>1</v>
      </c>
      <c r="P2994" t="s">
        <v>8301</v>
      </c>
      <c r="Q2994" s="12" t="s">
        <v>8315</v>
      </c>
      <c r="R2994" t="s">
        <v>8355</v>
      </c>
      <c r="S2994" s="21">
        <f>(((Table1[[#This Row],[launched_at]]/60)/60)/24)+DATE(1970,1,1)</f>
        <v>42622.767476851848</v>
      </c>
      <c r="T2994" s="21">
        <f>(((Table1[[#This Row],[deadline]]/60)/60)/24)+DATE(1970,1,1)</f>
        <v>42652.767476851848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s="8">
        <f>E2995/D2995</f>
        <v>1.0029999999999999</v>
      </c>
      <c r="G2995" s="10">
        <f>IFERROR(ROUND(E2995/N2995,2),0)</f>
        <v>45.59</v>
      </c>
      <c r="H2995" t="s">
        <v>8218</v>
      </c>
      <c r="I2995" t="s">
        <v>8223</v>
      </c>
      <c r="J2995" t="s">
        <v>8245</v>
      </c>
      <c r="K2995">
        <v>1455998867</v>
      </c>
      <c r="L2995">
        <v>1453406867</v>
      </c>
      <c r="M2995" t="b">
        <v>0</v>
      </c>
      <c r="N2995">
        <v>22</v>
      </c>
      <c r="O2995" t="b">
        <v>1</v>
      </c>
      <c r="P2995" t="s">
        <v>8301</v>
      </c>
      <c r="Q2995" s="12" t="s">
        <v>8315</v>
      </c>
      <c r="R2995" t="s">
        <v>8355</v>
      </c>
      <c r="S2995" s="21">
        <f>(((Table1[[#This Row],[launched_at]]/60)/60)/24)+DATE(1970,1,1)</f>
        <v>42390.838738425926</v>
      </c>
      <c r="T2995" s="21">
        <f>(((Table1[[#This Row],[deadline]]/60)/60)/24)+DATE(1970,1,1)</f>
        <v>42420.838738425926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s="8">
        <f>E2996/D2996</f>
        <v>4.577466666666667</v>
      </c>
      <c r="G2996" s="10">
        <f>IFERROR(ROUND(E2996/N2996,2),0)</f>
        <v>23.28</v>
      </c>
      <c r="H2996" t="s">
        <v>8218</v>
      </c>
      <c r="I2996" t="s">
        <v>8224</v>
      </c>
      <c r="J2996" t="s">
        <v>8246</v>
      </c>
      <c r="K2996">
        <v>1412335772</v>
      </c>
      <c r="L2996">
        <v>1409743772</v>
      </c>
      <c r="M2996" t="b">
        <v>0</v>
      </c>
      <c r="N2996">
        <v>59</v>
      </c>
      <c r="O2996" t="b">
        <v>1</v>
      </c>
      <c r="P2996" t="s">
        <v>8301</v>
      </c>
      <c r="Q2996" s="12" t="s">
        <v>8315</v>
      </c>
      <c r="R2996" t="s">
        <v>8355</v>
      </c>
      <c r="S2996" s="21">
        <f>(((Table1[[#This Row],[launched_at]]/60)/60)/24)+DATE(1970,1,1)</f>
        <v>41885.478842592594</v>
      </c>
      <c r="T2996" s="21">
        <f>(((Table1[[#This Row],[deadline]]/60)/60)/24)+DATE(1970,1,1)</f>
        <v>41915.478842592594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s="8">
        <f>E2997/D2997</f>
        <v>1.0496000000000001</v>
      </c>
      <c r="G2997" s="10">
        <f>IFERROR(ROUND(E2997/N2997,2),0)</f>
        <v>63.23</v>
      </c>
      <c r="H2997" t="s">
        <v>8218</v>
      </c>
      <c r="I2997" t="s">
        <v>8223</v>
      </c>
      <c r="J2997" t="s">
        <v>8245</v>
      </c>
      <c r="K2997">
        <v>1484841471</v>
      </c>
      <c r="L2997">
        <v>1482249471</v>
      </c>
      <c r="M2997" t="b">
        <v>0</v>
      </c>
      <c r="N2997">
        <v>249</v>
      </c>
      <c r="O2997" t="b">
        <v>1</v>
      </c>
      <c r="P2997" t="s">
        <v>8301</v>
      </c>
      <c r="Q2997" s="12" t="s">
        <v>8315</v>
      </c>
      <c r="R2997" t="s">
        <v>8355</v>
      </c>
      <c r="S2997" s="21">
        <f>(((Table1[[#This Row],[launched_at]]/60)/60)/24)+DATE(1970,1,1)</f>
        <v>42724.665173611109</v>
      </c>
      <c r="T2997" s="21">
        <f>(((Table1[[#This Row],[deadline]]/60)/60)/24)+DATE(1970,1,1)</f>
        <v>42754.665173611109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s="8">
        <f>E2998/D2998</f>
        <v>1.7194285714285715</v>
      </c>
      <c r="G2998" s="10">
        <f>IFERROR(ROUND(E2998/N2998,2),0)</f>
        <v>153.52000000000001</v>
      </c>
      <c r="H2998" t="s">
        <v>8218</v>
      </c>
      <c r="I2998" t="s">
        <v>8223</v>
      </c>
      <c r="J2998" t="s">
        <v>8245</v>
      </c>
      <c r="K2998">
        <v>1432677240</v>
      </c>
      <c r="L2998">
        <v>1427493240</v>
      </c>
      <c r="M2998" t="b">
        <v>0</v>
      </c>
      <c r="N2998">
        <v>392</v>
      </c>
      <c r="O2998" t="b">
        <v>1</v>
      </c>
      <c r="P2998" t="s">
        <v>8301</v>
      </c>
      <c r="Q2998" s="12" t="s">
        <v>8315</v>
      </c>
      <c r="R2998" t="s">
        <v>8355</v>
      </c>
      <c r="S2998" s="21">
        <f>(((Table1[[#This Row],[launched_at]]/60)/60)/24)+DATE(1970,1,1)</f>
        <v>42090.912500000006</v>
      </c>
      <c r="T2998" s="21">
        <f>(((Table1[[#This Row],[deadline]]/60)/60)/24)+DATE(1970,1,1)</f>
        <v>42150.912500000006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s="8">
        <f>E2999/D2999</f>
        <v>1.0373000000000001</v>
      </c>
      <c r="G2999" s="10">
        <f>IFERROR(ROUND(E2999/N2999,2),0)</f>
        <v>90.2</v>
      </c>
      <c r="H2999" t="s">
        <v>8218</v>
      </c>
      <c r="I2999" t="s">
        <v>8223</v>
      </c>
      <c r="J2999" t="s">
        <v>8245</v>
      </c>
      <c r="K2999">
        <v>1488171540</v>
      </c>
      <c r="L2999">
        <v>1486661793</v>
      </c>
      <c r="M2999" t="b">
        <v>0</v>
      </c>
      <c r="N2999">
        <v>115</v>
      </c>
      <c r="O2999" t="b">
        <v>1</v>
      </c>
      <c r="P2999" t="s">
        <v>8301</v>
      </c>
      <c r="Q2999" s="12" t="s">
        <v>8315</v>
      </c>
      <c r="R2999" t="s">
        <v>8355</v>
      </c>
      <c r="S2999" s="21">
        <f>(((Table1[[#This Row],[launched_at]]/60)/60)/24)+DATE(1970,1,1)</f>
        <v>42775.733715277776</v>
      </c>
      <c r="T2999" s="21">
        <f>(((Table1[[#This Row],[deadline]]/60)/60)/24)+DATE(1970,1,1)</f>
        <v>42793.207638888889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s="8">
        <f>E3000/D3000</f>
        <v>1.0302899999999999</v>
      </c>
      <c r="G3000" s="10">
        <f>IFERROR(ROUND(E3000/N3000,2),0)</f>
        <v>118.97</v>
      </c>
      <c r="H3000" t="s">
        <v>8218</v>
      </c>
      <c r="I3000" t="s">
        <v>8223</v>
      </c>
      <c r="J3000" t="s">
        <v>8245</v>
      </c>
      <c r="K3000">
        <v>1402892700</v>
      </c>
      <c r="L3000">
        <v>1400474329</v>
      </c>
      <c r="M3000" t="b">
        <v>0</v>
      </c>
      <c r="N3000">
        <v>433</v>
      </c>
      <c r="O3000" t="b">
        <v>1</v>
      </c>
      <c r="P3000" t="s">
        <v>8301</v>
      </c>
      <c r="Q3000" s="12" t="s">
        <v>8315</v>
      </c>
      <c r="R3000" t="s">
        <v>8355</v>
      </c>
      <c r="S3000" s="21">
        <f>(((Table1[[#This Row],[launched_at]]/60)/60)/24)+DATE(1970,1,1)</f>
        <v>41778.193622685183</v>
      </c>
      <c r="T3000" s="21">
        <f>(((Table1[[#This Row],[deadline]]/60)/60)/24)+DATE(1970,1,1)</f>
        <v>41806.184027777781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s="8">
        <f>E3001/D3001</f>
        <v>1.1888888888888889</v>
      </c>
      <c r="G3001" s="10">
        <f>IFERROR(ROUND(E3001/N3001,2),0)</f>
        <v>80.25</v>
      </c>
      <c r="H3001" t="s">
        <v>8218</v>
      </c>
      <c r="I3001" t="s">
        <v>8223</v>
      </c>
      <c r="J3001" t="s">
        <v>8245</v>
      </c>
      <c r="K3001">
        <v>1488333600</v>
      </c>
      <c r="L3001">
        <v>1487094360</v>
      </c>
      <c r="M3001" t="b">
        <v>0</v>
      </c>
      <c r="N3001">
        <v>20</v>
      </c>
      <c r="O3001" t="b">
        <v>1</v>
      </c>
      <c r="P3001" t="s">
        <v>8301</v>
      </c>
      <c r="Q3001" s="12" t="s">
        <v>8315</v>
      </c>
      <c r="R3001" t="s">
        <v>8355</v>
      </c>
      <c r="S3001" s="21">
        <f>(((Table1[[#This Row],[launched_at]]/60)/60)/24)+DATE(1970,1,1)</f>
        <v>42780.740277777775</v>
      </c>
      <c r="T3001" s="21">
        <f>(((Table1[[#This Row],[deadline]]/60)/60)/24)+DATE(1970,1,1)</f>
        <v>42795.083333333328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s="8">
        <f>E3002/D3002</f>
        <v>1</v>
      </c>
      <c r="G3002" s="10">
        <f>IFERROR(ROUND(E3002/N3002,2),0)</f>
        <v>62.5</v>
      </c>
      <c r="H3002" t="s">
        <v>8218</v>
      </c>
      <c r="I3002" t="s">
        <v>8223</v>
      </c>
      <c r="J3002" t="s">
        <v>8245</v>
      </c>
      <c r="K3002">
        <v>1485885600</v>
      </c>
      <c r="L3002">
        <v>1484682670</v>
      </c>
      <c r="M3002" t="b">
        <v>0</v>
      </c>
      <c r="N3002">
        <v>8</v>
      </c>
      <c r="O3002" t="b">
        <v>1</v>
      </c>
      <c r="P3002" t="s">
        <v>8301</v>
      </c>
      <c r="Q3002" s="12" t="s">
        <v>8315</v>
      </c>
      <c r="R3002" t="s">
        <v>8355</v>
      </c>
      <c r="S3002" s="21">
        <f>(((Table1[[#This Row],[launched_at]]/60)/60)/24)+DATE(1970,1,1)</f>
        <v>42752.827199074076</v>
      </c>
      <c r="T3002" s="21">
        <f>(((Table1[[#This Row],[deadline]]/60)/60)/24)+DATE(1970,1,1)</f>
        <v>42766.75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s="8">
        <f>E3003/D3003</f>
        <v>3.1869988910451896</v>
      </c>
      <c r="G3003" s="10">
        <f>IFERROR(ROUND(E3003/N3003,2),0)</f>
        <v>131.38</v>
      </c>
      <c r="H3003" t="s">
        <v>8218</v>
      </c>
      <c r="I3003" t="s">
        <v>8223</v>
      </c>
      <c r="J3003" t="s">
        <v>8245</v>
      </c>
      <c r="K3003">
        <v>1468445382</v>
      </c>
      <c r="L3003">
        <v>1465853382</v>
      </c>
      <c r="M3003" t="b">
        <v>0</v>
      </c>
      <c r="N3003">
        <v>175</v>
      </c>
      <c r="O3003" t="b">
        <v>1</v>
      </c>
      <c r="P3003" t="s">
        <v>8301</v>
      </c>
      <c r="Q3003" s="12" t="s">
        <v>8315</v>
      </c>
      <c r="R3003" t="s">
        <v>8355</v>
      </c>
      <c r="S3003" s="21">
        <f>(((Table1[[#This Row],[launched_at]]/60)/60)/24)+DATE(1970,1,1)</f>
        <v>42534.895625000005</v>
      </c>
      <c r="T3003" s="21">
        <f>(((Table1[[#This Row],[deadline]]/60)/60)/24)+DATE(1970,1,1)</f>
        <v>42564.895625000005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s="8">
        <f>E3004/D3004</f>
        <v>1.0850614285714286</v>
      </c>
      <c r="G3004" s="10">
        <f>IFERROR(ROUND(E3004/N3004,2),0)</f>
        <v>73.03</v>
      </c>
      <c r="H3004" t="s">
        <v>8218</v>
      </c>
      <c r="I3004" t="s">
        <v>8223</v>
      </c>
      <c r="J3004" t="s">
        <v>8245</v>
      </c>
      <c r="K3004">
        <v>1356552252</v>
      </c>
      <c r="L3004">
        <v>1353960252</v>
      </c>
      <c r="M3004" t="b">
        <v>0</v>
      </c>
      <c r="N3004">
        <v>104</v>
      </c>
      <c r="O3004" t="b">
        <v>1</v>
      </c>
      <c r="P3004" t="s">
        <v>8301</v>
      </c>
      <c r="Q3004" s="12" t="s">
        <v>8315</v>
      </c>
      <c r="R3004" t="s">
        <v>8355</v>
      </c>
      <c r="S3004" s="21">
        <f>(((Table1[[#This Row],[launched_at]]/60)/60)/24)+DATE(1970,1,1)</f>
        <v>41239.83625</v>
      </c>
      <c r="T3004" s="21">
        <f>(((Table1[[#This Row],[deadline]]/60)/60)/24)+DATE(1970,1,1)</f>
        <v>41269.83625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s="8">
        <f>E3005/D3005</f>
        <v>1.0116666666666667</v>
      </c>
      <c r="G3005" s="10">
        <f>IFERROR(ROUND(E3005/N3005,2),0)</f>
        <v>178.53</v>
      </c>
      <c r="H3005" t="s">
        <v>8218</v>
      </c>
      <c r="I3005" t="s">
        <v>8223</v>
      </c>
      <c r="J3005" t="s">
        <v>8245</v>
      </c>
      <c r="K3005">
        <v>1456811940</v>
      </c>
      <c r="L3005">
        <v>1454098976</v>
      </c>
      <c r="M3005" t="b">
        <v>0</v>
      </c>
      <c r="N3005">
        <v>17</v>
      </c>
      <c r="O3005" t="b">
        <v>1</v>
      </c>
      <c r="P3005" t="s">
        <v>8301</v>
      </c>
      <c r="Q3005" s="12" t="s">
        <v>8315</v>
      </c>
      <c r="R3005" t="s">
        <v>8355</v>
      </c>
      <c r="S3005" s="21">
        <f>(((Table1[[#This Row],[launched_at]]/60)/60)/24)+DATE(1970,1,1)</f>
        <v>42398.849259259259</v>
      </c>
      <c r="T3005" s="21">
        <f>(((Table1[[#This Row],[deadline]]/60)/60)/24)+DATE(1970,1,1)</f>
        <v>42430.249305555553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s="8">
        <f>E3006/D3006</f>
        <v>1.12815</v>
      </c>
      <c r="G3006" s="10">
        <f>IFERROR(ROUND(E3006/N3006,2),0)</f>
        <v>162.91</v>
      </c>
      <c r="H3006" t="s">
        <v>8218</v>
      </c>
      <c r="I3006" t="s">
        <v>8223</v>
      </c>
      <c r="J3006" t="s">
        <v>8245</v>
      </c>
      <c r="K3006">
        <v>1416089324</v>
      </c>
      <c r="L3006">
        <v>1413493724</v>
      </c>
      <c r="M3006" t="b">
        <v>0</v>
      </c>
      <c r="N3006">
        <v>277</v>
      </c>
      <c r="O3006" t="b">
        <v>1</v>
      </c>
      <c r="P3006" t="s">
        <v>8301</v>
      </c>
      <c r="Q3006" s="12" t="s">
        <v>8315</v>
      </c>
      <c r="R3006" t="s">
        <v>8355</v>
      </c>
      <c r="S3006" s="21">
        <f>(((Table1[[#This Row],[launched_at]]/60)/60)/24)+DATE(1970,1,1)</f>
        <v>41928.881064814814</v>
      </c>
      <c r="T3006" s="21">
        <f>(((Table1[[#This Row],[deadline]]/60)/60)/24)+DATE(1970,1,1)</f>
        <v>41958.922731481478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s="8">
        <f>E3007/D3007</f>
        <v>1.2049622641509434</v>
      </c>
      <c r="G3007" s="10">
        <f>IFERROR(ROUND(E3007/N3007,2),0)</f>
        <v>108.24</v>
      </c>
      <c r="H3007" t="s">
        <v>8218</v>
      </c>
      <c r="I3007" t="s">
        <v>8223</v>
      </c>
      <c r="J3007" t="s">
        <v>8245</v>
      </c>
      <c r="K3007">
        <v>1412611905</v>
      </c>
      <c r="L3007">
        <v>1410019905</v>
      </c>
      <c r="M3007" t="b">
        <v>0</v>
      </c>
      <c r="N3007">
        <v>118</v>
      </c>
      <c r="O3007" t="b">
        <v>1</v>
      </c>
      <c r="P3007" t="s">
        <v>8301</v>
      </c>
      <c r="Q3007" s="12" t="s">
        <v>8315</v>
      </c>
      <c r="R3007" t="s">
        <v>8355</v>
      </c>
      <c r="S3007" s="21">
        <f>(((Table1[[#This Row],[launched_at]]/60)/60)/24)+DATE(1970,1,1)</f>
        <v>41888.674826388888</v>
      </c>
      <c r="T3007" s="21">
        <f>(((Table1[[#This Row],[deadline]]/60)/60)/24)+DATE(1970,1,1)</f>
        <v>41918.674826388888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s="8">
        <f>E3008/D3008</f>
        <v>1.0774999999999999</v>
      </c>
      <c r="G3008" s="10">
        <f>IFERROR(ROUND(E3008/N3008,2),0)</f>
        <v>88.87</v>
      </c>
      <c r="H3008" t="s">
        <v>8218</v>
      </c>
      <c r="I3008" t="s">
        <v>8228</v>
      </c>
      <c r="J3008" t="s">
        <v>8250</v>
      </c>
      <c r="K3008">
        <v>1418580591</v>
      </c>
      <c r="L3008">
        <v>1415988591</v>
      </c>
      <c r="M3008" t="b">
        <v>0</v>
      </c>
      <c r="N3008">
        <v>97</v>
      </c>
      <c r="O3008" t="b">
        <v>1</v>
      </c>
      <c r="P3008" t="s">
        <v>8301</v>
      </c>
      <c r="Q3008" s="12" t="s">
        <v>8315</v>
      </c>
      <c r="R3008" t="s">
        <v>8355</v>
      </c>
      <c r="S3008" s="21">
        <f>(((Table1[[#This Row],[launched_at]]/60)/60)/24)+DATE(1970,1,1)</f>
        <v>41957.756840277783</v>
      </c>
      <c r="T3008" s="21">
        <f>(((Table1[[#This Row],[deadline]]/60)/60)/24)+DATE(1970,1,1)</f>
        <v>41987.756840277783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s="8">
        <f>E3009/D3009</f>
        <v>1.8</v>
      </c>
      <c r="G3009" s="10">
        <f>IFERROR(ROUND(E3009/N3009,2),0)</f>
        <v>54</v>
      </c>
      <c r="H3009" t="s">
        <v>8218</v>
      </c>
      <c r="I3009" t="s">
        <v>8223</v>
      </c>
      <c r="J3009" t="s">
        <v>8245</v>
      </c>
      <c r="K3009">
        <v>1429938683</v>
      </c>
      <c r="L3009">
        <v>1428124283</v>
      </c>
      <c r="M3009" t="b">
        <v>0</v>
      </c>
      <c r="N3009">
        <v>20</v>
      </c>
      <c r="O3009" t="b">
        <v>1</v>
      </c>
      <c r="P3009" t="s">
        <v>8301</v>
      </c>
      <c r="Q3009" s="12" t="s">
        <v>8315</v>
      </c>
      <c r="R3009" t="s">
        <v>8355</v>
      </c>
      <c r="S3009" s="21">
        <f>(((Table1[[#This Row],[launched_at]]/60)/60)/24)+DATE(1970,1,1)</f>
        <v>42098.216238425928</v>
      </c>
      <c r="T3009" s="21">
        <f>(((Table1[[#This Row],[deadline]]/60)/60)/24)+DATE(1970,1,1)</f>
        <v>42119.216238425928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s="8">
        <f>E3010/D3010</f>
        <v>1.0116666666666667</v>
      </c>
      <c r="G3010" s="10">
        <f>IFERROR(ROUND(E3010/N3010,2),0)</f>
        <v>116.73</v>
      </c>
      <c r="H3010" t="s">
        <v>8218</v>
      </c>
      <c r="I3010" t="s">
        <v>8223</v>
      </c>
      <c r="J3010" t="s">
        <v>8245</v>
      </c>
      <c r="K3010">
        <v>1453352719</v>
      </c>
      <c r="L3010">
        <v>1450760719</v>
      </c>
      <c r="M3010" t="b">
        <v>0</v>
      </c>
      <c r="N3010">
        <v>26</v>
      </c>
      <c r="O3010" t="b">
        <v>1</v>
      </c>
      <c r="P3010" t="s">
        <v>8301</v>
      </c>
      <c r="Q3010" s="12" t="s">
        <v>8315</v>
      </c>
      <c r="R3010" t="s">
        <v>8355</v>
      </c>
      <c r="S3010" s="21">
        <f>(((Table1[[#This Row],[launched_at]]/60)/60)/24)+DATE(1970,1,1)</f>
        <v>42360.212025462963</v>
      </c>
      <c r="T3010" s="21">
        <f>(((Table1[[#This Row],[deadline]]/60)/60)/24)+DATE(1970,1,1)</f>
        <v>42390.212025462963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s="8">
        <f>E3011/D3011</f>
        <v>1.19756</v>
      </c>
      <c r="G3011" s="10">
        <f>IFERROR(ROUND(E3011/N3011,2),0)</f>
        <v>233.9</v>
      </c>
      <c r="H3011" t="s">
        <v>8218</v>
      </c>
      <c r="I3011" t="s">
        <v>8223</v>
      </c>
      <c r="J3011" t="s">
        <v>8245</v>
      </c>
      <c r="K3011">
        <v>1417012840</v>
      </c>
      <c r="L3011">
        <v>1414417240</v>
      </c>
      <c r="M3011" t="b">
        <v>0</v>
      </c>
      <c r="N3011">
        <v>128</v>
      </c>
      <c r="O3011" t="b">
        <v>1</v>
      </c>
      <c r="P3011" t="s">
        <v>8301</v>
      </c>
      <c r="Q3011" s="12" t="s">
        <v>8315</v>
      </c>
      <c r="R3011" t="s">
        <v>8355</v>
      </c>
      <c r="S3011" s="21">
        <f>(((Table1[[#This Row],[launched_at]]/60)/60)/24)+DATE(1970,1,1)</f>
        <v>41939.569907407407</v>
      </c>
      <c r="T3011" s="21">
        <f>(((Table1[[#This Row],[deadline]]/60)/60)/24)+DATE(1970,1,1)</f>
        <v>41969.611574074079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s="8">
        <f>E3012/D3012</f>
        <v>1.58</v>
      </c>
      <c r="G3012" s="10">
        <f>IFERROR(ROUND(E3012/N3012,2),0)</f>
        <v>158</v>
      </c>
      <c r="H3012" t="s">
        <v>8218</v>
      </c>
      <c r="I3012" t="s">
        <v>8223</v>
      </c>
      <c r="J3012" t="s">
        <v>8245</v>
      </c>
      <c r="K3012">
        <v>1424548719</v>
      </c>
      <c r="L3012">
        <v>1419364719</v>
      </c>
      <c r="M3012" t="b">
        <v>0</v>
      </c>
      <c r="N3012">
        <v>15</v>
      </c>
      <c r="O3012" t="b">
        <v>1</v>
      </c>
      <c r="P3012" t="s">
        <v>8301</v>
      </c>
      <c r="Q3012" s="12" t="s">
        <v>8315</v>
      </c>
      <c r="R3012" t="s">
        <v>8355</v>
      </c>
      <c r="S3012" s="21">
        <f>(((Table1[[#This Row],[launched_at]]/60)/60)/24)+DATE(1970,1,1)</f>
        <v>41996.832395833335</v>
      </c>
      <c r="T3012" s="21">
        <f>(((Table1[[#This Row],[deadline]]/60)/60)/24)+DATE(1970,1,1)</f>
        <v>42056.832395833335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s="8">
        <f>E3013/D3013</f>
        <v>1.2366666666666666</v>
      </c>
      <c r="G3013" s="10">
        <f>IFERROR(ROUND(E3013/N3013,2),0)</f>
        <v>14.84</v>
      </c>
      <c r="H3013" t="s">
        <v>8218</v>
      </c>
      <c r="I3013" t="s">
        <v>8226</v>
      </c>
      <c r="J3013" t="s">
        <v>8248</v>
      </c>
      <c r="K3013">
        <v>1450911540</v>
      </c>
      <c r="L3013">
        <v>1448536516</v>
      </c>
      <c r="M3013" t="b">
        <v>0</v>
      </c>
      <c r="N3013">
        <v>25</v>
      </c>
      <c r="O3013" t="b">
        <v>1</v>
      </c>
      <c r="P3013" t="s">
        <v>8301</v>
      </c>
      <c r="Q3013" s="12" t="s">
        <v>8315</v>
      </c>
      <c r="R3013" t="s">
        <v>8355</v>
      </c>
      <c r="S3013" s="21">
        <f>(((Table1[[#This Row],[launched_at]]/60)/60)/24)+DATE(1970,1,1)</f>
        <v>42334.468935185185</v>
      </c>
      <c r="T3013" s="21">
        <f>(((Table1[[#This Row],[deadline]]/60)/60)/24)+DATE(1970,1,1)</f>
        <v>42361.957638888889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s="8">
        <f>E3014/D3014</f>
        <v>1.1712499999999999</v>
      </c>
      <c r="G3014" s="10">
        <f>IFERROR(ROUND(E3014/N3014,2),0)</f>
        <v>85.18</v>
      </c>
      <c r="H3014" t="s">
        <v>8218</v>
      </c>
      <c r="I3014" t="s">
        <v>8223</v>
      </c>
      <c r="J3014" t="s">
        <v>8245</v>
      </c>
      <c r="K3014">
        <v>1423587130</v>
      </c>
      <c r="L3014">
        <v>1421772730</v>
      </c>
      <c r="M3014" t="b">
        <v>0</v>
      </c>
      <c r="N3014">
        <v>55</v>
      </c>
      <c r="O3014" t="b">
        <v>1</v>
      </c>
      <c r="P3014" t="s">
        <v>8301</v>
      </c>
      <c r="Q3014" s="12" t="s">
        <v>8315</v>
      </c>
      <c r="R3014" t="s">
        <v>8355</v>
      </c>
      <c r="S3014" s="21">
        <f>(((Table1[[#This Row],[launched_at]]/60)/60)/24)+DATE(1970,1,1)</f>
        <v>42024.702893518523</v>
      </c>
      <c r="T3014" s="21">
        <f>(((Table1[[#This Row],[deadline]]/60)/60)/24)+DATE(1970,1,1)</f>
        <v>42045.702893518523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s="8">
        <f>E3015/D3015</f>
        <v>1.5696000000000001</v>
      </c>
      <c r="G3015" s="10">
        <f>IFERROR(ROUND(E3015/N3015,2),0)</f>
        <v>146.69</v>
      </c>
      <c r="H3015" t="s">
        <v>8218</v>
      </c>
      <c r="I3015" t="s">
        <v>8223</v>
      </c>
      <c r="J3015" t="s">
        <v>8245</v>
      </c>
      <c r="K3015">
        <v>1434917049</v>
      </c>
      <c r="L3015">
        <v>1432325049</v>
      </c>
      <c r="M3015" t="b">
        <v>0</v>
      </c>
      <c r="N3015">
        <v>107</v>
      </c>
      <c r="O3015" t="b">
        <v>1</v>
      </c>
      <c r="P3015" t="s">
        <v>8301</v>
      </c>
      <c r="Q3015" s="12" t="s">
        <v>8315</v>
      </c>
      <c r="R3015" t="s">
        <v>8355</v>
      </c>
      <c r="S3015" s="21">
        <f>(((Table1[[#This Row],[launched_at]]/60)/60)/24)+DATE(1970,1,1)</f>
        <v>42146.836215277777</v>
      </c>
      <c r="T3015" s="21">
        <f>(((Table1[[#This Row],[deadline]]/60)/60)/24)+DATE(1970,1,1)</f>
        <v>42176.836215277777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s="8">
        <f>E3016/D3016</f>
        <v>1.13104</v>
      </c>
      <c r="G3016" s="10">
        <f>IFERROR(ROUND(E3016/N3016,2),0)</f>
        <v>50.76</v>
      </c>
      <c r="H3016" t="s">
        <v>8218</v>
      </c>
      <c r="I3016" t="s">
        <v>8223</v>
      </c>
      <c r="J3016" t="s">
        <v>8245</v>
      </c>
      <c r="K3016">
        <v>1415163600</v>
      </c>
      <c r="L3016">
        <v>1412737080</v>
      </c>
      <c r="M3016" t="b">
        <v>0</v>
      </c>
      <c r="N3016">
        <v>557</v>
      </c>
      <c r="O3016" t="b">
        <v>1</v>
      </c>
      <c r="P3016" t="s">
        <v>8301</v>
      </c>
      <c r="Q3016" s="12" t="s">
        <v>8315</v>
      </c>
      <c r="R3016" t="s">
        <v>8355</v>
      </c>
      <c r="S3016" s="21">
        <f>(((Table1[[#This Row],[launched_at]]/60)/60)/24)+DATE(1970,1,1)</f>
        <v>41920.123611111114</v>
      </c>
      <c r="T3016" s="21">
        <f>(((Table1[[#This Row],[deadline]]/60)/60)/24)+DATE(1970,1,1)</f>
        <v>41948.208333333336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s="8">
        <f>E3017/D3017</f>
        <v>1.0317647058823529</v>
      </c>
      <c r="G3017" s="10">
        <f>IFERROR(ROUND(E3017/N3017,2),0)</f>
        <v>87.7</v>
      </c>
      <c r="H3017" t="s">
        <v>8218</v>
      </c>
      <c r="I3017" t="s">
        <v>8223</v>
      </c>
      <c r="J3017" t="s">
        <v>8245</v>
      </c>
      <c r="K3017">
        <v>1402459200</v>
      </c>
      <c r="L3017">
        <v>1401125238</v>
      </c>
      <c r="M3017" t="b">
        <v>0</v>
      </c>
      <c r="N3017">
        <v>40</v>
      </c>
      <c r="O3017" t="b">
        <v>1</v>
      </c>
      <c r="P3017" t="s">
        <v>8301</v>
      </c>
      <c r="Q3017" s="12" t="s">
        <v>8315</v>
      </c>
      <c r="R3017" t="s">
        <v>8355</v>
      </c>
      <c r="S3017" s="21">
        <f>(((Table1[[#This Row],[launched_at]]/60)/60)/24)+DATE(1970,1,1)</f>
        <v>41785.72729166667</v>
      </c>
      <c r="T3017" s="21">
        <f>(((Table1[[#This Row],[deadline]]/60)/60)/24)+DATE(1970,1,1)</f>
        <v>41801.166666666664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s="8">
        <f>E3018/D3018</f>
        <v>1.0261176470588236</v>
      </c>
      <c r="G3018" s="10">
        <f>IFERROR(ROUND(E3018/N3018,2),0)</f>
        <v>242.28</v>
      </c>
      <c r="H3018" t="s">
        <v>8218</v>
      </c>
      <c r="I3018" t="s">
        <v>8223</v>
      </c>
      <c r="J3018" t="s">
        <v>8245</v>
      </c>
      <c r="K3018">
        <v>1405688952</v>
      </c>
      <c r="L3018">
        <v>1400504952</v>
      </c>
      <c r="M3018" t="b">
        <v>0</v>
      </c>
      <c r="N3018">
        <v>36</v>
      </c>
      <c r="O3018" t="b">
        <v>1</v>
      </c>
      <c r="P3018" t="s">
        <v>8301</v>
      </c>
      <c r="Q3018" s="12" t="s">
        <v>8315</v>
      </c>
      <c r="R3018" t="s">
        <v>8355</v>
      </c>
      <c r="S3018" s="21">
        <f>(((Table1[[#This Row],[launched_at]]/60)/60)/24)+DATE(1970,1,1)</f>
        <v>41778.548055555555</v>
      </c>
      <c r="T3018" s="21">
        <f>(((Table1[[#This Row],[deadline]]/60)/60)/24)+DATE(1970,1,1)</f>
        <v>41838.548055555555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s="8">
        <f>E3019/D3019</f>
        <v>1.0584090909090909</v>
      </c>
      <c r="G3019" s="10">
        <f>IFERROR(ROUND(E3019/N3019,2),0)</f>
        <v>146.44999999999999</v>
      </c>
      <c r="H3019" t="s">
        <v>8218</v>
      </c>
      <c r="I3019" t="s">
        <v>8223</v>
      </c>
      <c r="J3019" t="s">
        <v>8245</v>
      </c>
      <c r="K3019">
        <v>1408566243</v>
      </c>
      <c r="L3019">
        <v>1405974243</v>
      </c>
      <c r="M3019" t="b">
        <v>0</v>
      </c>
      <c r="N3019">
        <v>159</v>
      </c>
      <c r="O3019" t="b">
        <v>1</v>
      </c>
      <c r="P3019" t="s">
        <v>8301</v>
      </c>
      <c r="Q3019" s="12" t="s">
        <v>8315</v>
      </c>
      <c r="R3019" t="s">
        <v>8355</v>
      </c>
      <c r="S3019" s="21">
        <f>(((Table1[[#This Row],[launched_at]]/60)/60)/24)+DATE(1970,1,1)</f>
        <v>41841.850034722222</v>
      </c>
      <c r="T3019" s="21">
        <f>(((Table1[[#This Row],[deadline]]/60)/60)/24)+DATE(1970,1,1)</f>
        <v>41871.850034722222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s="8">
        <f>E3020/D3020</f>
        <v>1.0071428571428571</v>
      </c>
      <c r="G3020" s="10">
        <f>IFERROR(ROUND(E3020/N3020,2),0)</f>
        <v>103.17</v>
      </c>
      <c r="H3020" t="s">
        <v>8218</v>
      </c>
      <c r="I3020" t="s">
        <v>8229</v>
      </c>
      <c r="J3020" t="s">
        <v>8248</v>
      </c>
      <c r="K3020">
        <v>1437429600</v>
      </c>
      <c r="L3020">
        <v>1433747376</v>
      </c>
      <c r="M3020" t="b">
        <v>0</v>
      </c>
      <c r="N3020">
        <v>41</v>
      </c>
      <c r="O3020" t="b">
        <v>1</v>
      </c>
      <c r="P3020" t="s">
        <v>8301</v>
      </c>
      <c r="Q3020" s="12" t="s">
        <v>8315</v>
      </c>
      <c r="R3020" t="s">
        <v>8355</v>
      </c>
      <c r="S3020" s="21">
        <f>(((Table1[[#This Row],[launched_at]]/60)/60)/24)+DATE(1970,1,1)</f>
        <v>42163.29833333334</v>
      </c>
      <c r="T3020" s="21">
        <f>(((Table1[[#This Row],[deadline]]/60)/60)/24)+DATE(1970,1,1)</f>
        <v>42205.916666666672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s="8">
        <f>E3021/D3021</f>
        <v>1.2123333333333333</v>
      </c>
      <c r="G3021" s="10">
        <f>IFERROR(ROUND(E3021/N3021,2),0)</f>
        <v>80.459999999999994</v>
      </c>
      <c r="H3021" t="s">
        <v>8218</v>
      </c>
      <c r="I3021" t="s">
        <v>8223</v>
      </c>
      <c r="J3021" t="s">
        <v>8245</v>
      </c>
      <c r="K3021">
        <v>1401159600</v>
      </c>
      <c r="L3021">
        <v>1398801620</v>
      </c>
      <c r="M3021" t="b">
        <v>0</v>
      </c>
      <c r="N3021">
        <v>226</v>
      </c>
      <c r="O3021" t="b">
        <v>1</v>
      </c>
      <c r="P3021" t="s">
        <v>8301</v>
      </c>
      <c r="Q3021" s="12" t="s">
        <v>8315</v>
      </c>
      <c r="R3021" t="s">
        <v>8355</v>
      </c>
      <c r="S3021" s="21">
        <f>(((Table1[[#This Row],[launched_at]]/60)/60)/24)+DATE(1970,1,1)</f>
        <v>41758.833564814813</v>
      </c>
      <c r="T3021" s="21">
        <f>(((Table1[[#This Row],[deadline]]/60)/60)/24)+DATE(1970,1,1)</f>
        <v>41786.125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s="8">
        <f>E3022/D3022</f>
        <v>1.0057142857142858</v>
      </c>
      <c r="G3022" s="10">
        <f>IFERROR(ROUND(E3022/N3022,2),0)</f>
        <v>234.67</v>
      </c>
      <c r="H3022" t="s">
        <v>8218</v>
      </c>
      <c r="I3022" t="s">
        <v>8223</v>
      </c>
      <c r="J3022" t="s">
        <v>8245</v>
      </c>
      <c r="K3022">
        <v>1439583533</v>
      </c>
      <c r="L3022">
        <v>1434399533</v>
      </c>
      <c r="M3022" t="b">
        <v>0</v>
      </c>
      <c r="N3022">
        <v>30</v>
      </c>
      <c r="O3022" t="b">
        <v>1</v>
      </c>
      <c r="P3022" t="s">
        <v>8301</v>
      </c>
      <c r="Q3022" s="12" t="s">
        <v>8315</v>
      </c>
      <c r="R3022" t="s">
        <v>8355</v>
      </c>
      <c r="S3022" s="21">
        <f>(((Table1[[#This Row],[launched_at]]/60)/60)/24)+DATE(1970,1,1)</f>
        <v>42170.846446759257</v>
      </c>
      <c r="T3022" s="21">
        <f>(((Table1[[#This Row],[deadline]]/60)/60)/24)+DATE(1970,1,1)</f>
        <v>42230.846446759257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s="8">
        <f>E3023/D3023</f>
        <v>1.1602222222222223</v>
      </c>
      <c r="G3023" s="10">
        <f>IFERROR(ROUND(E3023/N3023,2),0)</f>
        <v>50.69</v>
      </c>
      <c r="H3023" t="s">
        <v>8218</v>
      </c>
      <c r="I3023" t="s">
        <v>8223</v>
      </c>
      <c r="J3023" t="s">
        <v>8245</v>
      </c>
      <c r="K3023">
        <v>1479794340</v>
      </c>
      <c r="L3023">
        <v>1476715869</v>
      </c>
      <c r="M3023" t="b">
        <v>0</v>
      </c>
      <c r="N3023">
        <v>103</v>
      </c>
      <c r="O3023" t="b">
        <v>1</v>
      </c>
      <c r="P3023" t="s">
        <v>8301</v>
      </c>
      <c r="Q3023" s="12" t="s">
        <v>8315</v>
      </c>
      <c r="R3023" t="s">
        <v>8355</v>
      </c>
      <c r="S3023" s="21">
        <f>(((Table1[[#This Row],[launched_at]]/60)/60)/24)+DATE(1970,1,1)</f>
        <v>42660.618854166663</v>
      </c>
      <c r="T3023" s="21">
        <f>(((Table1[[#This Row],[deadline]]/60)/60)/24)+DATE(1970,1,1)</f>
        <v>42696.249305555553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s="8">
        <f>E3024/D3024</f>
        <v>1.0087999999999999</v>
      </c>
      <c r="G3024" s="10">
        <f>IFERROR(ROUND(E3024/N3024,2),0)</f>
        <v>162.71</v>
      </c>
      <c r="H3024" t="s">
        <v>8218</v>
      </c>
      <c r="I3024" t="s">
        <v>8223</v>
      </c>
      <c r="J3024" t="s">
        <v>8245</v>
      </c>
      <c r="K3024">
        <v>1472338409</v>
      </c>
      <c r="L3024">
        <v>1468450409</v>
      </c>
      <c r="M3024" t="b">
        <v>0</v>
      </c>
      <c r="N3024">
        <v>62</v>
      </c>
      <c r="O3024" t="b">
        <v>1</v>
      </c>
      <c r="P3024" t="s">
        <v>8301</v>
      </c>
      <c r="Q3024" s="12" t="s">
        <v>8315</v>
      </c>
      <c r="R3024" t="s">
        <v>8355</v>
      </c>
      <c r="S3024" s="21">
        <f>(((Table1[[#This Row],[launched_at]]/60)/60)/24)+DATE(1970,1,1)</f>
        <v>42564.95380787037</v>
      </c>
      <c r="T3024" s="21">
        <f>(((Table1[[#This Row],[deadline]]/60)/60)/24)+DATE(1970,1,1)</f>
        <v>42609.95380787037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s="8">
        <f>E3025/D3025</f>
        <v>1.03</v>
      </c>
      <c r="G3025" s="10">
        <f>IFERROR(ROUND(E3025/N3025,2),0)</f>
        <v>120.17</v>
      </c>
      <c r="H3025" t="s">
        <v>8218</v>
      </c>
      <c r="I3025" t="s">
        <v>8224</v>
      </c>
      <c r="J3025" t="s">
        <v>8246</v>
      </c>
      <c r="K3025">
        <v>1434039186</v>
      </c>
      <c r="L3025">
        <v>1430151186</v>
      </c>
      <c r="M3025" t="b">
        <v>0</v>
      </c>
      <c r="N3025">
        <v>6</v>
      </c>
      <c r="O3025" t="b">
        <v>1</v>
      </c>
      <c r="P3025" t="s">
        <v>8301</v>
      </c>
      <c r="Q3025" s="12" t="s">
        <v>8315</v>
      </c>
      <c r="R3025" t="s">
        <v>8355</v>
      </c>
      <c r="S3025" s="21">
        <f>(((Table1[[#This Row],[launched_at]]/60)/60)/24)+DATE(1970,1,1)</f>
        <v>42121.675763888896</v>
      </c>
      <c r="T3025" s="21">
        <f>(((Table1[[#This Row],[deadline]]/60)/60)/24)+DATE(1970,1,1)</f>
        <v>42166.675763888896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s="8">
        <f>E3026/D3026</f>
        <v>2.4641999999999999</v>
      </c>
      <c r="G3026" s="10">
        <f>IFERROR(ROUND(E3026/N3026,2),0)</f>
        <v>67.7</v>
      </c>
      <c r="H3026" t="s">
        <v>8218</v>
      </c>
      <c r="I3026" t="s">
        <v>8223</v>
      </c>
      <c r="J3026" t="s">
        <v>8245</v>
      </c>
      <c r="K3026">
        <v>1349567475</v>
      </c>
      <c r="L3026">
        <v>1346975475</v>
      </c>
      <c r="M3026" t="b">
        <v>0</v>
      </c>
      <c r="N3026">
        <v>182</v>
      </c>
      <c r="O3026" t="b">
        <v>1</v>
      </c>
      <c r="P3026" t="s">
        <v>8301</v>
      </c>
      <c r="Q3026" s="12" t="s">
        <v>8315</v>
      </c>
      <c r="R3026" t="s">
        <v>8355</v>
      </c>
      <c r="S3026" s="21">
        <f>(((Table1[[#This Row],[launched_at]]/60)/60)/24)+DATE(1970,1,1)</f>
        <v>41158.993923611109</v>
      </c>
      <c r="T3026" s="21">
        <f>(((Table1[[#This Row],[deadline]]/60)/60)/24)+DATE(1970,1,1)</f>
        <v>41188.993923611109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s="8">
        <f>E3027/D3027</f>
        <v>3.0219999999999998</v>
      </c>
      <c r="G3027" s="10">
        <f>IFERROR(ROUND(E3027/N3027,2),0)</f>
        <v>52.1</v>
      </c>
      <c r="H3027" t="s">
        <v>8218</v>
      </c>
      <c r="I3027" t="s">
        <v>8224</v>
      </c>
      <c r="J3027" t="s">
        <v>8246</v>
      </c>
      <c r="K3027">
        <v>1401465600</v>
      </c>
      <c r="L3027">
        <v>1399032813</v>
      </c>
      <c r="M3027" t="b">
        <v>0</v>
      </c>
      <c r="N3027">
        <v>145</v>
      </c>
      <c r="O3027" t="b">
        <v>1</v>
      </c>
      <c r="P3027" t="s">
        <v>8301</v>
      </c>
      <c r="Q3027" s="12" t="s">
        <v>8315</v>
      </c>
      <c r="R3027" t="s">
        <v>8355</v>
      </c>
      <c r="S3027" s="21">
        <f>(((Table1[[#This Row],[launched_at]]/60)/60)/24)+DATE(1970,1,1)</f>
        <v>41761.509409722225</v>
      </c>
      <c r="T3027" s="21">
        <f>(((Table1[[#This Row],[deadline]]/60)/60)/24)+DATE(1970,1,1)</f>
        <v>41789.666666666664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s="8">
        <f>E3028/D3028</f>
        <v>1.4333333333333333</v>
      </c>
      <c r="G3028" s="10">
        <f>IFERROR(ROUND(E3028/N3028,2),0)</f>
        <v>51.6</v>
      </c>
      <c r="H3028" t="s">
        <v>8218</v>
      </c>
      <c r="I3028" t="s">
        <v>8224</v>
      </c>
      <c r="J3028" t="s">
        <v>8246</v>
      </c>
      <c r="K3028">
        <v>1488538892</v>
      </c>
      <c r="L3028">
        <v>1487329292</v>
      </c>
      <c r="M3028" t="b">
        <v>0</v>
      </c>
      <c r="N3028">
        <v>25</v>
      </c>
      <c r="O3028" t="b">
        <v>1</v>
      </c>
      <c r="P3028" t="s">
        <v>8301</v>
      </c>
      <c r="Q3028" s="12" t="s">
        <v>8315</v>
      </c>
      <c r="R3028" t="s">
        <v>8355</v>
      </c>
      <c r="S3028" s="21">
        <f>(((Table1[[#This Row],[launched_at]]/60)/60)/24)+DATE(1970,1,1)</f>
        <v>42783.459398148145</v>
      </c>
      <c r="T3028" s="21">
        <f>(((Table1[[#This Row],[deadline]]/60)/60)/24)+DATE(1970,1,1)</f>
        <v>42797.459398148145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s="8">
        <f>E3029/D3029</f>
        <v>1.3144</v>
      </c>
      <c r="G3029" s="10">
        <f>IFERROR(ROUND(E3029/N3029,2),0)</f>
        <v>164.3</v>
      </c>
      <c r="H3029" t="s">
        <v>8218</v>
      </c>
      <c r="I3029" t="s">
        <v>8223</v>
      </c>
      <c r="J3029" t="s">
        <v>8245</v>
      </c>
      <c r="K3029">
        <v>1426866851</v>
      </c>
      <c r="L3029">
        <v>1424278451</v>
      </c>
      <c r="M3029" t="b">
        <v>0</v>
      </c>
      <c r="N3029">
        <v>320</v>
      </c>
      <c r="O3029" t="b">
        <v>1</v>
      </c>
      <c r="P3029" t="s">
        <v>8301</v>
      </c>
      <c r="Q3029" s="12" t="s">
        <v>8315</v>
      </c>
      <c r="R3029" t="s">
        <v>8355</v>
      </c>
      <c r="S3029" s="21">
        <f>(((Table1[[#This Row],[launched_at]]/60)/60)/24)+DATE(1970,1,1)</f>
        <v>42053.704293981486</v>
      </c>
      <c r="T3029" s="21">
        <f>(((Table1[[#This Row],[deadline]]/60)/60)/24)+DATE(1970,1,1)</f>
        <v>42083.662627314814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s="8">
        <f>E3030/D3030</f>
        <v>1.6801999999999999</v>
      </c>
      <c r="G3030" s="10">
        <f>IFERROR(ROUND(E3030/N3030,2),0)</f>
        <v>84.86</v>
      </c>
      <c r="H3030" t="s">
        <v>8218</v>
      </c>
      <c r="I3030" t="s">
        <v>8223</v>
      </c>
      <c r="J3030" t="s">
        <v>8245</v>
      </c>
      <c r="K3030">
        <v>1471242025</v>
      </c>
      <c r="L3030">
        <v>1468650025</v>
      </c>
      <c r="M3030" t="b">
        <v>0</v>
      </c>
      <c r="N3030">
        <v>99</v>
      </c>
      <c r="O3030" t="b">
        <v>1</v>
      </c>
      <c r="P3030" t="s">
        <v>8301</v>
      </c>
      <c r="Q3030" s="12" t="s">
        <v>8315</v>
      </c>
      <c r="R3030" t="s">
        <v>8355</v>
      </c>
      <c r="S3030" s="21">
        <f>(((Table1[[#This Row],[launched_at]]/60)/60)/24)+DATE(1970,1,1)</f>
        <v>42567.264178240745</v>
      </c>
      <c r="T3030" s="21">
        <f>(((Table1[[#This Row],[deadline]]/60)/60)/24)+DATE(1970,1,1)</f>
        <v>42597.264178240745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s="8">
        <f>E3031/D3031</f>
        <v>1.0967666666666667</v>
      </c>
      <c r="G3031" s="10">
        <f>IFERROR(ROUND(E3031/N3031,2),0)</f>
        <v>94.55</v>
      </c>
      <c r="H3031" t="s">
        <v>8218</v>
      </c>
      <c r="I3031" t="s">
        <v>8223</v>
      </c>
      <c r="J3031" t="s">
        <v>8245</v>
      </c>
      <c r="K3031">
        <v>1416285300</v>
      </c>
      <c r="L3031">
        <v>1413824447</v>
      </c>
      <c r="M3031" t="b">
        <v>0</v>
      </c>
      <c r="N3031">
        <v>348</v>
      </c>
      <c r="O3031" t="b">
        <v>1</v>
      </c>
      <c r="P3031" t="s">
        <v>8301</v>
      </c>
      <c r="Q3031" s="12" t="s">
        <v>8315</v>
      </c>
      <c r="R3031" t="s">
        <v>8355</v>
      </c>
      <c r="S3031" s="21">
        <f>(((Table1[[#This Row],[launched_at]]/60)/60)/24)+DATE(1970,1,1)</f>
        <v>41932.708877314813</v>
      </c>
      <c r="T3031" s="21">
        <f>(((Table1[[#This Row],[deadline]]/60)/60)/24)+DATE(1970,1,1)</f>
        <v>41961.190972222219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s="8">
        <f>E3032/D3032</f>
        <v>1.0668571428571429</v>
      </c>
      <c r="G3032" s="10">
        <f>IFERROR(ROUND(E3032/N3032,2),0)</f>
        <v>45.54</v>
      </c>
      <c r="H3032" t="s">
        <v>8218</v>
      </c>
      <c r="I3032" t="s">
        <v>8223</v>
      </c>
      <c r="J3032" t="s">
        <v>8245</v>
      </c>
      <c r="K3032">
        <v>1442426171</v>
      </c>
      <c r="L3032">
        <v>1439834171</v>
      </c>
      <c r="M3032" t="b">
        <v>0</v>
      </c>
      <c r="N3032">
        <v>41</v>
      </c>
      <c r="O3032" t="b">
        <v>1</v>
      </c>
      <c r="P3032" t="s">
        <v>8301</v>
      </c>
      <c r="Q3032" s="12" t="s">
        <v>8315</v>
      </c>
      <c r="R3032" t="s">
        <v>8355</v>
      </c>
      <c r="S3032" s="21">
        <f>(((Table1[[#This Row],[launched_at]]/60)/60)/24)+DATE(1970,1,1)</f>
        <v>42233.747349537036</v>
      </c>
      <c r="T3032" s="21">
        <f>(((Table1[[#This Row],[deadline]]/60)/60)/24)+DATE(1970,1,1)</f>
        <v>42263.747349537036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s="8">
        <f>E3033/D3033</f>
        <v>1</v>
      </c>
      <c r="G3033" s="10">
        <f>IFERROR(ROUND(E3033/N3033,2),0)</f>
        <v>51.72</v>
      </c>
      <c r="H3033" t="s">
        <v>8218</v>
      </c>
      <c r="I3033" t="s">
        <v>8223</v>
      </c>
      <c r="J3033" t="s">
        <v>8245</v>
      </c>
      <c r="K3033">
        <v>1476479447</v>
      </c>
      <c r="L3033">
        <v>1471295447</v>
      </c>
      <c r="M3033" t="b">
        <v>0</v>
      </c>
      <c r="N3033">
        <v>29</v>
      </c>
      <c r="O3033" t="b">
        <v>1</v>
      </c>
      <c r="P3033" t="s">
        <v>8301</v>
      </c>
      <c r="Q3033" s="12" t="s">
        <v>8315</v>
      </c>
      <c r="R3033" t="s">
        <v>8355</v>
      </c>
      <c r="S3033" s="21">
        <f>(((Table1[[#This Row],[launched_at]]/60)/60)/24)+DATE(1970,1,1)</f>
        <v>42597.882488425923</v>
      </c>
      <c r="T3033" s="21">
        <f>(((Table1[[#This Row],[deadline]]/60)/60)/24)+DATE(1970,1,1)</f>
        <v>42657.882488425923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s="8">
        <f>E3034/D3034</f>
        <v>1.272</v>
      </c>
      <c r="G3034" s="10">
        <f>IFERROR(ROUND(E3034/N3034,2),0)</f>
        <v>50.88</v>
      </c>
      <c r="H3034" t="s">
        <v>8218</v>
      </c>
      <c r="I3034" t="s">
        <v>8223</v>
      </c>
      <c r="J3034" t="s">
        <v>8245</v>
      </c>
      <c r="K3034">
        <v>1441933459</v>
      </c>
      <c r="L3034">
        <v>1439341459</v>
      </c>
      <c r="M3034" t="b">
        <v>0</v>
      </c>
      <c r="N3034">
        <v>25</v>
      </c>
      <c r="O3034" t="b">
        <v>1</v>
      </c>
      <c r="P3034" t="s">
        <v>8301</v>
      </c>
      <c r="Q3034" s="12" t="s">
        <v>8315</v>
      </c>
      <c r="R3034" t="s">
        <v>8355</v>
      </c>
      <c r="S3034" s="21">
        <f>(((Table1[[#This Row],[launched_at]]/60)/60)/24)+DATE(1970,1,1)</f>
        <v>42228.044664351852</v>
      </c>
      <c r="T3034" s="21">
        <f>(((Table1[[#This Row],[deadline]]/60)/60)/24)+DATE(1970,1,1)</f>
        <v>42258.044664351852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s="8">
        <f>E3035/D3035</f>
        <v>1.4653333333333334</v>
      </c>
      <c r="G3035" s="10">
        <f>IFERROR(ROUND(E3035/N3035,2),0)</f>
        <v>191.13</v>
      </c>
      <c r="H3035" t="s">
        <v>8218</v>
      </c>
      <c r="I3035" t="s">
        <v>8223</v>
      </c>
      <c r="J3035" t="s">
        <v>8245</v>
      </c>
      <c r="K3035">
        <v>1471487925</v>
      </c>
      <c r="L3035">
        <v>1468895925</v>
      </c>
      <c r="M3035" t="b">
        <v>0</v>
      </c>
      <c r="N3035">
        <v>23</v>
      </c>
      <c r="O3035" t="b">
        <v>1</v>
      </c>
      <c r="P3035" t="s">
        <v>8301</v>
      </c>
      <c r="Q3035" s="12" t="s">
        <v>8315</v>
      </c>
      <c r="R3035" t="s">
        <v>8355</v>
      </c>
      <c r="S3035" s="21">
        <f>(((Table1[[#This Row],[launched_at]]/60)/60)/24)+DATE(1970,1,1)</f>
        <v>42570.110243055555</v>
      </c>
      <c r="T3035" s="21">
        <f>(((Table1[[#This Row],[deadline]]/60)/60)/24)+DATE(1970,1,1)</f>
        <v>42600.110243055555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s="8">
        <f>E3036/D3036</f>
        <v>1.1253599999999999</v>
      </c>
      <c r="G3036" s="10">
        <f>IFERROR(ROUND(E3036/N3036,2),0)</f>
        <v>89.31</v>
      </c>
      <c r="H3036" t="s">
        <v>8218</v>
      </c>
      <c r="I3036" t="s">
        <v>8223</v>
      </c>
      <c r="J3036" t="s">
        <v>8245</v>
      </c>
      <c r="K3036">
        <v>1477972740</v>
      </c>
      <c r="L3036">
        <v>1475326255</v>
      </c>
      <c r="M3036" t="b">
        <v>0</v>
      </c>
      <c r="N3036">
        <v>1260</v>
      </c>
      <c r="O3036" t="b">
        <v>1</v>
      </c>
      <c r="P3036" t="s">
        <v>8301</v>
      </c>
      <c r="Q3036" s="12" t="s">
        <v>8315</v>
      </c>
      <c r="R3036" t="s">
        <v>8355</v>
      </c>
      <c r="S3036" s="21">
        <f>(((Table1[[#This Row],[launched_at]]/60)/60)/24)+DATE(1970,1,1)</f>
        <v>42644.535358796296</v>
      </c>
      <c r="T3036" s="21">
        <f>(((Table1[[#This Row],[deadline]]/60)/60)/24)+DATE(1970,1,1)</f>
        <v>42675.165972222225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s="8">
        <f>E3037/D3037</f>
        <v>1.0878684000000001</v>
      </c>
      <c r="G3037" s="10">
        <f>IFERROR(ROUND(E3037/N3037,2),0)</f>
        <v>88.59</v>
      </c>
      <c r="H3037" t="s">
        <v>8218</v>
      </c>
      <c r="I3037" t="s">
        <v>8223</v>
      </c>
      <c r="J3037" t="s">
        <v>8245</v>
      </c>
      <c r="K3037">
        <v>1367674009</v>
      </c>
      <c r="L3037">
        <v>1365082009</v>
      </c>
      <c r="M3037" t="b">
        <v>0</v>
      </c>
      <c r="N3037">
        <v>307</v>
      </c>
      <c r="O3037" t="b">
        <v>1</v>
      </c>
      <c r="P3037" t="s">
        <v>8301</v>
      </c>
      <c r="Q3037" s="12" t="s">
        <v>8315</v>
      </c>
      <c r="R3037" t="s">
        <v>8355</v>
      </c>
      <c r="S3037" s="21">
        <f>(((Table1[[#This Row],[launched_at]]/60)/60)/24)+DATE(1970,1,1)</f>
        <v>41368.560289351852</v>
      </c>
      <c r="T3037" s="21">
        <f>(((Table1[[#This Row],[deadline]]/60)/60)/24)+DATE(1970,1,1)</f>
        <v>41398.560289351852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s="8">
        <f>E3038/D3038</f>
        <v>1.26732</v>
      </c>
      <c r="G3038" s="10">
        <f>IFERROR(ROUND(E3038/N3038,2),0)</f>
        <v>96.3</v>
      </c>
      <c r="H3038" t="s">
        <v>8218</v>
      </c>
      <c r="I3038" t="s">
        <v>8223</v>
      </c>
      <c r="J3038" t="s">
        <v>8245</v>
      </c>
      <c r="K3038">
        <v>1376654340</v>
      </c>
      <c r="L3038">
        <v>1373568644</v>
      </c>
      <c r="M3038" t="b">
        <v>0</v>
      </c>
      <c r="N3038">
        <v>329</v>
      </c>
      <c r="O3038" t="b">
        <v>1</v>
      </c>
      <c r="P3038" t="s">
        <v>8301</v>
      </c>
      <c r="Q3038" s="12" t="s">
        <v>8315</v>
      </c>
      <c r="R3038" t="s">
        <v>8355</v>
      </c>
      <c r="S3038" s="21">
        <f>(((Table1[[#This Row],[launched_at]]/60)/60)/24)+DATE(1970,1,1)</f>
        <v>41466.785231481481</v>
      </c>
      <c r="T3038" s="21">
        <f>(((Table1[[#This Row],[deadline]]/60)/60)/24)+DATE(1970,1,1)</f>
        <v>41502.499305555553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s="8">
        <f>E3039/D3039</f>
        <v>2.1320000000000001</v>
      </c>
      <c r="G3039" s="10">
        <f>IFERROR(ROUND(E3039/N3039,2),0)</f>
        <v>33.31</v>
      </c>
      <c r="H3039" t="s">
        <v>8218</v>
      </c>
      <c r="I3039" t="s">
        <v>8223</v>
      </c>
      <c r="J3039" t="s">
        <v>8245</v>
      </c>
      <c r="K3039">
        <v>1285995540</v>
      </c>
      <c r="L3039">
        <v>1279574773</v>
      </c>
      <c r="M3039" t="b">
        <v>0</v>
      </c>
      <c r="N3039">
        <v>32</v>
      </c>
      <c r="O3039" t="b">
        <v>1</v>
      </c>
      <c r="P3039" t="s">
        <v>8301</v>
      </c>
      <c r="Q3039" s="12" t="s">
        <v>8315</v>
      </c>
      <c r="R3039" t="s">
        <v>8355</v>
      </c>
      <c r="S3039" s="21">
        <f>(((Table1[[#This Row],[launched_at]]/60)/60)/24)+DATE(1970,1,1)</f>
        <v>40378.893206018518</v>
      </c>
      <c r="T3039" s="21">
        <f>(((Table1[[#This Row],[deadline]]/60)/60)/24)+DATE(1970,1,1)</f>
        <v>40453.207638888889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s="8">
        <f>E3040/D3040</f>
        <v>1.0049999999999999</v>
      </c>
      <c r="G3040" s="10">
        <f>IFERROR(ROUND(E3040/N3040,2),0)</f>
        <v>37.22</v>
      </c>
      <c r="H3040" t="s">
        <v>8218</v>
      </c>
      <c r="I3040" t="s">
        <v>8223</v>
      </c>
      <c r="J3040" t="s">
        <v>8245</v>
      </c>
      <c r="K3040">
        <v>1457071397</v>
      </c>
      <c r="L3040">
        <v>1451887397</v>
      </c>
      <c r="M3040" t="b">
        <v>0</v>
      </c>
      <c r="N3040">
        <v>27</v>
      </c>
      <c r="O3040" t="b">
        <v>1</v>
      </c>
      <c r="P3040" t="s">
        <v>8301</v>
      </c>
      <c r="Q3040" s="12" t="s">
        <v>8315</v>
      </c>
      <c r="R3040" t="s">
        <v>8355</v>
      </c>
      <c r="S3040" s="21">
        <f>(((Table1[[#This Row],[launched_at]]/60)/60)/24)+DATE(1970,1,1)</f>
        <v>42373.252280092594</v>
      </c>
      <c r="T3040" s="21">
        <f>(((Table1[[#This Row],[deadline]]/60)/60)/24)+DATE(1970,1,1)</f>
        <v>42433.252280092594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s="8">
        <f>E3041/D3041</f>
        <v>1.0871389999999999</v>
      </c>
      <c r="G3041" s="10">
        <f>IFERROR(ROUND(E3041/N3041,2),0)</f>
        <v>92.13</v>
      </c>
      <c r="H3041" t="s">
        <v>8218</v>
      </c>
      <c r="I3041" t="s">
        <v>8223</v>
      </c>
      <c r="J3041" t="s">
        <v>8245</v>
      </c>
      <c r="K3041">
        <v>1388303940</v>
      </c>
      <c r="L3041">
        <v>1386011038</v>
      </c>
      <c r="M3041" t="b">
        <v>0</v>
      </c>
      <c r="N3041">
        <v>236</v>
      </c>
      <c r="O3041" t="b">
        <v>1</v>
      </c>
      <c r="P3041" t="s">
        <v>8301</v>
      </c>
      <c r="Q3041" s="12" t="s">
        <v>8315</v>
      </c>
      <c r="R3041" t="s">
        <v>8355</v>
      </c>
      <c r="S3041" s="21">
        <f>(((Table1[[#This Row],[launched_at]]/60)/60)/24)+DATE(1970,1,1)</f>
        <v>41610.794421296298</v>
      </c>
      <c r="T3041" s="21">
        <f>(((Table1[[#This Row],[deadline]]/60)/60)/24)+DATE(1970,1,1)</f>
        <v>41637.332638888889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s="8">
        <f>E3042/D3042</f>
        <v>1.075</v>
      </c>
      <c r="G3042" s="10">
        <f>IFERROR(ROUND(E3042/N3042,2),0)</f>
        <v>76.790000000000006</v>
      </c>
      <c r="H3042" t="s">
        <v>8218</v>
      </c>
      <c r="I3042" t="s">
        <v>8223</v>
      </c>
      <c r="J3042" t="s">
        <v>8245</v>
      </c>
      <c r="K3042">
        <v>1435359600</v>
      </c>
      <c r="L3042">
        <v>1434999621</v>
      </c>
      <c r="M3042" t="b">
        <v>0</v>
      </c>
      <c r="N3042">
        <v>42</v>
      </c>
      <c r="O3042" t="b">
        <v>1</v>
      </c>
      <c r="P3042" t="s">
        <v>8301</v>
      </c>
      <c r="Q3042" s="12" t="s">
        <v>8315</v>
      </c>
      <c r="R3042" t="s">
        <v>8355</v>
      </c>
      <c r="S3042" s="21">
        <f>(((Table1[[#This Row],[launched_at]]/60)/60)/24)+DATE(1970,1,1)</f>
        <v>42177.791909722218</v>
      </c>
      <c r="T3042" s="21">
        <f>(((Table1[[#This Row],[deadline]]/60)/60)/24)+DATE(1970,1,1)</f>
        <v>42181.958333333328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s="8">
        <f>E3043/D3043</f>
        <v>1.1048192771084338</v>
      </c>
      <c r="G3043" s="10">
        <f>IFERROR(ROUND(E3043/N3043,2),0)</f>
        <v>96.53</v>
      </c>
      <c r="H3043" t="s">
        <v>8218</v>
      </c>
      <c r="I3043" t="s">
        <v>8223</v>
      </c>
      <c r="J3043" t="s">
        <v>8245</v>
      </c>
      <c r="K3043">
        <v>1453323048</v>
      </c>
      <c r="L3043">
        <v>1450731048</v>
      </c>
      <c r="M3043" t="b">
        <v>0</v>
      </c>
      <c r="N3043">
        <v>95</v>
      </c>
      <c r="O3043" t="b">
        <v>1</v>
      </c>
      <c r="P3043" t="s">
        <v>8301</v>
      </c>
      <c r="Q3043" s="12" t="s">
        <v>8315</v>
      </c>
      <c r="R3043" t="s">
        <v>8355</v>
      </c>
      <c r="S3043" s="21">
        <f>(((Table1[[#This Row],[launched_at]]/60)/60)/24)+DATE(1970,1,1)</f>
        <v>42359.868611111116</v>
      </c>
      <c r="T3043" s="21">
        <f>(((Table1[[#This Row],[deadline]]/60)/60)/24)+DATE(1970,1,1)</f>
        <v>42389.868611111116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s="8">
        <f>E3044/D3044</f>
        <v>1.28</v>
      </c>
      <c r="G3044" s="10">
        <f>IFERROR(ROUND(E3044/N3044,2),0)</f>
        <v>51.89</v>
      </c>
      <c r="H3044" t="s">
        <v>8218</v>
      </c>
      <c r="I3044" t="s">
        <v>8224</v>
      </c>
      <c r="J3044" t="s">
        <v>8246</v>
      </c>
      <c r="K3044">
        <v>1444149047</v>
      </c>
      <c r="L3044">
        <v>1441557047</v>
      </c>
      <c r="M3044" t="b">
        <v>0</v>
      </c>
      <c r="N3044">
        <v>37</v>
      </c>
      <c r="O3044" t="b">
        <v>1</v>
      </c>
      <c r="P3044" t="s">
        <v>8301</v>
      </c>
      <c r="Q3044" s="12" t="s">
        <v>8315</v>
      </c>
      <c r="R3044" t="s">
        <v>8355</v>
      </c>
      <c r="S3044" s="21">
        <f>(((Table1[[#This Row],[launched_at]]/60)/60)/24)+DATE(1970,1,1)</f>
        <v>42253.688043981485</v>
      </c>
      <c r="T3044" s="21">
        <f>(((Table1[[#This Row],[deadline]]/60)/60)/24)+DATE(1970,1,1)</f>
        <v>42283.688043981485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s="8">
        <f>E3045/D3045</f>
        <v>1.1000666666666667</v>
      </c>
      <c r="G3045" s="10">
        <f>IFERROR(ROUND(E3045/N3045,2),0)</f>
        <v>128.91</v>
      </c>
      <c r="H3045" t="s">
        <v>8218</v>
      </c>
      <c r="I3045" t="s">
        <v>8228</v>
      </c>
      <c r="J3045" t="s">
        <v>8250</v>
      </c>
      <c r="K3045">
        <v>1429152600</v>
      </c>
      <c r="L3045">
        <v>1426815699</v>
      </c>
      <c r="M3045" t="b">
        <v>0</v>
      </c>
      <c r="N3045">
        <v>128</v>
      </c>
      <c r="O3045" t="b">
        <v>1</v>
      </c>
      <c r="P3045" t="s">
        <v>8301</v>
      </c>
      <c r="Q3045" s="12" t="s">
        <v>8315</v>
      </c>
      <c r="R3045" t="s">
        <v>8355</v>
      </c>
      <c r="S3045" s="21">
        <f>(((Table1[[#This Row],[launched_at]]/60)/60)/24)+DATE(1970,1,1)</f>
        <v>42083.070590277777</v>
      </c>
      <c r="T3045" s="21">
        <f>(((Table1[[#This Row],[deadline]]/60)/60)/24)+DATE(1970,1,1)</f>
        <v>42110.118055555555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s="8">
        <f>E3046/D3046</f>
        <v>1.0934166666666667</v>
      </c>
      <c r="G3046" s="10">
        <f>IFERROR(ROUND(E3046/N3046,2),0)</f>
        <v>84.11</v>
      </c>
      <c r="H3046" t="s">
        <v>8218</v>
      </c>
      <c r="I3046" t="s">
        <v>8223</v>
      </c>
      <c r="J3046" t="s">
        <v>8245</v>
      </c>
      <c r="K3046">
        <v>1454433998</v>
      </c>
      <c r="L3046">
        <v>1453137998</v>
      </c>
      <c r="M3046" t="b">
        <v>0</v>
      </c>
      <c r="N3046">
        <v>156</v>
      </c>
      <c r="O3046" t="b">
        <v>1</v>
      </c>
      <c r="P3046" t="s">
        <v>8301</v>
      </c>
      <c r="Q3046" s="12" t="s">
        <v>8315</v>
      </c>
      <c r="R3046" t="s">
        <v>8355</v>
      </c>
      <c r="S3046" s="21">
        <f>(((Table1[[#This Row],[launched_at]]/60)/60)/24)+DATE(1970,1,1)</f>
        <v>42387.7268287037</v>
      </c>
      <c r="T3046" s="21">
        <f>(((Table1[[#This Row],[deadline]]/60)/60)/24)+DATE(1970,1,1)</f>
        <v>42402.7268287037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s="8">
        <f>E3047/D3047</f>
        <v>1.3270650000000002</v>
      </c>
      <c r="G3047" s="10">
        <f>IFERROR(ROUND(E3047/N3047,2),0)</f>
        <v>82.94</v>
      </c>
      <c r="H3047" t="s">
        <v>8218</v>
      </c>
      <c r="I3047" t="s">
        <v>8223</v>
      </c>
      <c r="J3047" t="s">
        <v>8245</v>
      </c>
      <c r="K3047">
        <v>1408679055</v>
      </c>
      <c r="L3047">
        <v>1406087055</v>
      </c>
      <c r="M3047" t="b">
        <v>0</v>
      </c>
      <c r="N3047">
        <v>64</v>
      </c>
      <c r="O3047" t="b">
        <v>1</v>
      </c>
      <c r="P3047" t="s">
        <v>8301</v>
      </c>
      <c r="Q3047" s="12" t="s">
        <v>8315</v>
      </c>
      <c r="R3047" t="s">
        <v>8355</v>
      </c>
      <c r="S3047" s="21">
        <f>(((Table1[[#This Row],[launched_at]]/60)/60)/24)+DATE(1970,1,1)</f>
        <v>41843.155729166669</v>
      </c>
      <c r="T3047" s="21">
        <f>(((Table1[[#This Row],[deadline]]/60)/60)/24)+DATE(1970,1,1)</f>
        <v>41873.155729166669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s="8">
        <f>E3048/D3048</f>
        <v>1.9084810126582279</v>
      </c>
      <c r="G3048" s="10">
        <f>IFERROR(ROUND(E3048/N3048,2),0)</f>
        <v>259.95</v>
      </c>
      <c r="H3048" t="s">
        <v>8218</v>
      </c>
      <c r="I3048" t="s">
        <v>8223</v>
      </c>
      <c r="J3048" t="s">
        <v>8245</v>
      </c>
      <c r="K3048">
        <v>1410324720</v>
      </c>
      <c r="L3048">
        <v>1407784586</v>
      </c>
      <c r="M3048" t="b">
        <v>0</v>
      </c>
      <c r="N3048">
        <v>58</v>
      </c>
      <c r="O3048" t="b">
        <v>1</v>
      </c>
      <c r="P3048" t="s">
        <v>8301</v>
      </c>
      <c r="Q3048" s="12" t="s">
        <v>8315</v>
      </c>
      <c r="R3048" t="s">
        <v>8355</v>
      </c>
      <c r="S3048" s="21">
        <f>(((Table1[[#This Row],[launched_at]]/60)/60)/24)+DATE(1970,1,1)</f>
        <v>41862.803078703706</v>
      </c>
      <c r="T3048" s="21">
        <f>(((Table1[[#This Row],[deadline]]/60)/60)/24)+DATE(1970,1,1)</f>
        <v>41892.202777777777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s="8">
        <f>E3049/D3049</f>
        <v>1.49</v>
      </c>
      <c r="G3049" s="10">
        <f>IFERROR(ROUND(E3049/N3049,2),0)</f>
        <v>37.25</v>
      </c>
      <c r="H3049" t="s">
        <v>8218</v>
      </c>
      <c r="I3049" t="s">
        <v>8223</v>
      </c>
      <c r="J3049" t="s">
        <v>8245</v>
      </c>
      <c r="K3049">
        <v>1461762960</v>
      </c>
      <c r="L3049">
        <v>1457999054</v>
      </c>
      <c r="M3049" t="b">
        <v>0</v>
      </c>
      <c r="N3049">
        <v>20</v>
      </c>
      <c r="O3049" t="b">
        <v>1</v>
      </c>
      <c r="P3049" t="s">
        <v>8301</v>
      </c>
      <c r="Q3049" s="12" t="s">
        <v>8315</v>
      </c>
      <c r="R3049" t="s">
        <v>8355</v>
      </c>
      <c r="S3049" s="21">
        <f>(((Table1[[#This Row],[launched_at]]/60)/60)/24)+DATE(1970,1,1)</f>
        <v>42443.989050925928</v>
      </c>
      <c r="T3049" s="21">
        <f>(((Table1[[#This Row],[deadline]]/60)/60)/24)+DATE(1970,1,1)</f>
        <v>42487.552777777775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s="8">
        <f>E3050/D3050</f>
        <v>1.6639999999999999</v>
      </c>
      <c r="G3050" s="10">
        <f>IFERROR(ROUND(E3050/N3050,2),0)</f>
        <v>177.02</v>
      </c>
      <c r="H3050" t="s">
        <v>8218</v>
      </c>
      <c r="I3050" t="s">
        <v>8223</v>
      </c>
      <c r="J3050" t="s">
        <v>8245</v>
      </c>
      <c r="K3050">
        <v>1420060920</v>
      </c>
      <c r="L3050">
        <v>1417556262</v>
      </c>
      <c r="M3050" t="b">
        <v>0</v>
      </c>
      <c r="N3050">
        <v>47</v>
      </c>
      <c r="O3050" t="b">
        <v>1</v>
      </c>
      <c r="P3050" t="s">
        <v>8301</v>
      </c>
      <c r="Q3050" s="12" t="s">
        <v>8315</v>
      </c>
      <c r="R3050" t="s">
        <v>8355</v>
      </c>
      <c r="S3050" s="21">
        <f>(((Table1[[#This Row],[launched_at]]/60)/60)/24)+DATE(1970,1,1)</f>
        <v>41975.901180555549</v>
      </c>
      <c r="T3050" s="21">
        <f>(((Table1[[#This Row],[deadline]]/60)/60)/24)+DATE(1970,1,1)</f>
        <v>42004.890277777777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s="8">
        <f>E3051/D3051</f>
        <v>1.0666666666666667</v>
      </c>
      <c r="G3051" s="10">
        <f>IFERROR(ROUND(E3051/N3051,2),0)</f>
        <v>74.069999999999993</v>
      </c>
      <c r="H3051" t="s">
        <v>8218</v>
      </c>
      <c r="I3051" t="s">
        <v>8223</v>
      </c>
      <c r="J3051" t="s">
        <v>8245</v>
      </c>
      <c r="K3051">
        <v>1434241255</v>
      </c>
      <c r="L3051">
        <v>1431649255</v>
      </c>
      <c r="M3051" t="b">
        <v>0</v>
      </c>
      <c r="N3051">
        <v>54</v>
      </c>
      <c r="O3051" t="b">
        <v>1</v>
      </c>
      <c r="P3051" t="s">
        <v>8301</v>
      </c>
      <c r="Q3051" s="12" t="s">
        <v>8315</v>
      </c>
      <c r="R3051" t="s">
        <v>8355</v>
      </c>
      <c r="S3051" s="21">
        <f>(((Table1[[#This Row],[launched_at]]/60)/60)/24)+DATE(1970,1,1)</f>
        <v>42139.014525462961</v>
      </c>
      <c r="T3051" s="21">
        <f>(((Table1[[#This Row],[deadline]]/60)/60)/24)+DATE(1970,1,1)</f>
        <v>42169.014525462961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s="8">
        <f>E3052/D3052</f>
        <v>1.06</v>
      </c>
      <c r="G3052" s="10">
        <f>IFERROR(ROUND(E3052/N3052,2),0)</f>
        <v>70.67</v>
      </c>
      <c r="H3052" t="s">
        <v>8218</v>
      </c>
      <c r="I3052" t="s">
        <v>8223</v>
      </c>
      <c r="J3052" t="s">
        <v>8245</v>
      </c>
      <c r="K3052">
        <v>1462420960</v>
      </c>
      <c r="L3052">
        <v>1459828960</v>
      </c>
      <c r="M3052" t="b">
        <v>0</v>
      </c>
      <c r="N3052">
        <v>9</v>
      </c>
      <c r="O3052" t="b">
        <v>1</v>
      </c>
      <c r="P3052" t="s">
        <v>8301</v>
      </c>
      <c r="Q3052" s="12" t="s">
        <v>8315</v>
      </c>
      <c r="R3052" t="s">
        <v>8355</v>
      </c>
      <c r="S3052" s="21">
        <f>(((Table1[[#This Row],[launched_at]]/60)/60)/24)+DATE(1970,1,1)</f>
        <v>42465.16851851852</v>
      </c>
      <c r="T3052" s="21">
        <f>(((Table1[[#This Row],[deadline]]/60)/60)/24)+DATE(1970,1,1)</f>
        <v>42495.16851851852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s="8">
        <f>E3053/D3053</f>
        <v>0.23628571428571429</v>
      </c>
      <c r="G3053" s="10">
        <f>IFERROR(ROUND(E3053/N3053,2),0)</f>
        <v>23.63</v>
      </c>
      <c r="H3053" t="s">
        <v>8220</v>
      </c>
      <c r="I3053" t="s">
        <v>8224</v>
      </c>
      <c r="J3053" t="s">
        <v>8246</v>
      </c>
      <c r="K3053">
        <v>1486547945</v>
      </c>
      <c r="L3053">
        <v>1483955945</v>
      </c>
      <c r="M3053" t="b">
        <v>1</v>
      </c>
      <c r="N3053">
        <v>35</v>
      </c>
      <c r="O3053" t="b">
        <v>0</v>
      </c>
      <c r="P3053" t="s">
        <v>8301</v>
      </c>
      <c r="Q3053" s="12" t="s">
        <v>8315</v>
      </c>
      <c r="R3053" t="s">
        <v>8355</v>
      </c>
      <c r="S3053" s="21">
        <f>(((Table1[[#This Row],[launched_at]]/60)/60)/24)+DATE(1970,1,1)</f>
        <v>42744.416030092587</v>
      </c>
      <c r="T3053" s="21">
        <f>(((Table1[[#This Row],[deadline]]/60)/60)/24)+DATE(1970,1,1)</f>
        <v>42774.416030092587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s="8">
        <f>E3054/D3054</f>
        <v>1.5E-3</v>
      </c>
      <c r="G3054" s="10">
        <f>IFERROR(ROUND(E3054/N3054,2),0)</f>
        <v>37.5</v>
      </c>
      <c r="H3054" t="s">
        <v>8220</v>
      </c>
      <c r="I3054" t="s">
        <v>8223</v>
      </c>
      <c r="J3054" t="s">
        <v>8245</v>
      </c>
      <c r="K3054">
        <v>1432828740</v>
      </c>
      <c r="L3054">
        <v>1430237094</v>
      </c>
      <c r="M3054" t="b">
        <v>0</v>
      </c>
      <c r="N3054">
        <v>2</v>
      </c>
      <c r="O3054" t="b">
        <v>0</v>
      </c>
      <c r="P3054" t="s">
        <v>8301</v>
      </c>
      <c r="Q3054" s="12" t="s">
        <v>8315</v>
      </c>
      <c r="R3054" t="s">
        <v>8355</v>
      </c>
      <c r="S3054" s="21">
        <f>(((Table1[[#This Row],[launched_at]]/60)/60)/24)+DATE(1970,1,1)</f>
        <v>42122.670069444444</v>
      </c>
      <c r="T3054" s="21">
        <f>(((Table1[[#This Row],[deadline]]/60)/60)/24)+DATE(1970,1,1)</f>
        <v>42152.665972222225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s="8">
        <f>E3055/D3055</f>
        <v>4.0000000000000001E-3</v>
      </c>
      <c r="G3055" s="10">
        <f>IFERROR(ROUND(E3055/N3055,2),0)</f>
        <v>13.33</v>
      </c>
      <c r="H3055" t="s">
        <v>8220</v>
      </c>
      <c r="I3055" t="s">
        <v>8223</v>
      </c>
      <c r="J3055" t="s">
        <v>8245</v>
      </c>
      <c r="K3055">
        <v>1412222340</v>
      </c>
      <c r="L3055">
        <v>1407781013</v>
      </c>
      <c r="M3055" t="b">
        <v>0</v>
      </c>
      <c r="N3055">
        <v>3</v>
      </c>
      <c r="O3055" t="b">
        <v>0</v>
      </c>
      <c r="P3055" t="s">
        <v>8301</v>
      </c>
      <c r="Q3055" s="12" t="s">
        <v>8315</v>
      </c>
      <c r="R3055" t="s">
        <v>8355</v>
      </c>
      <c r="S3055" s="21">
        <f>(((Table1[[#This Row],[launched_at]]/60)/60)/24)+DATE(1970,1,1)</f>
        <v>41862.761724537035</v>
      </c>
      <c r="T3055" s="21">
        <f>(((Table1[[#This Row],[deadline]]/60)/60)/24)+DATE(1970,1,1)</f>
        <v>41914.165972222225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s="8">
        <f>E3056/D3056</f>
        <v>0</v>
      </c>
      <c r="G3056" s="10" t="str">
        <f>IFERROR(ROUND(E3056/N3056,2),"N/A")</f>
        <v>N/A</v>
      </c>
      <c r="H3056" t="s">
        <v>8220</v>
      </c>
      <c r="I3056" t="s">
        <v>8223</v>
      </c>
      <c r="J3056" t="s">
        <v>8245</v>
      </c>
      <c r="K3056">
        <v>1425258240</v>
      </c>
      <c r="L3056">
        <v>1422043154</v>
      </c>
      <c r="M3056" t="b">
        <v>0</v>
      </c>
      <c r="N3056">
        <v>0</v>
      </c>
      <c r="O3056" t="b">
        <v>0</v>
      </c>
      <c r="P3056" t="s">
        <v>8301</v>
      </c>
      <c r="Q3056" s="12" t="s">
        <v>8315</v>
      </c>
      <c r="R3056" t="s">
        <v>8355</v>
      </c>
      <c r="S3056" s="21">
        <f>(((Table1[[#This Row],[launched_at]]/60)/60)/24)+DATE(1970,1,1)</f>
        <v>42027.832800925928</v>
      </c>
      <c r="T3056" s="21">
        <f>(((Table1[[#This Row],[deadline]]/60)/60)/24)+DATE(1970,1,1)</f>
        <v>42065.044444444444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s="8">
        <f>E3057/D3057</f>
        <v>5.0000000000000002E-5</v>
      </c>
      <c r="G3057" s="10">
        <f>IFERROR(ROUND(E3057/N3057,2),0)</f>
        <v>1</v>
      </c>
      <c r="H3057" t="s">
        <v>8220</v>
      </c>
      <c r="I3057" t="s">
        <v>8223</v>
      </c>
      <c r="J3057" t="s">
        <v>8245</v>
      </c>
      <c r="K3057">
        <v>1420844390</v>
      </c>
      <c r="L3057">
        <v>1415660390</v>
      </c>
      <c r="M3057" t="b">
        <v>0</v>
      </c>
      <c r="N3057">
        <v>1</v>
      </c>
      <c r="O3057" t="b">
        <v>0</v>
      </c>
      <c r="P3057" t="s">
        <v>8301</v>
      </c>
      <c r="Q3057" s="12" t="s">
        <v>8315</v>
      </c>
      <c r="R3057" t="s">
        <v>8355</v>
      </c>
      <c r="S3057" s="21">
        <f>(((Table1[[#This Row],[launched_at]]/60)/60)/24)+DATE(1970,1,1)</f>
        <v>41953.95821759259</v>
      </c>
      <c r="T3057" s="21">
        <f>(((Table1[[#This Row],[deadline]]/60)/60)/24)+DATE(1970,1,1)</f>
        <v>42013.95821759259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s="8">
        <f>E3058/D3058</f>
        <v>0</v>
      </c>
      <c r="G3058" s="10" t="str">
        <f>IFERROR(ROUND(E3058/N3058,2),"N/A")</f>
        <v>N/A</v>
      </c>
      <c r="H3058" t="s">
        <v>8220</v>
      </c>
      <c r="I3058" t="s">
        <v>8223</v>
      </c>
      <c r="J3058" t="s">
        <v>8245</v>
      </c>
      <c r="K3058">
        <v>1412003784</v>
      </c>
      <c r="L3058">
        <v>1406819784</v>
      </c>
      <c r="M3058" t="b">
        <v>0</v>
      </c>
      <c r="N3058">
        <v>0</v>
      </c>
      <c r="O3058" t="b">
        <v>0</v>
      </c>
      <c r="P3058" t="s">
        <v>8301</v>
      </c>
      <c r="Q3058" s="12" t="s">
        <v>8315</v>
      </c>
      <c r="R3058" t="s">
        <v>8355</v>
      </c>
      <c r="S3058" s="21">
        <f>(((Table1[[#This Row],[launched_at]]/60)/60)/24)+DATE(1970,1,1)</f>
        <v>41851.636388888888</v>
      </c>
      <c r="T3058" s="21">
        <f>(((Table1[[#This Row],[deadline]]/60)/60)/24)+DATE(1970,1,1)</f>
        <v>41911.636388888888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s="8">
        <f>E3059/D3059</f>
        <v>0</v>
      </c>
      <c r="G3059" s="10" t="str">
        <f>IFERROR(ROUND(E3059/N3059,2),"N/A")</f>
        <v>N/A</v>
      </c>
      <c r="H3059" t="s">
        <v>8220</v>
      </c>
      <c r="I3059" t="s">
        <v>8224</v>
      </c>
      <c r="J3059" t="s">
        <v>8246</v>
      </c>
      <c r="K3059">
        <v>1459694211</v>
      </c>
      <c r="L3059">
        <v>1457105811</v>
      </c>
      <c r="M3059" t="b">
        <v>0</v>
      </c>
      <c r="N3059">
        <v>0</v>
      </c>
      <c r="O3059" t="b">
        <v>0</v>
      </c>
      <c r="P3059" t="s">
        <v>8301</v>
      </c>
      <c r="Q3059" s="12" t="s">
        <v>8315</v>
      </c>
      <c r="R3059" t="s">
        <v>8355</v>
      </c>
      <c r="S3059" s="21">
        <f>(((Table1[[#This Row],[launched_at]]/60)/60)/24)+DATE(1970,1,1)</f>
        <v>42433.650590277779</v>
      </c>
      <c r="T3059" s="21">
        <f>(((Table1[[#This Row],[deadline]]/60)/60)/24)+DATE(1970,1,1)</f>
        <v>42463.608923611115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s="8">
        <f>E3060/D3060</f>
        <v>1.6666666666666666E-4</v>
      </c>
      <c r="G3060" s="10">
        <f>IFERROR(ROUND(E3060/N3060,2),0)</f>
        <v>1</v>
      </c>
      <c r="H3060" t="s">
        <v>8220</v>
      </c>
      <c r="I3060" t="s">
        <v>8236</v>
      </c>
      <c r="J3060" t="s">
        <v>8248</v>
      </c>
      <c r="K3060">
        <v>1463734740</v>
      </c>
      <c r="L3060">
        <v>1459414740</v>
      </c>
      <c r="M3060" t="b">
        <v>0</v>
      </c>
      <c r="N3060">
        <v>3</v>
      </c>
      <c r="O3060" t="b">
        <v>0</v>
      </c>
      <c r="P3060" t="s">
        <v>8301</v>
      </c>
      <c r="Q3060" s="12" t="s">
        <v>8315</v>
      </c>
      <c r="R3060" t="s">
        <v>8355</v>
      </c>
      <c r="S3060" s="21">
        <f>(((Table1[[#This Row],[launched_at]]/60)/60)/24)+DATE(1970,1,1)</f>
        <v>42460.374305555553</v>
      </c>
      <c r="T3060" s="21">
        <f>(((Table1[[#This Row],[deadline]]/60)/60)/24)+DATE(1970,1,1)</f>
        <v>42510.374305555553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s="8">
        <f>E3061/D3061</f>
        <v>3.0066666666666665E-2</v>
      </c>
      <c r="G3061" s="10">
        <f>IFERROR(ROUND(E3061/N3061,2),0)</f>
        <v>41</v>
      </c>
      <c r="H3061" t="s">
        <v>8220</v>
      </c>
      <c r="I3061" t="s">
        <v>8223</v>
      </c>
      <c r="J3061" t="s">
        <v>8245</v>
      </c>
      <c r="K3061">
        <v>1407536846</v>
      </c>
      <c r="L3061">
        <v>1404944846</v>
      </c>
      <c r="M3061" t="b">
        <v>0</v>
      </c>
      <c r="N3061">
        <v>11</v>
      </c>
      <c r="O3061" t="b">
        <v>0</v>
      </c>
      <c r="P3061" t="s">
        <v>8301</v>
      </c>
      <c r="Q3061" s="12" t="s">
        <v>8315</v>
      </c>
      <c r="R3061" t="s">
        <v>8355</v>
      </c>
      <c r="S3061" s="21">
        <f>(((Table1[[#This Row],[launched_at]]/60)/60)/24)+DATE(1970,1,1)</f>
        <v>41829.935717592591</v>
      </c>
      <c r="T3061" s="21">
        <f>(((Table1[[#This Row],[deadline]]/60)/60)/24)+DATE(1970,1,1)</f>
        <v>41859.935717592591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s="8">
        <f>E3062/D3062</f>
        <v>1.5227272727272728E-3</v>
      </c>
      <c r="G3062" s="10">
        <f>IFERROR(ROUND(E3062/N3062,2),0)</f>
        <v>55.83</v>
      </c>
      <c r="H3062" t="s">
        <v>8220</v>
      </c>
      <c r="I3062" t="s">
        <v>8223</v>
      </c>
      <c r="J3062" t="s">
        <v>8245</v>
      </c>
      <c r="K3062">
        <v>1443422134</v>
      </c>
      <c r="L3062">
        <v>1440830134</v>
      </c>
      <c r="M3062" t="b">
        <v>0</v>
      </c>
      <c r="N3062">
        <v>6</v>
      </c>
      <c r="O3062" t="b">
        <v>0</v>
      </c>
      <c r="P3062" t="s">
        <v>8301</v>
      </c>
      <c r="Q3062" s="12" t="s">
        <v>8315</v>
      </c>
      <c r="R3062" t="s">
        <v>8355</v>
      </c>
      <c r="S3062" s="21">
        <f>(((Table1[[#This Row],[launched_at]]/60)/60)/24)+DATE(1970,1,1)</f>
        <v>42245.274699074071</v>
      </c>
      <c r="T3062" s="21">
        <f>(((Table1[[#This Row],[deadline]]/60)/60)/24)+DATE(1970,1,1)</f>
        <v>42275.274699074071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s="8">
        <f>E3063/D3063</f>
        <v>0</v>
      </c>
      <c r="G3063" s="10" t="str">
        <f>IFERROR(ROUND(E3063/N3063,2),"N/A")</f>
        <v>N/A</v>
      </c>
      <c r="H3063" t="s">
        <v>8220</v>
      </c>
      <c r="I3063" t="s">
        <v>8223</v>
      </c>
      <c r="J3063" t="s">
        <v>8245</v>
      </c>
      <c r="K3063">
        <v>1407955748</v>
      </c>
      <c r="L3063">
        <v>1405363748</v>
      </c>
      <c r="M3063" t="b">
        <v>0</v>
      </c>
      <c r="N3063">
        <v>0</v>
      </c>
      <c r="O3063" t="b">
        <v>0</v>
      </c>
      <c r="P3063" t="s">
        <v>8301</v>
      </c>
      <c r="Q3063" s="12" t="s">
        <v>8315</v>
      </c>
      <c r="R3063" t="s">
        <v>8355</v>
      </c>
      <c r="S3063" s="21">
        <f>(((Table1[[#This Row],[launched_at]]/60)/60)/24)+DATE(1970,1,1)</f>
        <v>41834.784120370372</v>
      </c>
      <c r="T3063" s="21">
        <f>(((Table1[[#This Row],[deadline]]/60)/60)/24)+DATE(1970,1,1)</f>
        <v>41864.784120370372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s="8">
        <f>E3064/D3064</f>
        <v>0.66839999999999999</v>
      </c>
      <c r="G3064" s="10">
        <f>IFERROR(ROUND(E3064/N3064,2),0)</f>
        <v>99.76</v>
      </c>
      <c r="H3064" t="s">
        <v>8220</v>
      </c>
      <c r="I3064" t="s">
        <v>8223</v>
      </c>
      <c r="J3064" t="s">
        <v>8245</v>
      </c>
      <c r="K3064">
        <v>1443636000</v>
      </c>
      <c r="L3064">
        <v>1441111892</v>
      </c>
      <c r="M3064" t="b">
        <v>0</v>
      </c>
      <c r="N3064">
        <v>67</v>
      </c>
      <c r="O3064" t="b">
        <v>0</v>
      </c>
      <c r="P3064" t="s">
        <v>8301</v>
      </c>
      <c r="Q3064" s="12" t="s">
        <v>8315</v>
      </c>
      <c r="R3064" t="s">
        <v>8355</v>
      </c>
      <c r="S3064" s="21">
        <f>(((Table1[[#This Row],[launched_at]]/60)/60)/24)+DATE(1970,1,1)</f>
        <v>42248.535787037035</v>
      </c>
      <c r="T3064" s="21">
        <f>(((Table1[[#This Row],[deadline]]/60)/60)/24)+DATE(1970,1,1)</f>
        <v>42277.75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s="8">
        <f>E3065/D3065</f>
        <v>0.19566666666666666</v>
      </c>
      <c r="G3065" s="10">
        <f>IFERROR(ROUND(E3065/N3065,2),0)</f>
        <v>25.52</v>
      </c>
      <c r="H3065" t="s">
        <v>8220</v>
      </c>
      <c r="I3065" t="s">
        <v>8223</v>
      </c>
      <c r="J3065" t="s">
        <v>8245</v>
      </c>
      <c r="K3065">
        <v>1477174138</v>
      </c>
      <c r="L3065">
        <v>1474150138</v>
      </c>
      <c r="M3065" t="b">
        <v>0</v>
      </c>
      <c r="N3065">
        <v>23</v>
      </c>
      <c r="O3065" t="b">
        <v>0</v>
      </c>
      <c r="P3065" t="s">
        <v>8301</v>
      </c>
      <c r="Q3065" s="12" t="s">
        <v>8315</v>
      </c>
      <c r="R3065" t="s">
        <v>8355</v>
      </c>
      <c r="S3065" s="21">
        <f>(((Table1[[#This Row],[launched_at]]/60)/60)/24)+DATE(1970,1,1)</f>
        <v>42630.922893518517</v>
      </c>
      <c r="T3065" s="21">
        <f>(((Table1[[#This Row],[deadline]]/60)/60)/24)+DATE(1970,1,1)</f>
        <v>42665.922893518517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s="8">
        <f>E3066/D3066</f>
        <v>0.11294666666666667</v>
      </c>
      <c r="G3066" s="10">
        <f>IFERROR(ROUND(E3066/N3066,2),0)</f>
        <v>117.65</v>
      </c>
      <c r="H3066" t="s">
        <v>8220</v>
      </c>
      <c r="I3066" t="s">
        <v>8223</v>
      </c>
      <c r="J3066" t="s">
        <v>8245</v>
      </c>
      <c r="K3066">
        <v>1448175540</v>
      </c>
      <c r="L3066">
        <v>1445483246</v>
      </c>
      <c r="M3066" t="b">
        <v>0</v>
      </c>
      <c r="N3066">
        <v>72</v>
      </c>
      <c r="O3066" t="b">
        <v>0</v>
      </c>
      <c r="P3066" t="s">
        <v>8301</v>
      </c>
      <c r="Q3066" s="12" t="s">
        <v>8315</v>
      </c>
      <c r="R3066" t="s">
        <v>8355</v>
      </c>
      <c r="S3066" s="21">
        <f>(((Table1[[#This Row],[launched_at]]/60)/60)/24)+DATE(1970,1,1)</f>
        <v>42299.130162037036</v>
      </c>
      <c r="T3066" s="21">
        <f>(((Table1[[#This Row],[deadline]]/60)/60)/24)+DATE(1970,1,1)</f>
        <v>42330.290972222225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s="8">
        <f>E3067/D3067</f>
        <v>4.0000000000000002E-4</v>
      </c>
      <c r="G3067" s="10">
        <f>IFERROR(ROUND(E3067/N3067,2),0)</f>
        <v>5</v>
      </c>
      <c r="H3067" t="s">
        <v>8220</v>
      </c>
      <c r="I3067" t="s">
        <v>8223</v>
      </c>
      <c r="J3067" t="s">
        <v>8245</v>
      </c>
      <c r="K3067">
        <v>1406683172</v>
      </c>
      <c r="L3067">
        <v>1404523172</v>
      </c>
      <c r="M3067" t="b">
        <v>0</v>
      </c>
      <c r="N3067">
        <v>2</v>
      </c>
      <c r="O3067" t="b">
        <v>0</v>
      </c>
      <c r="P3067" t="s">
        <v>8301</v>
      </c>
      <c r="Q3067" s="12" t="s">
        <v>8315</v>
      </c>
      <c r="R3067" t="s">
        <v>8355</v>
      </c>
      <c r="S3067" s="21">
        <f>(((Table1[[#This Row],[launched_at]]/60)/60)/24)+DATE(1970,1,1)</f>
        <v>41825.055231481485</v>
      </c>
      <c r="T3067" s="21">
        <f>(((Table1[[#This Row],[deadline]]/60)/60)/24)+DATE(1970,1,1)</f>
        <v>41850.055231481485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s="8">
        <f>E3068/D3068</f>
        <v>0.11985714285714286</v>
      </c>
      <c r="G3068" s="10">
        <f>IFERROR(ROUND(E3068/N3068,2),0)</f>
        <v>2796.67</v>
      </c>
      <c r="H3068" t="s">
        <v>8220</v>
      </c>
      <c r="I3068" t="s">
        <v>8225</v>
      </c>
      <c r="J3068" t="s">
        <v>8247</v>
      </c>
      <c r="K3068">
        <v>1468128537</v>
      </c>
      <c r="L3068">
        <v>1465536537</v>
      </c>
      <c r="M3068" t="b">
        <v>0</v>
      </c>
      <c r="N3068">
        <v>15</v>
      </c>
      <c r="O3068" t="b">
        <v>0</v>
      </c>
      <c r="P3068" t="s">
        <v>8301</v>
      </c>
      <c r="Q3068" s="12" t="s">
        <v>8315</v>
      </c>
      <c r="R3068" t="s">
        <v>8355</v>
      </c>
      <c r="S3068" s="21">
        <f>(((Table1[[#This Row],[launched_at]]/60)/60)/24)+DATE(1970,1,1)</f>
        <v>42531.228437500002</v>
      </c>
      <c r="T3068" s="21">
        <f>(((Table1[[#This Row],[deadline]]/60)/60)/24)+DATE(1970,1,1)</f>
        <v>42561.228437500002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s="8">
        <f>E3069/D3069</f>
        <v>2.5000000000000001E-2</v>
      </c>
      <c r="G3069" s="10">
        <f>IFERROR(ROUND(E3069/N3069,2),0)</f>
        <v>200</v>
      </c>
      <c r="H3069" t="s">
        <v>8220</v>
      </c>
      <c r="I3069" t="s">
        <v>8227</v>
      </c>
      <c r="J3069" t="s">
        <v>8249</v>
      </c>
      <c r="K3069">
        <v>1441837879</v>
      </c>
      <c r="L3069">
        <v>1439245879</v>
      </c>
      <c r="M3069" t="b">
        <v>0</v>
      </c>
      <c r="N3069">
        <v>1</v>
      </c>
      <c r="O3069" t="b">
        <v>0</v>
      </c>
      <c r="P3069" t="s">
        <v>8301</v>
      </c>
      <c r="Q3069" s="12" t="s">
        <v>8315</v>
      </c>
      <c r="R3069" t="s">
        <v>8355</v>
      </c>
      <c r="S3069" s="21">
        <f>(((Table1[[#This Row],[launched_at]]/60)/60)/24)+DATE(1970,1,1)</f>
        <v>42226.938414351855</v>
      </c>
      <c r="T3069" s="21">
        <f>(((Table1[[#This Row],[deadline]]/60)/60)/24)+DATE(1970,1,1)</f>
        <v>42256.938414351855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s="8">
        <f>E3070/D3070</f>
        <v>6.9999999999999999E-4</v>
      </c>
      <c r="G3070" s="10">
        <f>IFERROR(ROUND(E3070/N3070,2),0)</f>
        <v>87.5</v>
      </c>
      <c r="H3070" t="s">
        <v>8220</v>
      </c>
      <c r="I3070" t="s">
        <v>8223</v>
      </c>
      <c r="J3070" t="s">
        <v>8245</v>
      </c>
      <c r="K3070">
        <v>1445013352</v>
      </c>
      <c r="L3070">
        <v>1442421352</v>
      </c>
      <c r="M3070" t="b">
        <v>0</v>
      </c>
      <c r="N3070">
        <v>2</v>
      </c>
      <c r="O3070" t="b">
        <v>0</v>
      </c>
      <c r="P3070" t="s">
        <v>8301</v>
      </c>
      <c r="Q3070" s="12" t="s">
        <v>8315</v>
      </c>
      <c r="R3070" t="s">
        <v>8355</v>
      </c>
      <c r="S3070" s="21">
        <f>(((Table1[[#This Row],[launched_at]]/60)/60)/24)+DATE(1970,1,1)</f>
        <v>42263.691574074073</v>
      </c>
      <c r="T3070" s="21">
        <f>(((Table1[[#This Row],[deadline]]/60)/60)/24)+DATE(1970,1,1)</f>
        <v>42293.691574074073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s="8">
        <f>E3071/D3071</f>
        <v>0.14099999999999999</v>
      </c>
      <c r="G3071" s="10">
        <f>IFERROR(ROUND(E3071/N3071,2),0)</f>
        <v>20.14</v>
      </c>
      <c r="H3071" t="s">
        <v>8220</v>
      </c>
      <c r="I3071" t="s">
        <v>8223</v>
      </c>
      <c r="J3071" t="s">
        <v>8245</v>
      </c>
      <c r="K3071">
        <v>1418587234</v>
      </c>
      <c r="L3071">
        <v>1415995234</v>
      </c>
      <c r="M3071" t="b">
        <v>0</v>
      </c>
      <c r="N3071">
        <v>7</v>
      </c>
      <c r="O3071" t="b">
        <v>0</v>
      </c>
      <c r="P3071" t="s">
        <v>8301</v>
      </c>
      <c r="Q3071" s="12" t="s">
        <v>8315</v>
      </c>
      <c r="R3071" t="s">
        <v>8355</v>
      </c>
      <c r="S3071" s="21">
        <f>(((Table1[[#This Row],[launched_at]]/60)/60)/24)+DATE(1970,1,1)</f>
        <v>41957.833726851852</v>
      </c>
      <c r="T3071" s="21">
        <f>(((Table1[[#This Row],[deadline]]/60)/60)/24)+DATE(1970,1,1)</f>
        <v>41987.833726851852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s="8">
        <f>E3072/D3072</f>
        <v>3.3399999999999999E-2</v>
      </c>
      <c r="G3072" s="10">
        <f>IFERROR(ROUND(E3072/N3072,2),0)</f>
        <v>20.88</v>
      </c>
      <c r="H3072" t="s">
        <v>8220</v>
      </c>
      <c r="I3072" t="s">
        <v>8224</v>
      </c>
      <c r="J3072" t="s">
        <v>8246</v>
      </c>
      <c r="K3072">
        <v>1481132169</v>
      </c>
      <c r="L3072">
        <v>1479317769</v>
      </c>
      <c r="M3072" t="b">
        <v>0</v>
      </c>
      <c r="N3072">
        <v>16</v>
      </c>
      <c r="O3072" t="b">
        <v>0</v>
      </c>
      <c r="P3072" t="s">
        <v>8301</v>
      </c>
      <c r="Q3072" s="12" t="s">
        <v>8315</v>
      </c>
      <c r="R3072" t="s">
        <v>8355</v>
      </c>
      <c r="S3072" s="21">
        <f>(((Table1[[#This Row],[launched_at]]/60)/60)/24)+DATE(1970,1,1)</f>
        <v>42690.733437499999</v>
      </c>
      <c r="T3072" s="21">
        <f>(((Table1[[#This Row],[deadline]]/60)/60)/24)+DATE(1970,1,1)</f>
        <v>42711.733437499999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s="8">
        <f>E3073/D3073</f>
        <v>0.59775</v>
      </c>
      <c r="G3073" s="10">
        <f>IFERROR(ROUND(E3073/N3073,2),0)</f>
        <v>61.31</v>
      </c>
      <c r="H3073" t="s">
        <v>8220</v>
      </c>
      <c r="I3073" t="s">
        <v>8223</v>
      </c>
      <c r="J3073" t="s">
        <v>8245</v>
      </c>
      <c r="K3073">
        <v>1429595940</v>
      </c>
      <c r="L3073">
        <v>1428082481</v>
      </c>
      <c r="M3073" t="b">
        <v>0</v>
      </c>
      <c r="N3073">
        <v>117</v>
      </c>
      <c r="O3073" t="b">
        <v>0</v>
      </c>
      <c r="P3073" t="s">
        <v>8301</v>
      </c>
      <c r="Q3073" s="12" t="s">
        <v>8315</v>
      </c>
      <c r="R3073" t="s">
        <v>8355</v>
      </c>
      <c r="S3073" s="21">
        <f>(((Table1[[#This Row],[launched_at]]/60)/60)/24)+DATE(1970,1,1)</f>
        <v>42097.732418981483</v>
      </c>
      <c r="T3073" s="21">
        <f>(((Table1[[#This Row],[deadline]]/60)/60)/24)+DATE(1970,1,1)</f>
        <v>42115.249305555553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s="8">
        <f>E3074/D3074</f>
        <v>1.6666666666666666E-4</v>
      </c>
      <c r="G3074" s="10">
        <f>IFERROR(ROUND(E3074/N3074,2),0)</f>
        <v>1</v>
      </c>
      <c r="H3074" t="s">
        <v>8220</v>
      </c>
      <c r="I3074" t="s">
        <v>8223</v>
      </c>
      <c r="J3074" t="s">
        <v>8245</v>
      </c>
      <c r="K3074">
        <v>1477791960</v>
      </c>
      <c r="L3074">
        <v>1476549262</v>
      </c>
      <c r="M3074" t="b">
        <v>0</v>
      </c>
      <c r="N3074">
        <v>2</v>
      </c>
      <c r="O3074" t="b">
        <v>0</v>
      </c>
      <c r="P3074" t="s">
        <v>8301</v>
      </c>
      <c r="Q3074" s="12" t="s">
        <v>8315</v>
      </c>
      <c r="R3074" t="s">
        <v>8355</v>
      </c>
      <c r="S3074" s="21">
        <f>(((Table1[[#This Row],[launched_at]]/60)/60)/24)+DATE(1970,1,1)</f>
        <v>42658.690532407403</v>
      </c>
      <c r="T3074" s="21">
        <f>(((Table1[[#This Row],[deadline]]/60)/60)/24)+DATE(1970,1,1)</f>
        <v>42673.073611111111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s="8">
        <f>E3075/D3075</f>
        <v>2.3035714285714285E-4</v>
      </c>
      <c r="G3075" s="10">
        <f>IFERROR(ROUND(E3075/N3075,2),0)</f>
        <v>92.14</v>
      </c>
      <c r="H3075" t="s">
        <v>8220</v>
      </c>
      <c r="I3075" t="s">
        <v>8223</v>
      </c>
      <c r="J3075" t="s">
        <v>8245</v>
      </c>
      <c r="K3075">
        <v>1434309540</v>
      </c>
      <c r="L3075">
        <v>1429287900</v>
      </c>
      <c r="M3075" t="b">
        <v>0</v>
      </c>
      <c r="N3075">
        <v>7</v>
      </c>
      <c r="O3075" t="b">
        <v>0</v>
      </c>
      <c r="P3075" t="s">
        <v>8301</v>
      </c>
      <c r="Q3075" s="12" t="s">
        <v>8315</v>
      </c>
      <c r="R3075" t="s">
        <v>8355</v>
      </c>
      <c r="S3075" s="21">
        <f>(((Table1[[#This Row],[launched_at]]/60)/60)/24)+DATE(1970,1,1)</f>
        <v>42111.684027777781</v>
      </c>
      <c r="T3075" s="21">
        <f>(((Table1[[#This Row],[deadline]]/60)/60)/24)+DATE(1970,1,1)</f>
        <v>42169.804861111115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s="8">
        <f>E3076/D3076</f>
        <v>8.8000000000000003E-4</v>
      </c>
      <c r="G3076" s="10">
        <f>IFERROR(ROUND(E3076/N3076,2),0)</f>
        <v>7.33</v>
      </c>
      <c r="H3076" t="s">
        <v>8220</v>
      </c>
      <c r="I3076" t="s">
        <v>8229</v>
      </c>
      <c r="J3076" t="s">
        <v>8248</v>
      </c>
      <c r="K3076">
        <v>1457617359</v>
      </c>
      <c r="L3076">
        <v>1455025359</v>
      </c>
      <c r="M3076" t="b">
        <v>0</v>
      </c>
      <c r="N3076">
        <v>3</v>
      </c>
      <c r="O3076" t="b">
        <v>0</v>
      </c>
      <c r="P3076" t="s">
        <v>8301</v>
      </c>
      <c r="Q3076" s="12" t="s">
        <v>8315</v>
      </c>
      <c r="R3076" t="s">
        <v>8355</v>
      </c>
      <c r="S3076" s="21">
        <f>(((Table1[[#This Row],[launched_at]]/60)/60)/24)+DATE(1970,1,1)</f>
        <v>42409.571284722217</v>
      </c>
      <c r="T3076" s="21">
        <f>(((Table1[[#This Row],[deadline]]/60)/60)/24)+DATE(1970,1,1)</f>
        <v>42439.571284722217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s="8">
        <f>E3077/D3077</f>
        <v>8.6400000000000005E-2</v>
      </c>
      <c r="G3077" s="10">
        <f>IFERROR(ROUND(E3077/N3077,2),0)</f>
        <v>64.8</v>
      </c>
      <c r="H3077" t="s">
        <v>8220</v>
      </c>
      <c r="I3077" t="s">
        <v>8223</v>
      </c>
      <c r="J3077" t="s">
        <v>8245</v>
      </c>
      <c r="K3077">
        <v>1471573640</v>
      </c>
      <c r="L3077">
        <v>1467253640</v>
      </c>
      <c r="M3077" t="b">
        <v>0</v>
      </c>
      <c r="N3077">
        <v>20</v>
      </c>
      <c r="O3077" t="b">
        <v>0</v>
      </c>
      <c r="P3077" t="s">
        <v>8301</v>
      </c>
      <c r="Q3077" s="12" t="s">
        <v>8315</v>
      </c>
      <c r="R3077" t="s">
        <v>8355</v>
      </c>
      <c r="S3077" s="21">
        <f>(((Table1[[#This Row],[launched_at]]/60)/60)/24)+DATE(1970,1,1)</f>
        <v>42551.102314814809</v>
      </c>
      <c r="T3077" s="21">
        <f>(((Table1[[#This Row],[deadline]]/60)/60)/24)+DATE(1970,1,1)</f>
        <v>42601.102314814809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s="8">
        <f>E3078/D3078</f>
        <v>0.15060000000000001</v>
      </c>
      <c r="G3078" s="10">
        <f>IFERROR(ROUND(E3078/N3078,2),0)</f>
        <v>30.12</v>
      </c>
      <c r="H3078" t="s">
        <v>8220</v>
      </c>
      <c r="I3078" t="s">
        <v>8223</v>
      </c>
      <c r="J3078" t="s">
        <v>8245</v>
      </c>
      <c r="K3078">
        <v>1444405123</v>
      </c>
      <c r="L3078">
        <v>1439221123</v>
      </c>
      <c r="M3078" t="b">
        <v>0</v>
      </c>
      <c r="N3078">
        <v>50</v>
      </c>
      <c r="O3078" t="b">
        <v>0</v>
      </c>
      <c r="P3078" t="s">
        <v>8301</v>
      </c>
      <c r="Q3078" s="12" t="s">
        <v>8315</v>
      </c>
      <c r="R3078" t="s">
        <v>8355</v>
      </c>
      <c r="S3078" s="21">
        <f>(((Table1[[#This Row],[launched_at]]/60)/60)/24)+DATE(1970,1,1)</f>
        <v>42226.651886574073</v>
      </c>
      <c r="T3078" s="21">
        <f>(((Table1[[#This Row],[deadline]]/60)/60)/24)+DATE(1970,1,1)</f>
        <v>42286.651886574073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s="8">
        <f>E3079/D3079</f>
        <v>4.7727272727272731E-3</v>
      </c>
      <c r="G3079" s="10">
        <f>IFERROR(ROUND(E3079/N3079,2),0)</f>
        <v>52.5</v>
      </c>
      <c r="H3079" t="s">
        <v>8220</v>
      </c>
      <c r="I3079" t="s">
        <v>8228</v>
      </c>
      <c r="J3079" t="s">
        <v>8250</v>
      </c>
      <c r="K3079">
        <v>1488495478</v>
      </c>
      <c r="L3079">
        <v>1485903478</v>
      </c>
      <c r="M3079" t="b">
        <v>0</v>
      </c>
      <c r="N3079">
        <v>2</v>
      </c>
      <c r="O3079" t="b">
        <v>0</v>
      </c>
      <c r="P3079" t="s">
        <v>8301</v>
      </c>
      <c r="Q3079" s="12" t="s">
        <v>8315</v>
      </c>
      <c r="R3079" t="s">
        <v>8355</v>
      </c>
      <c r="S3079" s="21">
        <f>(((Table1[[#This Row],[launched_at]]/60)/60)/24)+DATE(1970,1,1)</f>
        <v>42766.956921296296</v>
      </c>
      <c r="T3079" s="21">
        <f>(((Table1[[#This Row],[deadline]]/60)/60)/24)+DATE(1970,1,1)</f>
        <v>42796.956921296296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s="8">
        <f>E3080/D3080</f>
        <v>1.1833333333333333E-3</v>
      </c>
      <c r="G3080" s="10">
        <f>IFERROR(ROUND(E3080/N3080,2),0)</f>
        <v>23.67</v>
      </c>
      <c r="H3080" t="s">
        <v>8220</v>
      </c>
      <c r="I3080" t="s">
        <v>8223</v>
      </c>
      <c r="J3080" t="s">
        <v>8245</v>
      </c>
      <c r="K3080">
        <v>1424920795</v>
      </c>
      <c r="L3080">
        <v>1422328795</v>
      </c>
      <c r="M3080" t="b">
        <v>0</v>
      </c>
      <c r="N3080">
        <v>3</v>
      </c>
      <c r="O3080" t="b">
        <v>0</v>
      </c>
      <c r="P3080" t="s">
        <v>8301</v>
      </c>
      <c r="Q3080" s="12" t="s">
        <v>8315</v>
      </c>
      <c r="R3080" t="s">
        <v>8355</v>
      </c>
      <c r="S3080" s="21">
        <f>(((Table1[[#This Row],[launched_at]]/60)/60)/24)+DATE(1970,1,1)</f>
        <v>42031.138831018514</v>
      </c>
      <c r="T3080" s="21">
        <f>(((Table1[[#This Row],[deadline]]/60)/60)/24)+DATE(1970,1,1)</f>
        <v>42061.138831018514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s="8">
        <f>E3081/D3081</f>
        <v>8.4173998587352451E-3</v>
      </c>
      <c r="G3081" s="10">
        <f>IFERROR(ROUND(E3081/N3081,2),0)</f>
        <v>415.78</v>
      </c>
      <c r="H3081" t="s">
        <v>8220</v>
      </c>
      <c r="I3081" t="s">
        <v>8223</v>
      </c>
      <c r="J3081" t="s">
        <v>8245</v>
      </c>
      <c r="K3081">
        <v>1427040435</v>
      </c>
      <c r="L3081">
        <v>1424452035</v>
      </c>
      <c r="M3081" t="b">
        <v>0</v>
      </c>
      <c r="N3081">
        <v>27</v>
      </c>
      <c r="O3081" t="b">
        <v>0</v>
      </c>
      <c r="P3081" t="s">
        <v>8301</v>
      </c>
      <c r="Q3081" s="12" t="s">
        <v>8315</v>
      </c>
      <c r="R3081" t="s">
        <v>8355</v>
      </c>
      <c r="S3081" s="21">
        <f>(((Table1[[#This Row],[launched_at]]/60)/60)/24)+DATE(1970,1,1)</f>
        <v>42055.713368055556</v>
      </c>
      <c r="T3081" s="21">
        <f>(((Table1[[#This Row],[deadline]]/60)/60)/24)+DATE(1970,1,1)</f>
        <v>42085.671701388885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s="8">
        <f>E3082/D3082</f>
        <v>1.8799999999999999E-4</v>
      </c>
      <c r="G3082" s="10">
        <f>IFERROR(ROUND(E3082/N3082,2),0)</f>
        <v>53.71</v>
      </c>
      <c r="H3082" t="s">
        <v>8220</v>
      </c>
      <c r="I3082" t="s">
        <v>8223</v>
      </c>
      <c r="J3082" t="s">
        <v>8245</v>
      </c>
      <c r="K3082">
        <v>1419644444</v>
      </c>
      <c r="L3082">
        <v>1414456844</v>
      </c>
      <c r="M3082" t="b">
        <v>0</v>
      </c>
      <c r="N3082">
        <v>7</v>
      </c>
      <c r="O3082" t="b">
        <v>0</v>
      </c>
      <c r="P3082" t="s">
        <v>8301</v>
      </c>
      <c r="Q3082" s="12" t="s">
        <v>8315</v>
      </c>
      <c r="R3082" t="s">
        <v>8355</v>
      </c>
      <c r="S3082" s="21">
        <f>(((Table1[[#This Row],[launched_at]]/60)/60)/24)+DATE(1970,1,1)</f>
        <v>41940.028287037036</v>
      </c>
      <c r="T3082" s="21">
        <f>(((Table1[[#This Row],[deadline]]/60)/60)/24)+DATE(1970,1,1)</f>
        <v>42000.0699537037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s="8">
        <f>E3083/D3083</f>
        <v>2.1029999999999998E-3</v>
      </c>
      <c r="G3083" s="10">
        <f>IFERROR(ROUND(E3083/N3083,2),0)</f>
        <v>420.6</v>
      </c>
      <c r="H3083" t="s">
        <v>8220</v>
      </c>
      <c r="I3083" t="s">
        <v>8223</v>
      </c>
      <c r="J3083" t="s">
        <v>8245</v>
      </c>
      <c r="K3083">
        <v>1442722891</v>
      </c>
      <c r="L3083">
        <v>1440130891</v>
      </c>
      <c r="M3083" t="b">
        <v>0</v>
      </c>
      <c r="N3083">
        <v>5</v>
      </c>
      <c r="O3083" t="b">
        <v>0</v>
      </c>
      <c r="P3083" t="s">
        <v>8301</v>
      </c>
      <c r="Q3083" s="12" t="s">
        <v>8315</v>
      </c>
      <c r="R3083" t="s">
        <v>8355</v>
      </c>
      <c r="S3083" s="21">
        <f>(((Table1[[#This Row],[launched_at]]/60)/60)/24)+DATE(1970,1,1)</f>
        <v>42237.181608796294</v>
      </c>
      <c r="T3083" s="21">
        <f>(((Table1[[#This Row],[deadline]]/60)/60)/24)+DATE(1970,1,1)</f>
        <v>42267.181608796294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s="8">
        <f>E3084/D3084</f>
        <v>0</v>
      </c>
      <c r="G3084" s="10" t="str">
        <f>IFERROR(ROUND(E3084/N3084,2),"N/A")</f>
        <v>N/A</v>
      </c>
      <c r="H3084" t="s">
        <v>8220</v>
      </c>
      <c r="I3084" t="s">
        <v>8223</v>
      </c>
      <c r="J3084" t="s">
        <v>8245</v>
      </c>
      <c r="K3084">
        <v>1447628946</v>
      </c>
      <c r="L3084">
        <v>1445033346</v>
      </c>
      <c r="M3084" t="b">
        <v>0</v>
      </c>
      <c r="N3084">
        <v>0</v>
      </c>
      <c r="O3084" t="b">
        <v>0</v>
      </c>
      <c r="P3084" t="s">
        <v>8301</v>
      </c>
      <c r="Q3084" s="12" t="s">
        <v>8315</v>
      </c>
      <c r="R3084" t="s">
        <v>8355</v>
      </c>
      <c r="S3084" s="21">
        <f>(((Table1[[#This Row],[launched_at]]/60)/60)/24)+DATE(1970,1,1)</f>
        <v>42293.922986111109</v>
      </c>
      <c r="T3084" s="21">
        <f>(((Table1[[#This Row],[deadline]]/60)/60)/24)+DATE(1970,1,1)</f>
        <v>42323.96465277778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s="8">
        <f>E3085/D3085</f>
        <v>2.8E-3</v>
      </c>
      <c r="G3085" s="10">
        <f>IFERROR(ROUND(E3085/N3085,2),0)</f>
        <v>18.670000000000002</v>
      </c>
      <c r="H3085" t="s">
        <v>8220</v>
      </c>
      <c r="I3085" t="s">
        <v>8223</v>
      </c>
      <c r="J3085" t="s">
        <v>8245</v>
      </c>
      <c r="K3085">
        <v>1409547600</v>
      </c>
      <c r="L3085">
        <v>1406986278</v>
      </c>
      <c r="M3085" t="b">
        <v>0</v>
      </c>
      <c r="N3085">
        <v>3</v>
      </c>
      <c r="O3085" t="b">
        <v>0</v>
      </c>
      <c r="P3085" t="s">
        <v>8301</v>
      </c>
      <c r="Q3085" s="12" t="s">
        <v>8315</v>
      </c>
      <c r="R3085" t="s">
        <v>8355</v>
      </c>
      <c r="S3085" s="21">
        <f>(((Table1[[#This Row],[launched_at]]/60)/60)/24)+DATE(1970,1,1)</f>
        <v>41853.563402777778</v>
      </c>
      <c r="T3085" s="21">
        <f>(((Table1[[#This Row],[deadline]]/60)/60)/24)+DATE(1970,1,1)</f>
        <v>41883.208333333336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s="8">
        <f>E3086/D3086</f>
        <v>0.11579206701157921</v>
      </c>
      <c r="G3086" s="10">
        <f>IFERROR(ROUND(E3086/N3086,2),0)</f>
        <v>78.33</v>
      </c>
      <c r="H3086" t="s">
        <v>8220</v>
      </c>
      <c r="I3086" t="s">
        <v>8223</v>
      </c>
      <c r="J3086" t="s">
        <v>8245</v>
      </c>
      <c r="K3086">
        <v>1430851680</v>
      </c>
      <c r="L3086">
        <v>1428340931</v>
      </c>
      <c r="M3086" t="b">
        <v>0</v>
      </c>
      <c r="N3086">
        <v>6</v>
      </c>
      <c r="O3086" t="b">
        <v>0</v>
      </c>
      <c r="P3086" t="s">
        <v>8301</v>
      </c>
      <c r="Q3086" s="12" t="s">
        <v>8315</v>
      </c>
      <c r="R3086" t="s">
        <v>8355</v>
      </c>
      <c r="S3086" s="21">
        <f>(((Table1[[#This Row],[launched_at]]/60)/60)/24)+DATE(1970,1,1)</f>
        <v>42100.723738425921</v>
      </c>
      <c r="T3086" s="21">
        <f>(((Table1[[#This Row],[deadline]]/60)/60)/24)+DATE(1970,1,1)</f>
        <v>42129.783333333333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s="8">
        <f>E3087/D3087</f>
        <v>2.4400000000000002E-2</v>
      </c>
      <c r="G3087" s="10">
        <f>IFERROR(ROUND(E3087/N3087,2),0)</f>
        <v>67.78</v>
      </c>
      <c r="H3087" t="s">
        <v>8220</v>
      </c>
      <c r="I3087" t="s">
        <v>8223</v>
      </c>
      <c r="J3087" t="s">
        <v>8245</v>
      </c>
      <c r="K3087">
        <v>1443561159</v>
      </c>
      <c r="L3087">
        <v>1440969159</v>
      </c>
      <c r="M3087" t="b">
        <v>0</v>
      </c>
      <c r="N3087">
        <v>9</v>
      </c>
      <c r="O3087" t="b">
        <v>0</v>
      </c>
      <c r="P3087" t="s">
        <v>8301</v>
      </c>
      <c r="Q3087" s="12" t="s">
        <v>8315</v>
      </c>
      <c r="R3087" t="s">
        <v>8355</v>
      </c>
      <c r="S3087" s="21">
        <f>(((Table1[[#This Row],[launched_at]]/60)/60)/24)+DATE(1970,1,1)</f>
        <v>42246.883784722217</v>
      </c>
      <c r="T3087" s="21">
        <f>(((Table1[[#This Row],[deadline]]/60)/60)/24)+DATE(1970,1,1)</f>
        <v>42276.883784722217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s="8">
        <f>E3088/D3088</f>
        <v>2.5000000000000001E-3</v>
      </c>
      <c r="G3088" s="10">
        <f>IFERROR(ROUND(E3088/N3088,2),0)</f>
        <v>16.670000000000002</v>
      </c>
      <c r="H3088" t="s">
        <v>8220</v>
      </c>
      <c r="I3088" t="s">
        <v>8236</v>
      </c>
      <c r="J3088" t="s">
        <v>8248</v>
      </c>
      <c r="K3088">
        <v>1439827559</v>
      </c>
      <c r="L3088">
        <v>1434643559</v>
      </c>
      <c r="M3088" t="b">
        <v>0</v>
      </c>
      <c r="N3088">
        <v>3</v>
      </c>
      <c r="O3088" t="b">
        <v>0</v>
      </c>
      <c r="P3088" t="s">
        <v>8301</v>
      </c>
      <c r="Q3088" s="12" t="s">
        <v>8315</v>
      </c>
      <c r="R3088" t="s">
        <v>8355</v>
      </c>
      <c r="S3088" s="21">
        <f>(((Table1[[#This Row],[launched_at]]/60)/60)/24)+DATE(1970,1,1)</f>
        <v>42173.67082175926</v>
      </c>
      <c r="T3088" s="21">
        <f>(((Table1[[#This Row],[deadline]]/60)/60)/24)+DATE(1970,1,1)</f>
        <v>42233.67082175926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s="8">
        <f>E3089/D3089</f>
        <v>6.2500000000000003E-3</v>
      </c>
      <c r="G3089" s="10">
        <f>IFERROR(ROUND(E3089/N3089,2),0)</f>
        <v>62.5</v>
      </c>
      <c r="H3089" t="s">
        <v>8220</v>
      </c>
      <c r="I3089" t="s">
        <v>8223</v>
      </c>
      <c r="J3089" t="s">
        <v>8245</v>
      </c>
      <c r="K3089">
        <v>1482294990</v>
      </c>
      <c r="L3089">
        <v>1477107390</v>
      </c>
      <c r="M3089" t="b">
        <v>0</v>
      </c>
      <c r="N3089">
        <v>2</v>
      </c>
      <c r="O3089" t="b">
        <v>0</v>
      </c>
      <c r="P3089" t="s">
        <v>8301</v>
      </c>
      <c r="Q3089" s="12" t="s">
        <v>8315</v>
      </c>
      <c r="R3089" t="s">
        <v>8355</v>
      </c>
      <c r="S3089" s="21">
        <f>(((Table1[[#This Row],[launched_at]]/60)/60)/24)+DATE(1970,1,1)</f>
        <v>42665.150347222225</v>
      </c>
      <c r="T3089" s="21">
        <f>(((Table1[[#This Row],[deadline]]/60)/60)/24)+DATE(1970,1,1)</f>
        <v>42725.192013888889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s="8">
        <f>E3090/D3090</f>
        <v>1.9384615384615384E-3</v>
      </c>
      <c r="G3090" s="10">
        <f>IFERROR(ROUND(E3090/N3090,2),0)</f>
        <v>42</v>
      </c>
      <c r="H3090" t="s">
        <v>8220</v>
      </c>
      <c r="I3090" t="s">
        <v>8223</v>
      </c>
      <c r="J3090" t="s">
        <v>8245</v>
      </c>
      <c r="K3090">
        <v>1420724460</v>
      </c>
      <c r="L3090">
        <v>1418046247</v>
      </c>
      <c r="M3090" t="b">
        <v>0</v>
      </c>
      <c r="N3090">
        <v>3</v>
      </c>
      <c r="O3090" t="b">
        <v>0</v>
      </c>
      <c r="P3090" t="s">
        <v>8301</v>
      </c>
      <c r="Q3090" s="12" t="s">
        <v>8315</v>
      </c>
      <c r="R3090" t="s">
        <v>8355</v>
      </c>
      <c r="S3090" s="21">
        <f>(((Table1[[#This Row],[launched_at]]/60)/60)/24)+DATE(1970,1,1)</f>
        <v>41981.57230324074</v>
      </c>
      <c r="T3090" s="21">
        <f>(((Table1[[#This Row],[deadline]]/60)/60)/24)+DATE(1970,1,1)</f>
        <v>42012.570138888885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s="8">
        <f>E3091/D3091</f>
        <v>0.23416000000000001</v>
      </c>
      <c r="G3091" s="10">
        <f>IFERROR(ROUND(E3091/N3091,2),0)</f>
        <v>130.09</v>
      </c>
      <c r="H3091" t="s">
        <v>8220</v>
      </c>
      <c r="I3091" t="s">
        <v>8223</v>
      </c>
      <c r="J3091" t="s">
        <v>8245</v>
      </c>
      <c r="K3091">
        <v>1468029540</v>
      </c>
      <c r="L3091">
        <v>1465304483</v>
      </c>
      <c r="M3091" t="b">
        <v>0</v>
      </c>
      <c r="N3091">
        <v>45</v>
      </c>
      <c r="O3091" t="b">
        <v>0</v>
      </c>
      <c r="P3091" t="s">
        <v>8301</v>
      </c>
      <c r="Q3091" s="12" t="s">
        <v>8315</v>
      </c>
      <c r="R3091" t="s">
        <v>8355</v>
      </c>
      <c r="S3091" s="21">
        <f>(((Table1[[#This Row],[launched_at]]/60)/60)/24)+DATE(1970,1,1)</f>
        <v>42528.542627314819</v>
      </c>
      <c r="T3091" s="21">
        <f>(((Table1[[#This Row],[deadline]]/60)/60)/24)+DATE(1970,1,1)</f>
        <v>42560.082638888889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s="8">
        <f>E3092/D3092</f>
        <v>5.080888888888889E-2</v>
      </c>
      <c r="G3092" s="10">
        <f>IFERROR(ROUND(E3092/N3092,2),0)</f>
        <v>1270.22</v>
      </c>
      <c r="H3092" t="s">
        <v>8220</v>
      </c>
      <c r="I3092" t="s">
        <v>8223</v>
      </c>
      <c r="J3092" t="s">
        <v>8245</v>
      </c>
      <c r="K3092">
        <v>1430505545</v>
      </c>
      <c r="L3092">
        <v>1425325145</v>
      </c>
      <c r="M3092" t="b">
        <v>0</v>
      </c>
      <c r="N3092">
        <v>9</v>
      </c>
      <c r="O3092" t="b">
        <v>0</v>
      </c>
      <c r="P3092" t="s">
        <v>8301</v>
      </c>
      <c r="Q3092" s="12" t="s">
        <v>8315</v>
      </c>
      <c r="R3092" t="s">
        <v>8355</v>
      </c>
      <c r="S3092" s="21">
        <f>(((Table1[[#This Row],[launched_at]]/60)/60)/24)+DATE(1970,1,1)</f>
        <v>42065.818807870368</v>
      </c>
      <c r="T3092" s="21">
        <f>(((Table1[[#This Row],[deadline]]/60)/60)/24)+DATE(1970,1,1)</f>
        <v>42125.777141203704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s="8">
        <f>E3093/D3093</f>
        <v>0.15920000000000001</v>
      </c>
      <c r="G3093" s="10">
        <f>IFERROR(ROUND(E3093/N3093,2),0)</f>
        <v>88.44</v>
      </c>
      <c r="H3093" t="s">
        <v>8220</v>
      </c>
      <c r="I3093" t="s">
        <v>8223</v>
      </c>
      <c r="J3093" t="s">
        <v>8245</v>
      </c>
      <c r="K3093">
        <v>1471214743</v>
      </c>
      <c r="L3093">
        <v>1468622743</v>
      </c>
      <c r="M3093" t="b">
        <v>0</v>
      </c>
      <c r="N3093">
        <v>9</v>
      </c>
      <c r="O3093" t="b">
        <v>0</v>
      </c>
      <c r="P3093" t="s">
        <v>8301</v>
      </c>
      <c r="Q3093" s="12" t="s">
        <v>8315</v>
      </c>
      <c r="R3093" t="s">
        <v>8355</v>
      </c>
      <c r="S3093" s="21">
        <f>(((Table1[[#This Row],[launched_at]]/60)/60)/24)+DATE(1970,1,1)</f>
        <v>42566.948414351849</v>
      </c>
      <c r="T3093" s="21">
        <f>(((Table1[[#This Row],[deadline]]/60)/60)/24)+DATE(1970,1,1)</f>
        <v>42596.948414351849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s="8">
        <f>E3094/D3094</f>
        <v>1.1831900000000001E-2</v>
      </c>
      <c r="G3094" s="10">
        <f>IFERROR(ROUND(E3094/N3094,2),0)</f>
        <v>56.34</v>
      </c>
      <c r="H3094" t="s">
        <v>8220</v>
      </c>
      <c r="I3094" t="s">
        <v>8223</v>
      </c>
      <c r="J3094" t="s">
        <v>8245</v>
      </c>
      <c r="K3094">
        <v>1444946400</v>
      </c>
      <c r="L3094">
        <v>1441723912</v>
      </c>
      <c r="M3094" t="b">
        <v>0</v>
      </c>
      <c r="N3094">
        <v>21</v>
      </c>
      <c r="O3094" t="b">
        <v>0</v>
      </c>
      <c r="P3094" t="s">
        <v>8301</v>
      </c>
      <c r="Q3094" s="12" t="s">
        <v>8315</v>
      </c>
      <c r="R3094" t="s">
        <v>8355</v>
      </c>
      <c r="S3094" s="21">
        <f>(((Table1[[#This Row],[launched_at]]/60)/60)/24)+DATE(1970,1,1)</f>
        <v>42255.619351851856</v>
      </c>
      <c r="T3094" s="21">
        <f>(((Table1[[#This Row],[deadline]]/60)/60)/24)+DATE(1970,1,1)</f>
        <v>42292.916666666672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s="8">
        <f>E3095/D3095</f>
        <v>0.22750000000000001</v>
      </c>
      <c r="G3095" s="10">
        <f>IFERROR(ROUND(E3095/N3095,2),0)</f>
        <v>53.53</v>
      </c>
      <c r="H3095" t="s">
        <v>8220</v>
      </c>
      <c r="I3095" t="s">
        <v>8228</v>
      </c>
      <c r="J3095" t="s">
        <v>8250</v>
      </c>
      <c r="K3095">
        <v>1401595140</v>
      </c>
      <c r="L3095">
        <v>1398980941</v>
      </c>
      <c r="M3095" t="b">
        <v>0</v>
      </c>
      <c r="N3095">
        <v>17</v>
      </c>
      <c r="O3095" t="b">
        <v>0</v>
      </c>
      <c r="P3095" t="s">
        <v>8301</v>
      </c>
      <c r="Q3095" s="12" t="s">
        <v>8315</v>
      </c>
      <c r="R3095" t="s">
        <v>8355</v>
      </c>
      <c r="S3095" s="21">
        <f>(((Table1[[#This Row],[launched_at]]/60)/60)/24)+DATE(1970,1,1)</f>
        <v>41760.909039351849</v>
      </c>
      <c r="T3095" s="21">
        <f>(((Table1[[#This Row],[deadline]]/60)/60)/24)+DATE(1970,1,1)</f>
        <v>41791.165972222225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s="8">
        <f>E3096/D3096</f>
        <v>2.5000000000000001E-4</v>
      </c>
      <c r="G3096" s="10">
        <f>IFERROR(ROUND(E3096/N3096,2),0)</f>
        <v>25</v>
      </c>
      <c r="H3096" t="s">
        <v>8220</v>
      </c>
      <c r="I3096" t="s">
        <v>8223</v>
      </c>
      <c r="J3096" t="s">
        <v>8245</v>
      </c>
      <c r="K3096">
        <v>1442775956</v>
      </c>
      <c r="L3096">
        <v>1437591956</v>
      </c>
      <c r="M3096" t="b">
        <v>0</v>
      </c>
      <c r="N3096">
        <v>1</v>
      </c>
      <c r="O3096" t="b">
        <v>0</v>
      </c>
      <c r="P3096" t="s">
        <v>8301</v>
      </c>
      <c r="Q3096" s="12" t="s">
        <v>8315</v>
      </c>
      <c r="R3096" t="s">
        <v>8355</v>
      </c>
      <c r="S3096" s="21">
        <f>(((Table1[[#This Row],[launched_at]]/60)/60)/24)+DATE(1970,1,1)</f>
        <v>42207.795787037037</v>
      </c>
      <c r="T3096" s="21">
        <f>(((Table1[[#This Row],[deadline]]/60)/60)/24)+DATE(1970,1,1)</f>
        <v>42267.795787037037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s="8">
        <f>E3097/D3097</f>
        <v>3.351206434316354E-3</v>
      </c>
      <c r="G3097" s="10">
        <f>IFERROR(ROUND(E3097/N3097,2),0)</f>
        <v>50</v>
      </c>
      <c r="H3097" t="s">
        <v>8220</v>
      </c>
      <c r="I3097" t="s">
        <v>8223</v>
      </c>
      <c r="J3097" t="s">
        <v>8245</v>
      </c>
      <c r="K3097">
        <v>1470011780</v>
      </c>
      <c r="L3097">
        <v>1464827780</v>
      </c>
      <c r="M3097" t="b">
        <v>0</v>
      </c>
      <c r="N3097">
        <v>1</v>
      </c>
      <c r="O3097" t="b">
        <v>0</v>
      </c>
      <c r="P3097" t="s">
        <v>8301</v>
      </c>
      <c r="Q3097" s="12" t="s">
        <v>8315</v>
      </c>
      <c r="R3097" t="s">
        <v>8355</v>
      </c>
      <c r="S3097" s="21">
        <f>(((Table1[[#This Row],[launched_at]]/60)/60)/24)+DATE(1970,1,1)</f>
        <v>42523.025231481486</v>
      </c>
      <c r="T3097" s="21">
        <f>(((Table1[[#This Row],[deadline]]/60)/60)/24)+DATE(1970,1,1)</f>
        <v>42583.025231481486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s="8">
        <f>E3098/D3098</f>
        <v>3.9750000000000001E-2</v>
      </c>
      <c r="G3098" s="10">
        <f>IFERROR(ROUND(E3098/N3098,2),0)</f>
        <v>56.79</v>
      </c>
      <c r="H3098" t="s">
        <v>8220</v>
      </c>
      <c r="I3098" t="s">
        <v>8223</v>
      </c>
      <c r="J3098" t="s">
        <v>8245</v>
      </c>
      <c r="K3098">
        <v>1432151326</v>
      </c>
      <c r="L3098">
        <v>1429559326</v>
      </c>
      <c r="M3098" t="b">
        <v>0</v>
      </c>
      <c r="N3098">
        <v>14</v>
      </c>
      <c r="O3098" t="b">
        <v>0</v>
      </c>
      <c r="P3098" t="s">
        <v>8301</v>
      </c>
      <c r="Q3098" s="12" t="s">
        <v>8315</v>
      </c>
      <c r="R3098" t="s">
        <v>8355</v>
      </c>
      <c r="S3098" s="21">
        <f>(((Table1[[#This Row],[launched_at]]/60)/60)/24)+DATE(1970,1,1)</f>
        <v>42114.825532407413</v>
      </c>
      <c r="T3098" s="21">
        <f>(((Table1[[#This Row],[deadline]]/60)/60)/24)+DATE(1970,1,1)</f>
        <v>42144.825532407413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s="8">
        <f>E3099/D3099</f>
        <v>0.17150000000000001</v>
      </c>
      <c r="G3099" s="10">
        <f>IFERROR(ROUND(E3099/N3099,2),0)</f>
        <v>40.83</v>
      </c>
      <c r="H3099" t="s">
        <v>8220</v>
      </c>
      <c r="I3099" t="s">
        <v>8224</v>
      </c>
      <c r="J3099" t="s">
        <v>8246</v>
      </c>
      <c r="K3099">
        <v>1475848800</v>
      </c>
      <c r="L3099">
        <v>1474027501</v>
      </c>
      <c r="M3099" t="b">
        <v>0</v>
      </c>
      <c r="N3099">
        <v>42</v>
      </c>
      <c r="O3099" t="b">
        <v>0</v>
      </c>
      <c r="P3099" t="s">
        <v>8301</v>
      </c>
      <c r="Q3099" s="12" t="s">
        <v>8315</v>
      </c>
      <c r="R3099" t="s">
        <v>8355</v>
      </c>
      <c r="S3099" s="21">
        <f>(((Table1[[#This Row],[launched_at]]/60)/60)/24)+DATE(1970,1,1)</f>
        <v>42629.503483796296</v>
      </c>
      <c r="T3099" s="21">
        <f>(((Table1[[#This Row],[deadline]]/60)/60)/24)+DATE(1970,1,1)</f>
        <v>42650.583333333328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s="8">
        <f>E3100/D3100</f>
        <v>3.608004104669061E-2</v>
      </c>
      <c r="G3100" s="10">
        <f>IFERROR(ROUND(E3100/N3100,2),0)</f>
        <v>65.11</v>
      </c>
      <c r="H3100" t="s">
        <v>8220</v>
      </c>
      <c r="I3100" t="s">
        <v>8223</v>
      </c>
      <c r="J3100" t="s">
        <v>8245</v>
      </c>
      <c r="K3100">
        <v>1454890620</v>
      </c>
      <c r="L3100">
        <v>1450724449</v>
      </c>
      <c r="M3100" t="b">
        <v>0</v>
      </c>
      <c r="N3100">
        <v>27</v>
      </c>
      <c r="O3100" t="b">
        <v>0</v>
      </c>
      <c r="P3100" t="s">
        <v>8301</v>
      </c>
      <c r="Q3100" s="12" t="s">
        <v>8315</v>
      </c>
      <c r="R3100" t="s">
        <v>8355</v>
      </c>
      <c r="S3100" s="21">
        <f>(((Table1[[#This Row],[launched_at]]/60)/60)/24)+DATE(1970,1,1)</f>
        <v>42359.792233796295</v>
      </c>
      <c r="T3100" s="21">
        <f>(((Table1[[#This Row],[deadline]]/60)/60)/24)+DATE(1970,1,1)</f>
        <v>42408.01180555555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s="8">
        <f>E3101/D3101</f>
        <v>0.13900000000000001</v>
      </c>
      <c r="G3101" s="10">
        <f>IFERROR(ROUND(E3101/N3101,2),0)</f>
        <v>55.6</v>
      </c>
      <c r="H3101" t="s">
        <v>8220</v>
      </c>
      <c r="I3101" t="s">
        <v>8223</v>
      </c>
      <c r="J3101" t="s">
        <v>8245</v>
      </c>
      <c r="K3101">
        <v>1455251591</v>
      </c>
      <c r="L3101">
        <v>1452659591</v>
      </c>
      <c r="M3101" t="b">
        <v>0</v>
      </c>
      <c r="N3101">
        <v>5</v>
      </c>
      <c r="O3101" t="b">
        <v>0</v>
      </c>
      <c r="P3101" t="s">
        <v>8301</v>
      </c>
      <c r="Q3101" s="12" t="s">
        <v>8315</v>
      </c>
      <c r="R3101" t="s">
        <v>8355</v>
      </c>
      <c r="S3101" s="21">
        <f>(((Table1[[#This Row],[launched_at]]/60)/60)/24)+DATE(1970,1,1)</f>
        <v>42382.189710648148</v>
      </c>
      <c r="T3101" s="21">
        <f>(((Table1[[#This Row],[deadline]]/60)/60)/24)+DATE(1970,1,1)</f>
        <v>42412.189710648148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s="8">
        <f>E3102/D3102</f>
        <v>0.15225</v>
      </c>
      <c r="G3102" s="10">
        <f>IFERROR(ROUND(E3102/N3102,2),0)</f>
        <v>140.54</v>
      </c>
      <c r="H3102" t="s">
        <v>8220</v>
      </c>
      <c r="I3102" t="s">
        <v>8223</v>
      </c>
      <c r="J3102" t="s">
        <v>8245</v>
      </c>
      <c r="K3102">
        <v>1413816975</v>
      </c>
      <c r="L3102">
        <v>1411224975</v>
      </c>
      <c r="M3102" t="b">
        <v>0</v>
      </c>
      <c r="N3102">
        <v>13</v>
      </c>
      <c r="O3102" t="b">
        <v>0</v>
      </c>
      <c r="P3102" t="s">
        <v>8301</v>
      </c>
      <c r="Q3102" s="12" t="s">
        <v>8315</v>
      </c>
      <c r="R3102" t="s">
        <v>8355</v>
      </c>
      <c r="S3102" s="21">
        <f>(((Table1[[#This Row],[launched_at]]/60)/60)/24)+DATE(1970,1,1)</f>
        <v>41902.622395833336</v>
      </c>
      <c r="T3102" s="21">
        <f>(((Table1[[#This Row],[deadline]]/60)/60)/24)+DATE(1970,1,1)</f>
        <v>41932.622395833336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s="8">
        <f>E3103/D3103</f>
        <v>0.12</v>
      </c>
      <c r="G3103" s="10">
        <f>IFERROR(ROUND(E3103/N3103,2),0)</f>
        <v>25</v>
      </c>
      <c r="H3103" t="s">
        <v>8220</v>
      </c>
      <c r="I3103" t="s">
        <v>8229</v>
      </c>
      <c r="J3103" t="s">
        <v>8248</v>
      </c>
      <c r="K3103">
        <v>1437033360</v>
      </c>
      <c r="L3103">
        <v>1434445937</v>
      </c>
      <c r="M3103" t="b">
        <v>0</v>
      </c>
      <c r="N3103">
        <v>12</v>
      </c>
      <c r="O3103" t="b">
        <v>0</v>
      </c>
      <c r="P3103" t="s">
        <v>8301</v>
      </c>
      <c r="Q3103" s="12" t="s">
        <v>8315</v>
      </c>
      <c r="R3103" t="s">
        <v>8355</v>
      </c>
      <c r="S3103" s="21">
        <f>(((Table1[[#This Row],[launched_at]]/60)/60)/24)+DATE(1970,1,1)</f>
        <v>42171.383530092593</v>
      </c>
      <c r="T3103" s="21">
        <f>(((Table1[[#This Row],[deadline]]/60)/60)/24)+DATE(1970,1,1)</f>
        <v>42201.330555555556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s="8">
        <f>E3104/D3104</f>
        <v>0.391125</v>
      </c>
      <c r="G3104" s="10">
        <f>IFERROR(ROUND(E3104/N3104,2),0)</f>
        <v>69.53</v>
      </c>
      <c r="H3104" t="s">
        <v>8220</v>
      </c>
      <c r="I3104" t="s">
        <v>8224</v>
      </c>
      <c r="J3104" t="s">
        <v>8246</v>
      </c>
      <c r="K3104">
        <v>1471939818</v>
      </c>
      <c r="L3104">
        <v>1467619818</v>
      </c>
      <c r="M3104" t="b">
        <v>0</v>
      </c>
      <c r="N3104">
        <v>90</v>
      </c>
      <c r="O3104" t="b">
        <v>0</v>
      </c>
      <c r="P3104" t="s">
        <v>8301</v>
      </c>
      <c r="Q3104" s="12" t="s">
        <v>8315</v>
      </c>
      <c r="R3104" t="s">
        <v>8355</v>
      </c>
      <c r="S3104" s="21">
        <f>(((Table1[[#This Row],[launched_at]]/60)/60)/24)+DATE(1970,1,1)</f>
        <v>42555.340486111112</v>
      </c>
      <c r="T3104" s="21">
        <f>(((Table1[[#This Row],[deadline]]/60)/60)/24)+DATE(1970,1,1)</f>
        <v>42605.340486111112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s="8">
        <f>E3105/D3105</f>
        <v>2.6829268292682929E-3</v>
      </c>
      <c r="G3105" s="10">
        <f>IFERROR(ROUND(E3105/N3105,2),0)</f>
        <v>5.5</v>
      </c>
      <c r="H3105" t="s">
        <v>8220</v>
      </c>
      <c r="I3105" t="s">
        <v>8223</v>
      </c>
      <c r="J3105" t="s">
        <v>8245</v>
      </c>
      <c r="K3105">
        <v>1434080706</v>
      </c>
      <c r="L3105">
        <v>1428896706</v>
      </c>
      <c r="M3105" t="b">
        <v>0</v>
      </c>
      <c r="N3105">
        <v>2</v>
      </c>
      <c r="O3105" t="b">
        <v>0</v>
      </c>
      <c r="P3105" t="s">
        <v>8301</v>
      </c>
      <c r="Q3105" s="12" t="s">
        <v>8315</v>
      </c>
      <c r="R3105" t="s">
        <v>8355</v>
      </c>
      <c r="S3105" s="21">
        <f>(((Table1[[#This Row],[launched_at]]/60)/60)/24)+DATE(1970,1,1)</f>
        <v>42107.156319444446</v>
      </c>
      <c r="T3105" s="21">
        <f>(((Table1[[#This Row],[deadline]]/60)/60)/24)+DATE(1970,1,1)</f>
        <v>42167.156319444446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s="8">
        <f>E3106/D3106</f>
        <v>0.29625000000000001</v>
      </c>
      <c r="G3106" s="10">
        <f>IFERROR(ROUND(E3106/N3106,2),0)</f>
        <v>237</v>
      </c>
      <c r="H3106" t="s">
        <v>8220</v>
      </c>
      <c r="I3106" t="s">
        <v>8225</v>
      </c>
      <c r="J3106" t="s">
        <v>8247</v>
      </c>
      <c r="K3106">
        <v>1422928800</v>
      </c>
      <c r="L3106">
        <v>1420235311</v>
      </c>
      <c r="M3106" t="b">
        <v>0</v>
      </c>
      <c r="N3106">
        <v>5</v>
      </c>
      <c r="O3106" t="b">
        <v>0</v>
      </c>
      <c r="P3106" t="s">
        <v>8301</v>
      </c>
      <c r="Q3106" s="12" t="s">
        <v>8315</v>
      </c>
      <c r="R3106" t="s">
        <v>8355</v>
      </c>
      <c r="S3106" s="21">
        <f>(((Table1[[#This Row],[launched_at]]/60)/60)/24)+DATE(1970,1,1)</f>
        <v>42006.908692129626</v>
      </c>
      <c r="T3106" s="21">
        <f>(((Table1[[#This Row],[deadline]]/60)/60)/24)+DATE(1970,1,1)</f>
        <v>42038.083333333328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s="8">
        <f>E3107/D3107</f>
        <v>0.4236099230111206</v>
      </c>
      <c r="G3107" s="10">
        <f>IFERROR(ROUND(E3107/N3107,2),0)</f>
        <v>79.87</v>
      </c>
      <c r="H3107" t="s">
        <v>8220</v>
      </c>
      <c r="I3107" t="s">
        <v>8223</v>
      </c>
      <c r="J3107" t="s">
        <v>8245</v>
      </c>
      <c r="K3107">
        <v>1413694800</v>
      </c>
      <c r="L3107">
        <v>1408986916</v>
      </c>
      <c r="M3107" t="b">
        <v>0</v>
      </c>
      <c r="N3107">
        <v>31</v>
      </c>
      <c r="O3107" t="b">
        <v>0</v>
      </c>
      <c r="P3107" t="s">
        <v>8301</v>
      </c>
      <c r="Q3107" s="12" t="s">
        <v>8315</v>
      </c>
      <c r="R3107" t="s">
        <v>8355</v>
      </c>
      <c r="S3107" s="21">
        <f>(((Table1[[#This Row],[launched_at]]/60)/60)/24)+DATE(1970,1,1)</f>
        <v>41876.718935185185</v>
      </c>
      <c r="T3107" s="21">
        <f>(((Table1[[#This Row],[deadline]]/60)/60)/24)+DATE(1970,1,1)</f>
        <v>41931.208333333336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s="8">
        <f>E3108/D3108</f>
        <v>4.1000000000000002E-2</v>
      </c>
      <c r="G3108" s="10">
        <f>IFERROR(ROUND(E3108/N3108,2),0)</f>
        <v>10.25</v>
      </c>
      <c r="H3108" t="s">
        <v>8220</v>
      </c>
      <c r="I3108" t="s">
        <v>8224</v>
      </c>
      <c r="J3108" t="s">
        <v>8246</v>
      </c>
      <c r="K3108">
        <v>1442440800</v>
      </c>
      <c r="L3108">
        <v>1440497876</v>
      </c>
      <c r="M3108" t="b">
        <v>0</v>
      </c>
      <c r="N3108">
        <v>4</v>
      </c>
      <c r="O3108" t="b">
        <v>0</v>
      </c>
      <c r="P3108" t="s">
        <v>8301</v>
      </c>
      <c r="Q3108" s="12" t="s">
        <v>8315</v>
      </c>
      <c r="R3108" t="s">
        <v>8355</v>
      </c>
      <c r="S3108" s="21">
        <f>(((Table1[[#This Row],[launched_at]]/60)/60)/24)+DATE(1970,1,1)</f>
        <v>42241.429120370376</v>
      </c>
      <c r="T3108" s="21">
        <f>(((Table1[[#This Row],[deadline]]/60)/60)/24)+DATE(1970,1,1)</f>
        <v>42263.916666666672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s="8">
        <f>E3109/D3109</f>
        <v>0.197625</v>
      </c>
      <c r="G3109" s="10">
        <f>IFERROR(ROUND(E3109/N3109,2),0)</f>
        <v>272.58999999999997</v>
      </c>
      <c r="H3109" t="s">
        <v>8220</v>
      </c>
      <c r="I3109" t="s">
        <v>8223</v>
      </c>
      <c r="J3109" t="s">
        <v>8245</v>
      </c>
      <c r="K3109">
        <v>1431372751</v>
      </c>
      <c r="L3109">
        <v>1430767951</v>
      </c>
      <c r="M3109" t="b">
        <v>0</v>
      </c>
      <c r="N3109">
        <v>29</v>
      </c>
      <c r="O3109" t="b">
        <v>0</v>
      </c>
      <c r="P3109" t="s">
        <v>8301</v>
      </c>
      <c r="Q3109" s="12" t="s">
        <v>8315</v>
      </c>
      <c r="R3109" t="s">
        <v>8355</v>
      </c>
      <c r="S3109" s="21">
        <f>(((Table1[[#This Row],[launched_at]]/60)/60)/24)+DATE(1970,1,1)</f>
        <v>42128.814247685179</v>
      </c>
      <c r="T3109" s="21">
        <f>(((Table1[[#This Row],[deadline]]/60)/60)/24)+DATE(1970,1,1)</f>
        <v>42135.814247685179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s="8">
        <f>E3110/D3110</f>
        <v>5.1999999999999995E-4</v>
      </c>
      <c r="G3110" s="10">
        <f>IFERROR(ROUND(E3110/N3110,2),0)</f>
        <v>13</v>
      </c>
      <c r="H3110" t="s">
        <v>8220</v>
      </c>
      <c r="I3110" t="s">
        <v>8223</v>
      </c>
      <c r="J3110" t="s">
        <v>8245</v>
      </c>
      <c r="K3110">
        <v>1430234394</v>
      </c>
      <c r="L3110">
        <v>1425053994</v>
      </c>
      <c r="M3110" t="b">
        <v>0</v>
      </c>
      <c r="N3110">
        <v>2</v>
      </c>
      <c r="O3110" t="b">
        <v>0</v>
      </c>
      <c r="P3110" t="s">
        <v>8301</v>
      </c>
      <c r="Q3110" s="12" t="s">
        <v>8315</v>
      </c>
      <c r="R3110" t="s">
        <v>8355</v>
      </c>
      <c r="S3110" s="21">
        <f>(((Table1[[#This Row],[launched_at]]/60)/60)/24)+DATE(1970,1,1)</f>
        <v>42062.680486111116</v>
      </c>
      <c r="T3110" s="21">
        <f>(((Table1[[#This Row],[deadline]]/60)/60)/24)+DATE(1970,1,1)</f>
        <v>42122.638819444444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s="8">
        <f>E3111/D3111</f>
        <v>0.25030188679245285</v>
      </c>
      <c r="G3111" s="10">
        <f>IFERROR(ROUND(E3111/N3111,2),0)</f>
        <v>58.18</v>
      </c>
      <c r="H3111" t="s">
        <v>8220</v>
      </c>
      <c r="I3111" t="s">
        <v>8223</v>
      </c>
      <c r="J3111" t="s">
        <v>8245</v>
      </c>
      <c r="K3111">
        <v>1409194810</v>
      </c>
      <c r="L3111">
        <v>1406170810</v>
      </c>
      <c r="M3111" t="b">
        <v>0</v>
      </c>
      <c r="N3111">
        <v>114</v>
      </c>
      <c r="O3111" t="b">
        <v>0</v>
      </c>
      <c r="P3111" t="s">
        <v>8301</v>
      </c>
      <c r="Q3111" s="12" t="s">
        <v>8315</v>
      </c>
      <c r="R3111" t="s">
        <v>8355</v>
      </c>
      <c r="S3111" s="21">
        <f>(((Table1[[#This Row],[launched_at]]/60)/60)/24)+DATE(1970,1,1)</f>
        <v>41844.125115740739</v>
      </c>
      <c r="T3111" s="21">
        <f>(((Table1[[#This Row],[deadline]]/60)/60)/24)+DATE(1970,1,1)</f>
        <v>41879.125115740739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s="8">
        <f>E3112/D3112</f>
        <v>4.0000000000000002E-4</v>
      </c>
      <c r="G3112" s="10">
        <f>IFERROR(ROUND(E3112/N3112,2),0)</f>
        <v>10</v>
      </c>
      <c r="H3112" t="s">
        <v>8220</v>
      </c>
      <c r="I3112" t="s">
        <v>8223</v>
      </c>
      <c r="J3112" t="s">
        <v>8245</v>
      </c>
      <c r="K3112">
        <v>1487465119</v>
      </c>
      <c r="L3112">
        <v>1484009119</v>
      </c>
      <c r="M3112" t="b">
        <v>0</v>
      </c>
      <c r="N3112">
        <v>1</v>
      </c>
      <c r="O3112" t="b">
        <v>0</v>
      </c>
      <c r="P3112" t="s">
        <v>8301</v>
      </c>
      <c r="Q3112" s="12" t="s">
        <v>8315</v>
      </c>
      <c r="R3112" t="s">
        <v>8355</v>
      </c>
      <c r="S3112" s="21">
        <f>(((Table1[[#This Row],[launched_at]]/60)/60)/24)+DATE(1970,1,1)</f>
        <v>42745.031469907408</v>
      </c>
      <c r="T3112" s="21">
        <f>(((Table1[[#This Row],[deadline]]/60)/60)/24)+DATE(1970,1,1)</f>
        <v>42785.031469907408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s="8">
        <f>E3113/D3113</f>
        <v>0.26640000000000003</v>
      </c>
      <c r="G3113" s="10">
        <f>IFERROR(ROUND(E3113/N3113,2),0)</f>
        <v>70.11</v>
      </c>
      <c r="H3113" t="s">
        <v>8220</v>
      </c>
      <c r="I3113" t="s">
        <v>8223</v>
      </c>
      <c r="J3113" t="s">
        <v>8245</v>
      </c>
      <c r="K3113">
        <v>1412432220</v>
      </c>
      <c r="L3113">
        <v>1409753820</v>
      </c>
      <c r="M3113" t="b">
        <v>0</v>
      </c>
      <c r="N3113">
        <v>76</v>
      </c>
      <c r="O3113" t="b">
        <v>0</v>
      </c>
      <c r="P3113" t="s">
        <v>8301</v>
      </c>
      <c r="Q3113" s="12" t="s">
        <v>8315</v>
      </c>
      <c r="R3113" t="s">
        <v>8355</v>
      </c>
      <c r="S3113" s="21">
        <f>(((Table1[[#This Row],[launched_at]]/60)/60)/24)+DATE(1970,1,1)</f>
        <v>41885.595138888886</v>
      </c>
      <c r="T3113" s="21">
        <f>(((Table1[[#This Row],[deadline]]/60)/60)/24)+DATE(1970,1,1)</f>
        <v>41916.595138888886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s="8">
        <f>E3114/D3114</f>
        <v>4.7363636363636365E-2</v>
      </c>
      <c r="G3114" s="10">
        <f>IFERROR(ROUND(E3114/N3114,2),0)</f>
        <v>57.89</v>
      </c>
      <c r="H3114" t="s">
        <v>8220</v>
      </c>
      <c r="I3114" t="s">
        <v>8223</v>
      </c>
      <c r="J3114" t="s">
        <v>8245</v>
      </c>
      <c r="K3114">
        <v>1477968934</v>
      </c>
      <c r="L3114">
        <v>1472784934</v>
      </c>
      <c r="M3114" t="b">
        <v>0</v>
      </c>
      <c r="N3114">
        <v>9</v>
      </c>
      <c r="O3114" t="b">
        <v>0</v>
      </c>
      <c r="P3114" t="s">
        <v>8301</v>
      </c>
      <c r="Q3114" s="12" t="s">
        <v>8315</v>
      </c>
      <c r="R3114" t="s">
        <v>8355</v>
      </c>
      <c r="S3114" s="21">
        <f>(((Table1[[#This Row],[launched_at]]/60)/60)/24)+DATE(1970,1,1)</f>
        <v>42615.121921296297</v>
      </c>
      <c r="T3114" s="21">
        <f>(((Table1[[#This Row],[deadline]]/60)/60)/24)+DATE(1970,1,1)</f>
        <v>42675.121921296297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s="8">
        <f>E3115/D3115</f>
        <v>4.2435339894712751E-2</v>
      </c>
      <c r="G3115" s="10">
        <f>IFERROR(ROUND(E3115/N3115,2),0)</f>
        <v>125.27</v>
      </c>
      <c r="H3115" t="s">
        <v>8220</v>
      </c>
      <c r="I3115" t="s">
        <v>8223</v>
      </c>
      <c r="J3115" t="s">
        <v>8245</v>
      </c>
      <c r="K3115">
        <v>1429291982</v>
      </c>
      <c r="L3115">
        <v>1426699982</v>
      </c>
      <c r="M3115" t="b">
        <v>0</v>
      </c>
      <c r="N3115">
        <v>37</v>
      </c>
      <c r="O3115" t="b">
        <v>0</v>
      </c>
      <c r="P3115" t="s">
        <v>8301</v>
      </c>
      <c r="Q3115" s="12" t="s">
        <v>8315</v>
      </c>
      <c r="R3115" t="s">
        <v>8355</v>
      </c>
      <c r="S3115" s="21">
        <f>(((Table1[[#This Row],[launched_at]]/60)/60)/24)+DATE(1970,1,1)</f>
        <v>42081.731273148151</v>
      </c>
      <c r="T3115" s="21">
        <f>(((Table1[[#This Row],[deadline]]/60)/60)/24)+DATE(1970,1,1)</f>
        <v>42111.731273148151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s="8">
        <f>E3116/D3116</f>
        <v>0</v>
      </c>
      <c r="G3116" s="10" t="str">
        <f>IFERROR(ROUND(E3116/N3116,2),"N/A")</f>
        <v>N/A</v>
      </c>
      <c r="H3116" t="s">
        <v>8220</v>
      </c>
      <c r="I3116" t="s">
        <v>8223</v>
      </c>
      <c r="J3116" t="s">
        <v>8245</v>
      </c>
      <c r="K3116">
        <v>1411312250</v>
      </c>
      <c r="L3116">
        <v>1406128250</v>
      </c>
      <c r="M3116" t="b">
        <v>0</v>
      </c>
      <c r="N3116">
        <v>0</v>
      </c>
      <c r="O3116" t="b">
        <v>0</v>
      </c>
      <c r="P3116" t="s">
        <v>8301</v>
      </c>
      <c r="Q3116" s="12" t="s">
        <v>8315</v>
      </c>
      <c r="R3116" t="s">
        <v>8355</v>
      </c>
      <c r="S3116" s="21">
        <f>(((Table1[[#This Row],[launched_at]]/60)/60)/24)+DATE(1970,1,1)</f>
        <v>41843.632523148146</v>
      </c>
      <c r="T3116" s="21">
        <f>(((Table1[[#This Row],[deadline]]/60)/60)/24)+DATE(1970,1,1)</f>
        <v>41903.632523148146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s="8">
        <f>E3117/D3117</f>
        <v>0.03</v>
      </c>
      <c r="G3117" s="10">
        <f>IFERROR(ROUND(E3117/N3117,2),0)</f>
        <v>300</v>
      </c>
      <c r="H3117" t="s">
        <v>8220</v>
      </c>
      <c r="I3117" t="s">
        <v>8234</v>
      </c>
      <c r="J3117" t="s">
        <v>8254</v>
      </c>
      <c r="K3117">
        <v>1465123427</v>
      </c>
      <c r="L3117">
        <v>1462531427</v>
      </c>
      <c r="M3117" t="b">
        <v>0</v>
      </c>
      <c r="N3117">
        <v>1</v>
      </c>
      <c r="O3117" t="b">
        <v>0</v>
      </c>
      <c r="P3117" t="s">
        <v>8301</v>
      </c>
      <c r="Q3117" s="12" t="s">
        <v>8315</v>
      </c>
      <c r="R3117" t="s">
        <v>8355</v>
      </c>
      <c r="S3117" s="21">
        <f>(((Table1[[#This Row],[launched_at]]/60)/60)/24)+DATE(1970,1,1)</f>
        <v>42496.447071759263</v>
      </c>
      <c r="T3117" s="21">
        <f>(((Table1[[#This Row],[deadline]]/60)/60)/24)+DATE(1970,1,1)</f>
        <v>42526.447071759263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s="8">
        <f>E3118/D3118</f>
        <v>0.57333333333333336</v>
      </c>
      <c r="G3118" s="10">
        <f>IFERROR(ROUND(E3118/N3118,2),0)</f>
        <v>43</v>
      </c>
      <c r="H3118" t="s">
        <v>8220</v>
      </c>
      <c r="I3118" t="s">
        <v>8223</v>
      </c>
      <c r="J3118" t="s">
        <v>8245</v>
      </c>
      <c r="K3118">
        <v>1427890925</v>
      </c>
      <c r="L3118">
        <v>1426681325</v>
      </c>
      <c r="M3118" t="b">
        <v>0</v>
      </c>
      <c r="N3118">
        <v>10</v>
      </c>
      <c r="O3118" t="b">
        <v>0</v>
      </c>
      <c r="P3118" t="s">
        <v>8301</v>
      </c>
      <c r="Q3118" s="12" t="s">
        <v>8315</v>
      </c>
      <c r="R3118" t="s">
        <v>8355</v>
      </c>
      <c r="S3118" s="21">
        <f>(((Table1[[#This Row],[launched_at]]/60)/60)/24)+DATE(1970,1,1)</f>
        <v>42081.515335648146</v>
      </c>
      <c r="T3118" s="21">
        <f>(((Table1[[#This Row],[deadline]]/60)/60)/24)+DATE(1970,1,1)</f>
        <v>42095.515335648146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s="8">
        <f>E3119/D3119</f>
        <v>1E-3</v>
      </c>
      <c r="G3119" s="10">
        <f>IFERROR(ROUND(E3119/N3119,2),0)</f>
        <v>1</v>
      </c>
      <c r="H3119" t="s">
        <v>8220</v>
      </c>
      <c r="I3119" t="s">
        <v>8224</v>
      </c>
      <c r="J3119" t="s">
        <v>8246</v>
      </c>
      <c r="K3119">
        <v>1464354720</v>
      </c>
      <c r="L3119">
        <v>1463648360</v>
      </c>
      <c r="M3119" t="b">
        <v>0</v>
      </c>
      <c r="N3119">
        <v>1</v>
      </c>
      <c r="O3119" t="b">
        <v>0</v>
      </c>
      <c r="P3119" t="s">
        <v>8301</v>
      </c>
      <c r="Q3119" s="12" t="s">
        <v>8315</v>
      </c>
      <c r="R3119" t="s">
        <v>8355</v>
      </c>
      <c r="S3119" s="21">
        <f>(((Table1[[#This Row],[launched_at]]/60)/60)/24)+DATE(1970,1,1)</f>
        <v>42509.374537037031</v>
      </c>
      <c r="T3119" s="21">
        <f>(((Table1[[#This Row],[deadline]]/60)/60)/24)+DATE(1970,1,1)</f>
        <v>42517.55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s="8">
        <f>E3120/D3120</f>
        <v>3.0999999999999999E-3</v>
      </c>
      <c r="G3120" s="10">
        <f>IFERROR(ROUND(E3120/N3120,2),0)</f>
        <v>775</v>
      </c>
      <c r="H3120" t="s">
        <v>8220</v>
      </c>
      <c r="I3120" t="s">
        <v>8234</v>
      </c>
      <c r="J3120" t="s">
        <v>8254</v>
      </c>
      <c r="K3120">
        <v>1467473723</v>
      </c>
      <c r="L3120">
        <v>1465832123</v>
      </c>
      <c r="M3120" t="b">
        <v>0</v>
      </c>
      <c r="N3120">
        <v>2</v>
      </c>
      <c r="O3120" t="b">
        <v>0</v>
      </c>
      <c r="P3120" t="s">
        <v>8301</v>
      </c>
      <c r="Q3120" s="12" t="s">
        <v>8315</v>
      </c>
      <c r="R3120" t="s">
        <v>8355</v>
      </c>
      <c r="S3120" s="21">
        <f>(((Table1[[#This Row],[launched_at]]/60)/60)/24)+DATE(1970,1,1)</f>
        <v>42534.649571759262</v>
      </c>
      <c r="T3120" s="21">
        <f>(((Table1[[#This Row],[deadline]]/60)/60)/24)+DATE(1970,1,1)</f>
        <v>42553.649571759262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s="8">
        <f>E3121/D3121</f>
        <v>5.0000000000000001E-4</v>
      </c>
      <c r="G3121" s="10">
        <f>IFERROR(ROUND(E3121/N3121,2),0)</f>
        <v>5</v>
      </c>
      <c r="H3121" t="s">
        <v>8220</v>
      </c>
      <c r="I3121" t="s">
        <v>8223</v>
      </c>
      <c r="J3121" t="s">
        <v>8245</v>
      </c>
      <c r="K3121">
        <v>1427414732</v>
      </c>
      <c r="L3121">
        <v>1424826332</v>
      </c>
      <c r="M3121" t="b">
        <v>0</v>
      </c>
      <c r="N3121">
        <v>1</v>
      </c>
      <c r="O3121" t="b">
        <v>0</v>
      </c>
      <c r="P3121" t="s">
        <v>8301</v>
      </c>
      <c r="Q3121" s="12" t="s">
        <v>8315</v>
      </c>
      <c r="R3121" t="s">
        <v>8355</v>
      </c>
      <c r="S3121" s="21">
        <f>(((Table1[[#This Row],[launched_at]]/60)/60)/24)+DATE(1970,1,1)</f>
        <v>42060.04550925926</v>
      </c>
      <c r="T3121" s="21">
        <f>(((Table1[[#This Row],[deadline]]/60)/60)/24)+DATE(1970,1,1)</f>
        <v>42090.003842592589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s="8">
        <f>E3122/D3122</f>
        <v>9.8461538461538464E-5</v>
      </c>
      <c r="G3122" s="10">
        <f>IFERROR(ROUND(E3122/N3122,2),0)</f>
        <v>12.8</v>
      </c>
      <c r="H3122" t="s">
        <v>8220</v>
      </c>
      <c r="I3122" t="s">
        <v>8232</v>
      </c>
      <c r="J3122" t="s">
        <v>8248</v>
      </c>
      <c r="K3122">
        <v>1462484196</v>
      </c>
      <c r="L3122">
        <v>1457303796</v>
      </c>
      <c r="M3122" t="b">
        <v>0</v>
      </c>
      <c r="N3122">
        <v>10</v>
      </c>
      <c r="O3122" t="b">
        <v>0</v>
      </c>
      <c r="P3122" t="s">
        <v>8301</v>
      </c>
      <c r="Q3122" s="12" t="s">
        <v>8315</v>
      </c>
      <c r="R3122" t="s">
        <v>8355</v>
      </c>
      <c r="S3122" s="21">
        <f>(((Table1[[#This Row],[launched_at]]/60)/60)/24)+DATE(1970,1,1)</f>
        <v>42435.942083333335</v>
      </c>
      <c r="T3122" s="21">
        <f>(((Table1[[#This Row],[deadline]]/60)/60)/24)+DATE(1970,1,1)</f>
        <v>42495.900416666671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s="8">
        <f>E3123/D3123</f>
        <v>6.6666666666666671E-3</v>
      </c>
      <c r="G3123" s="10">
        <f>IFERROR(ROUND(E3123/N3123,2),0)</f>
        <v>10</v>
      </c>
      <c r="H3123" t="s">
        <v>8219</v>
      </c>
      <c r="I3123" t="s">
        <v>8228</v>
      </c>
      <c r="J3123" t="s">
        <v>8250</v>
      </c>
      <c r="K3123">
        <v>1411748335</v>
      </c>
      <c r="L3123">
        <v>1406564335</v>
      </c>
      <c r="M3123" t="b">
        <v>0</v>
      </c>
      <c r="N3123">
        <v>1</v>
      </c>
      <c r="O3123" t="b">
        <v>0</v>
      </c>
      <c r="P3123" t="s">
        <v>8301</v>
      </c>
      <c r="Q3123" s="12" t="s">
        <v>8315</v>
      </c>
      <c r="R3123" t="s">
        <v>8355</v>
      </c>
      <c r="S3123" s="21">
        <f>(((Table1[[#This Row],[launched_at]]/60)/60)/24)+DATE(1970,1,1)</f>
        <v>41848.679803240739</v>
      </c>
      <c r="T3123" s="21">
        <f>(((Table1[[#This Row],[deadline]]/60)/60)/24)+DATE(1970,1,1)</f>
        <v>41908.679803240739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s="8">
        <f>E3124/D3124</f>
        <v>0.58291457286432158</v>
      </c>
      <c r="G3124" s="10">
        <f>IFERROR(ROUND(E3124/N3124,2),0)</f>
        <v>58</v>
      </c>
      <c r="H3124" t="s">
        <v>8219</v>
      </c>
      <c r="I3124" t="s">
        <v>8223</v>
      </c>
      <c r="J3124" t="s">
        <v>8245</v>
      </c>
      <c r="K3124">
        <v>1478733732</v>
      </c>
      <c r="L3124">
        <v>1478298132</v>
      </c>
      <c r="M3124" t="b">
        <v>0</v>
      </c>
      <c r="N3124">
        <v>2</v>
      </c>
      <c r="O3124" t="b">
        <v>0</v>
      </c>
      <c r="P3124" t="s">
        <v>8301</v>
      </c>
      <c r="Q3124" s="12" t="s">
        <v>8315</v>
      </c>
      <c r="R3124" t="s">
        <v>8355</v>
      </c>
      <c r="S3124" s="21">
        <f>(((Table1[[#This Row],[launched_at]]/60)/60)/24)+DATE(1970,1,1)</f>
        <v>42678.932083333333</v>
      </c>
      <c r="T3124" s="21">
        <f>(((Table1[[#This Row],[deadline]]/60)/60)/24)+DATE(1970,1,1)</f>
        <v>42683.973750000005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s="8">
        <f>E3125/D3125</f>
        <v>0.68153600000000003</v>
      </c>
      <c r="G3125" s="10">
        <f>IFERROR(ROUND(E3125/N3125,2),0)</f>
        <v>244.8</v>
      </c>
      <c r="H3125" t="s">
        <v>8219</v>
      </c>
      <c r="I3125" t="s">
        <v>8223</v>
      </c>
      <c r="J3125" t="s">
        <v>8245</v>
      </c>
      <c r="K3125">
        <v>1468108198</v>
      </c>
      <c r="L3125">
        <v>1465516198</v>
      </c>
      <c r="M3125" t="b">
        <v>0</v>
      </c>
      <c r="N3125">
        <v>348</v>
      </c>
      <c r="O3125" t="b">
        <v>0</v>
      </c>
      <c r="P3125" t="s">
        <v>8301</v>
      </c>
      <c r="Q3125" s="12" t="s">
        <v>8315</v>
      </c>
      <c r="R3125" t="s">
        <v>8355</v>
      </c>
      <c r="S3125" s="21">
        <f>(((Table1[[#This Row],[launched_at]]/60)/60)/24)+DATE(1970,1,1)</f>
        <v>42530.993032407408</v>
      </c>
      <c r="T3125" s="21">
        <f>(((Table1[[#This Row],[deadline]]/60)/60)/24)+DATE(1970,1,1)</f>
        <v>42560.993032407408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s="8">
        <f>E3126/D3126</f>
        <v>3.2499999999999997E-5</v>
      </c>
      <c r="G3126" s="10">
        <f>IFERROR(ROUND(E3126/N3126,2),0)</f>
        <v>6.5</v>
      </c>
      <c r="H3126" t="s">
        <v>8219</v>
      </c>
      <c r="I3126" t="s">
        <v>8223</v>
      </c>
      <c r="J3126" t="s">
        <v>8245</v>
      </c>
      <c r="K3126">
        <v>1422902601</v>
      </c>
      <c r="L3126">
        <v>1417718601</v>
      </c>
      <c r="M3126" t="b">
        <v>0</v>
      </c>
      <c r="N3126">
        <v>4</v>
      </c>
      <c r="O3126" t="b">
        <v>0</v>
      </c>
      <c r="P3126" t="s">
        <v>8301</v>
      </c>
      <c r="Q3126" s="12" t="s">
        <v>8315</v>
      </c>
      <c r="R3126" t="s">
        <v>8355</v>
      </c>
      <c r="S3126" s="21">
        <f>(((Table1[[#This Row],[launched_at]]/60)/60)/24)+DATE(1970,1,1)</f>
        <v>41977.780104166668</v>
      </c>
      <c r="T3126" s="21">
        <f>(((Table1[[#This Row],[deadline]]/60)/60)/24)+DATE(1970,1,1)</f>
        <v>42037.780104166668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s="8">
        <f>E3127/D3127</f>
        <v>0</v>
      </c>
      <c r="G3127" s="10" t="str">
        <f>IFERROR(ROUND(E3127/N3127,2),"N/A")</f>
        <v>N/A</v>
      </c>
      <c r="H3127" t="s">
        <v>8219</v>
      </c>
      <c r="I3127" t="s">
        <v>8223</v>
      </c>
      <c r="J3127" t="s">
        <v>8245</v>
      </c>
      <c r="K3127">
        <v>1452142672</v>
      </c>
      <c r="L3127">
        <v>1449550672</v>
      </c>
      <c r="M3127" t="b">
        <v>0</v>
      </c>
      <c r="N3127">
        <v>0</v>
      </c>
      <c r="O3127" t="b">
        <v>0</v>
      </c>
      <c r="P3127" t="s">
        <v>8301</v>
      </c>
      <c r="Q3127" s="12" t="s">
        <v>8315</v>
      </c>
      <c r="R3127" t="s">
        <v>8355</v>
      </c>
      <c r="S3127" s="21">
        <f>(((Table1[[#This Row],[launched_at]]/60)/60)/24)+DATE(1970,1,1)</f>
        <v>42346.20685185185</v>
      </c>
      <c r="T3127" s="21">
        <f>(((Table1[[#This Row],[deadline]]/60)/60)/24)+DATE(1970,1,1)</f>
        <v>42376.20685185185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s="8">
        <f>E3128/D3128</f>
        <v>4.1599999999999998E-2</v>
      </c>
      <c r="G3128" s="10">
        <f>IFERROR(ROUND(E3128/N3128,2),0)</f>
        <v>61.18</v>
      </c>
      <c r="H3128" t="s">
        <v>8219</v>
      </c>
      <c r="I3128" t="s">
        <v>8223</v>
      </c>
      <c r="J3128" t="s">
        <v>8245</v>
      </c>
      <c r="K3128">
        <v>1459121162</v>
      </c>
      <c r="L3128">
        <v>1456532762</v>
      </c>
      <c r="M3128" t="b">
        <v>0</v>
      </c>
      <c r="N3128">
        <v>17</v>
      </c>
      <c r="O3128" t="b">
        <v>0</v>
      </c>
      <c r="P3128" t="s">
        <v>8301</v>
      </c>
      <c r="Q3128" s="12" t="s">
        <v>8315</v>
      </c>
      <c r="R3128" t="s">
        <v>8355</v>
      </c>
      <c r="S3128" s="21">
        <f>(((Table1[[#This Row],[launched_at]]/60)/60)/24)+DATE(1970,1,1)</f>
        <v>42427.01807870371</v>
      </c>
      <c r="T3128" s="21">
        <f>(((Table1[[#This Row],[deadline]]/60)/60)/24)+DATE(1970,1,1)</f>
        <v>42456.976412037038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s="8">
        <f>E3129/D3129</f>
        <v>0</v>
      </c>
      <c r="G3129" s="10" t="str">
        <f>IFERROR(ROUND(E3129/N3129,2),"N/A")</f>
        <v>N/A</v>
      </c>
      <c r="H3129" t="s">
        <v>8219</v>
      </c>
      <c r="I3129" t="s">
        <v>8223</v>
      </c>
      <c r="J3129" t="s">
        <v>8245</v>
      </c>
      <c r="K3129">
        <v>1425242029</v>
      </c>
      <c r="L3129">
        <v>1422650029</v>
      </c>
      <c r="M3129" t="b">
        <v>0</v>
      </c>
      <c r="N3129">
        <v>0</v>
      </c>
      <c r="O3129" t="b">
        <v>0</v>
      </c>
      <c r="P3129" t="s">
        <v>8301</v>
      </c>
      <c r="Q3129" s="12" t="s">
        <v>8315</v>
      </c>
      <c r="R3129" t="s">
        <v>8355</v>
      </c>
      <c r="S3129" s="21">
        <f>(((Table1[[#This Row],[launched_at]]/60)/60)/24)+DATE(1970,1,1)</f>
        <v>42034.856817129628</v>
      </c>
      <c r="T3129" s="21">
        <f>(((Table1[[#This Row],[deadline]]/60)/60)/24)+DATE(1970,1,1)</f>
        <v>42064.856817129628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s="8">
        <f>E3130/D3130</f>
        <v>1.0860666666666667</v>
      </c>
      <c r="G3130" s="10">
        <f>IFERROR(ROUND(E3130/N3130,2),0)</f>
        <v>139.24</v>
      </c>
      <c r="H3130" t="s">
        <v>8221</v>
      </c>
      <c r="I3130" t="s">
        <v>8223</v>
      </c>
      <c r="J3130" t="s">
        <v>8245</v>
      </c>
      <c r="K3130">
        <v>1489690141</v>
      </c>
      <c r="L3130">
        <v>1487101741</v>
      </c>
      <c r="M3130" t="b">
        <v>0</v>
      </c>
      <c r="N3130">
        <v>117</v>
      </c>
      <c r="O3130" t="b">
        <v>0</v>
      </c>
      <c r="P3130" t="s">
        <v>8269</v>
      </c>
      <c r="Q3130" s="12" t="s">
        <v>8315</v>
      </c>
      <c r="R3130" t="s">
        <v>8316</v>
      </c>
      <c r="S3130" s="21">
        <f>(((Table1[[#This Row],[launched_at]]/60)/60)/24)+DATE(1970,1,1)</f>
        <v>42780.825706018513</v>
      </c>
      <c r="T3130" s="21">
        <f>(((Table1[[#This Row],[deadline]]/60)/60)/24)+DATE(1970,1,1)</f>
        <v>42810.784039351856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s="8">
        <f>E3131/D3131</f>
        <v>8.0000000000000002E-3</v>
      </c>
      <c r="G3131" s="10">
        <f>IFERROR(ROUND(E3131/N3131,2),0)</f>
        <v>10</v>
      </c>
      <c r="H3131" t="s">
        <v>8221</v>
      </c>
      <c r="I3131" t="s">
        <v>8223</v>
      </c>
      <c r="J3131" t="s">
        <v>8245</v>
      </c>
      <c r="K3131">
        <v>1492542819</v>
      </c>
      <c r="L3131">
        <v>1489090419</v>
      </c>
      <c r="M3131" t="b">
        <v>0</v>
      </c>
      <c r="N3131">
        <v>1</v>
      </c>
      <c r="O3131" t="b">
        <v>0</v>
      </c>
      <c r="P3131" t="s">
        <v>8269</v>
      </c>
      <c r="Q3131" s="12" t="s">
        <v>8315</v>
      </c>
      <c r="R3131" t="s">
        <v>8316</v>
      </c>
      <c r="S3131" s="21">
        <f>(((Table1[[#This Row],[launched_at]]/60)/60)/24)+DATE(1970,1,1)</f>
        <v>42803.842812499999</v>
      </c>
      <c r="T3131" s="21">
        <f>(((Table1[[#This Row],[deadline]]/60)/60)/24)+DATE(1970,1,1)</f>
        <v>42843.801145833335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s="8">
        <f>E3132/D3132</f>
        <v>3.7499999999999999E-2</v>
      </c>
      <c r="G3132" s="10">
        <f>IFERROR(ROUND(E3132/N3132,2),0)</f>
        <v>93.75</v>
      </c>
      <c r="H3132" t="s">
        <v>8221</v>
      </c>
      <c r="I3132" t="s">
        <v>8223</v>
      </c>
      <c r="J3132" t="s">
        <v>8245</v>
      </c>
      <c r="K3132">
        <v>1492145940</v>
      </c>
      <c r="L3132">
        <v>1489504916</v>
      </c>
      <c r="M3132" t="b">
        <v>0</v>
      </c>
      <c r="N3132">
        <v>4</v>
      </c>
      <c r="O3132" t="b">
        <v>0</v>
      </c>
      <c r="P3132" t="s">
        <v>8269</v>
      </c>
      <c r="Q3132" s="12" t="s">
        <v>8315</v>
      </c>
      <c r="R3132" t="s">
        <v>8316</v>
      </c>
      <c r="S3132" s="21">
        <f>(((Table1[[#This Row],[launched_at]]/60)/60)/24)+DATE(1970,1,1)</f>
        <v>42808.640231481477</v>
      </c>
      <c r="T3132" s="21">
        <f>(((Table1[[#This Row],[deadline]]/60)/60)/24)+DATE(1970,1,1)</f>
        <v>42839.207638888889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s="8">
        <f>E3133/D3133</f>
        <v>0.15731707317073171</v>
      </c>
      <c r="G3133" s="10">
        <f>IFERROR(ROUND(E3133/N3133,2),0)</f>
        <v>53.75</v>
      </c>
      <c r="H3133" t="s">
        <v>8221</v>
      </c>
      <c r="I3133" t="s">
        <v>8223</v>
      </c>
      <c r="J3133" t="s">
        <v>8245</v>
      </c>
      <c r="K3133">
        <v>1491656045</v>
      </c>
      <c r="L3133">
        <v>1489067645</v>
      </c>
      <c r="M3133" t="b">
        <v>0</v>
      </c>
      <c r="N3133">
        <v>12</v>
      </c>
      <c r="O3133" t="b">
        <v>0</v>
      </c>
      <c r="P3133" t="s">
        <v>8269</v>
      </c>
      <c r="Q3133" s="12" t="s">
        <v>8315</v>
      </c>
      <c r="R3133" t="s">
        <v>8316</v>
      </c>
      <c r="S3133" s="21">
        <f>(((Table1[[#This Row],[launched_at]]/60)/60)/24)+DATE(1970,1,1)</f>
        <v>42803.579224537039</v>
      </c>
      <c r="T3133" s="21">
        <f>(((Table1[[#This Row],[deadline]]/60)/60)/24)+DATE(1970,1,1)</f>
        <v>42833.537557870368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s="8">
        <f>E3134/D3134</f>
        <v>3.3333333333333332E-4</v>
      </c>
      <c r="G3134" s="10">
        <f>IFERROR(ROUND(E3134/N3134,2),0)</f>
        <v>10</v>
      </c>
      <c r="H3134" t="s">
        <v>8221</v>
      </c>
      <c r="I3134" t="s">
        <v>8223</v>
      </c>
      <c r="J3134" t="s">
        <v>8245</v>
      </c>
      <c r="K3134">
        <v>1492759460</v>
      </c>
      <c r="L3134">
        <v>1487579060</v>
      </c>
      <c r="M3134" t="b">
        <v>0</v>
      </c>
      <c r="N3134">
        <v>1</v>
      </c>
      <c r="O3134" t="b">
        <v>0</v>
      </c>
      <c r="P3134" t="s">
        <v>8269</v>
      </c>
      <c r="Q3134" s="12" t="s">
        <v>8315</v>
      </c>
      <c r="R3134" t="s">
        <v>8316</v>
      </c>
      <c r="S3134" s="21">
        <f>(((Table1[[#This Row],[launched_at]]/60)/60)/24)+DATE(1970,1,1)</f>
        <v>42786.350231481483</v>
      </c>
      <c r="T3134" s="21">
        <f>(((Table1[[#This Row],[deadline]]/60)/60)/24)+DATE(1970,1,1)</f>
        <v>42846.308564814812</v>
      </c>
    </row>
    <row r="3135" spans="1:20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s="8">
        <f>E3135/D3135</f>
        <v>1.08</v>
      </c>
      <c r="G3135" s="10">
        <f>IFERROR(ROUND(E3135/N3135,2),0)</f>
        <v>33.75</v>
      </c>
      <c r="H3135" t="s">
        <v>8221</v>
      </c>
      <c r="I3135" t="s">
        <v>8224</v>
      </c>
      <c r="J3135" t="s">
        <v>8246</v>
      </c>
      <c r="K3135">
        <v>1490358834</v>
      </c>
      <c r="L3135">
        <v>1487770434</v>
      </c>
      <c r="M3135" t="b">
        <v>0</v>
      </c>
      <c r="N3135">
        <v>16</v>
      </c>
      <c r="O3135" t="b">
        <v>0</v>
      </c>
      <c r="P3135" t="s">
        <v>8269</v>
      </c>
      <c r="Q3135" s="12" t="s">
        <v>8315</v>
      </c>
      <c r="R3135" t="s">
        <v>8316</v>
      </c>
      <c r="S3135" s="21">
        <f>(((Table1[[#This Row],[launched_at]]/60)/60)/24)+DATE(1970,1,1)</f>
        <v>42788.565208333333</v>
      </c>
      <c r="T3135" s="21">
        <f>(((Table1[[#This Row],[deadline]]/60)/60)/24)+DATE(1970,1,1)</f>
        <v>42818.523541666669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s="8">
        <f>E3136/D3136</f>
        <v>0.22500000000000001</v>
      </c>
      <c r="G3136" s="10">
        <f>IFERROR(ROUND(E3136/N3136,2),0)</f>
        <v>18.75</v>
      </c>
      <c r="H3136" t="s">
        <v>8221</v>
      </c>
      <c r="I3136" t="s">
        <v>8224</v>
      </c>
      <c r="J3136" t="s">
        <v>8246</v>
      </c>
      <c r="K3136">
        <v>1490631419</v>
      </c>
      <c r="L3136">
        <v>1488820619</v>
      </c>
      <c r="M3136" t="b">
        <v>0</v>
      </c>
      <c r="N3136">
        <v>12</v>
      </c>
      <c r="O3136" t="b">
        <v>0</v>
      </c>
      <c r="P3136" t="s">
        <v>8269</v>
      </c>
      <c r="Q3136" s="12" t="s">
        <v>8315</v>
      </c>
      <c r="R3136" t="s">
        <v>8316</v>
      </c>
      <c r="S3136" s="21">
        <f>(((Table1[[#This Row],[launched_at]]/60)/60)/24)+DATE(1970,1,1)</f>
        <v>42800.720127314817</v>
      </c>
      <c r="T3136" s="21">
        <f>(((Table1[[#This Row],[deadline]]/60)/60)/24)+DATE(1970,1,1)</f>
        <v>42821.678460648152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s="8">
        <f>E3137/D3137</f>
        <v>0.20849420849420849</v>
      </c>
      <c r="G3137" s="10">
        <f>IFERROR(ROUND(E3137/N3137,2),0)</f>
        <v>23.14</v>
      </c>
      <c r="H3137" t="s">
        <v>8221</v>
      </c>
      <c r="I3137" t="s">
        <v>8223</v>
      </c>
      <c r="J3137" t="s">
        <v>8245</v>
      </c>
      <c r="K3137">
        <v>1491277121</v>
      </c>
      <c r="L3137">
        <v>1489376321</v>
      </c>
      <c r="M3137" t="b">
        <v>0</v>
      </c>
      <c r="N3137">
        <v>7</v>
      </c>
      <c r="O3137" t="b">
        <v>0</v>
      </c>
      <c r="P3137" t="s">
        <v>8269</v>
      </c>
      <c r="Q3137" s="12" t="s">
        <v>8315</v>
      </c>
      <c r="R3137" t="s">
        <v>8316</v>
      </c>
      <c r="S3137" s="21">
        <f>(((Table1[[#This Row],[launched_at]]/60)/60)/24)+DATE(1970,1,1)</f>
        <v>42807.151863425926</v>
      </c>
      <c r="T3137" s="21">
        <f>(((Table1[[#This Row],[deadline]]/60)/60)/24)+DATE(1970,1,1)</f>
        <v>42829.151863425926</v>
      </c>
    </row>
    <row r="3138" spans="1:20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s="8">
        <f>E3138/D3138</f>
        <v>1.278</v>
      </c>
      <c r="G3138" s="10">
        <f>IFERROR(ROUND(E3138/N3138,2),0)</f>
        <v>29.05</v>
      </c>
      <c r="H3138" t="s">
        <v>8221</v>
      </c>
      <c r="I3138" t="s">
        <v>8224</v>
      </c>
      <c r="J3138" t="s">
        <v>8246</v>
      </c>
      <c r="K3138">
        <v>1491001140</v>
      </c>
      <c r="L3138">
        <v>1487847954</v>
      </c>
      <c r="M3138" t="b">
        <v>0</v>
      </c>
      <c r="N3138">
        <v>22</v>
      </c>
      <c r="O3138" t="b">
        <v>0</v>
      </c>
      <c r="P3138" t="s">
        <v>8269</v>
      </c>
      <c r="Q3138" s="12" t="s">
        <v>8315</v>
      </c>
      <c r="R3138" t="s">
        <v>8316</v>
      </c>
      <c r="S3138" s="21">
        <f>(((Table1[[#This Row],[launched_at]]/60)/60)/24)+DATE(1970,1,1)</f>
        <v>42789.462430555555</v>
      </c>
      <c r="T3138" s="21">
        <f>(((Table1[[#This Row],[deadline]]/60)/60)/24)+DATE(1970,1,1)</f>
        <v>42825.957638888889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s="8">
        <f>E3139/D3139</f>
        <v>3.3333333333333333E-2</v>
      </c>
      <c r="G3139" s="10">
        <f>IFERROR(ROUND(E3139/N3139,2),0)</f>
        <v>50</v>
      </c>
      <c r="H3139" t="s">
        <v>8221</v>
      </c>
      <c r="I3139" t="s">
        <v>8223</v>
      </c>
      <c r="J3139" t="s">
        <v>8245</v>
      </c>
      <c r="K3139">
        <v>1493838720</v>
      </c>
      <c r="L3139">
        <v>1489439669</v>
      </c>
      <c r="M3139" t="b">
        <v>0</v>
      </c>
      <c r="N3139">
        <v>1</v>
      </c>
      <c r="O3139" t="b">
        <v>0</v>
      </c>
      <c r="P3139" t="s">
        <v>8269</v>
      </c>
      <c r="Q3139" s="12" t="s">
        <v>8315</v>
      </c>
      <c r="R3139" t="s">
        <v>8316</v>
      </c>
      <c r="S3139" s="21">
        <f>(((Table1[[#This Row],[launched_at]]/60)/60)/24)+DATE(1970,1,1)</f>
        <v>42807.885057870371</v>
      </c>
      <c r="T3139" s="21">
        <f>(((Table1[[#This Row],[deadline]]/60)/60)/24)+DATE(1970,1,1)</f>
        <v>42858.8</v>
      </c>
    </row>
    <row r="3140" spans="1:20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s="8">
        <f>E3140/D3140</f>
        <v>0</v>
      </c>
      <c r="G3140" s="10" t="str">
        <f>IFERROR(ROUND(E3140/N3140,2),"N/A")</f>
        <v>N/A</v>
      </c>
      <c r="H3140" t="s">
        <v>8221</v>
      </c>
      <c r="I3140" t="s">
        <v>8224</v>
      </c>
      <c r="J3140" t="s">
        <v>8246</v>
      </c>
      <c r="K3140">
        <v>1491233407</v>
      </c>
      <c r="L3140">
        <v>1489591807</v>
      </c>
      <c r="M3140" t="b">
        <v>0</v>
      </c>
      <c r="N3140">
        <v>0</v>
      </c>
      <c r="O3140" t="b">
        <v>0</v>
      </c>
      <c r="P3140" t="s">
        <v>8269</v>
      </c>
      <c r="Q3140" s="12" t="s">
        <v>8315</v>
      </c>
      <c r="R3140" t="s">
        <v>8316</v>
      </c>
      <c r="S3140" s="21">
        <f>(((Table1[[#This Row],[launched_at]]/60)/60)/24)+DATE(1970,1,1)</f>
        <v>42809.645914351851</v>
      </c>
      <c r="T3140" s="21">
        <f>(((Table1[[#This Row],[deadline]]/60)/60)/24)+DATE(1970,1,1)</f>
        <v>42828.645914351851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s="8">
        <f>E3141/D3141</f>
        <v>5.3999999999999999E-2</v>
      </c>
      <c r="G3141" s="10">
        <f>IFERROR(ROUND(E3141/N3141,2),0)</f>
        <v>450</v>
      </c>
      <c r="H3141" t="s">
        <v>8221</v>
      </c>
      <c r="I3141" t="s">
        <v>8237</v>
      </c>
      <c r="J3141" t="s">
        <v>8255</v>
      </c>
      <c r="K3141">
        <v>1490416380</v>
      </c>
      <c r="L3141">
        <v>1487485760</v>
      </c>
      <c r="M3141" t="b">
        <v>0</v>
      </c>
      <c r="N3141">
        <v>6</v>
      </c>
      <c r="O3141" t="b">
        <v>0</v>
      </c>
      <c r="P3141" t="s">
        <v>8269</v>
      </c>
      <c r="Q3141" s="12" t="s">
        <v>8315</v>
      </c>
      <c r="R3141" t="s">
        <v>8316</v>
      </c>
      <c r="S3141" s="21">
        <f>(((Table1[[#This Row],[launched_at]]/60)/60)/24)+DATE(1970,1,1)</f>
        <v>42785.270370370374</v>
      </c>
      <c r="T3141" s="21">
        <f>(((Table1[[#This Row],[deadline]]/60)/60)/24)+DATE(1970,1,1)</f>
        <v>42819.189583333333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s="8">
        <f>E3142/D3142</f>
        <v>9.5999999999999992E-3</v>
      </c>
      <c r="G3142" s="10">
        <f>IFERROR(ROUND(E3142/N3142,2),0)</f>
        <v>24</v>
      </c>
      <c r="H3142" t="s">
        <v>8221</v>
      </c>
      <c r="I3142" t="s">
        <v>8229</v>
      </c>
      <c r="J3142" t="s">
        <v>8248</v>
      </c>
      <c r="K3142">
        <v>1491581703</v>
      </c>
      <c r="L3142">
        <v>1488993303</v>
      </c>
      <c r="M3142" t="b">
        <v>0</v>
      </c>
      <c r="N3142">
        <v>4</v>
      </c>
      <c r="O3142" t="b">
        <v>0</v>
      </c>
      <c r="P3142" t="s">
        <v>8269</v>
      </c>
      <c r="Q3142" s="12" t="s">
        <v>8315</v>
      </c>
      <c r="R3142" t="s">
        <v>8316</v>
      </c>
      <c r="S3142" s="21">
        <f>(((Table1[[#This Row],[launched_at]]/60)/60)/24)+DATE(1970,1,1)</f>
        <v>42802.718784722223</v>
      </c>
      <c r="T3142" s="21">
        <f>(((Table1[[#This Row],[deadline]]/60)/60)/24)+DATE(1970,1,1)</f>
        <v>42832.677118055552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s="8">
        <f>E3143/D3143</f>
        <v>0.51600000000000001</v>
      </c>
      <c r="G3143" s="10">
        <f>IFERROR(ROUND(E3143/N3143,2),0)</f>
        <v>32.25</v>
      </c>
      <c r="H3143" t="s">
        <v>8221</v>
      </c>
      <c r="I3143" t="s">
        <v>8232</v>
      </c>
      <c r="J3143" t="s">
        <v>8248</v>
      </c>
      <c r="K3143">
        <v>1492372800</v>
      </c>
      <c r="L3143">
        <v>1488823488</v>
      </c>
      <c r="M3143" t="b">
        <v>0</v>
      </c>
      <c r="N3143">
        <v>8</v>
      </c>
      <c r="O3143" t="b">
        <v>0</v>
      </c>
      <c r="P3143" t="s">
        <v>8269</v>
      </c>
      <c r="Q3143" s="12" t="s">
        <v>8315</v>
      </c>
      <c r="R3143" t="s">
        <v>8316</v>
      </c>
      <c r="S3143" s="21">
        <f>(((Table1[[#This Row],[launched_at]]/60)/60)/24)+DATE(1970,1,1)</f>
        <v>42800.753333333334</v>
      </c>
      <c r="T3143" s="21">
        <f>(((Table1[[#This Row],[deadline]]/60)/60)/24)+DATE(1970,1,1)</f>
        <v>42841.833333333328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s="8">
        <f>E3144/D3144</f>
        <v>1.6363636363636365E-2</v>
      </c>
      <c r="G3144" s="10">
        <f>IFERROR(ROUND(E3144/N3144,2),0)</f>
        <v>15</v>
      </c>
      <c r="H3144" t="s">
        <v>8221</v>
      </c>
      <c r="I3144" t="s">
        <v>8224</v>
      </c>
      <c r="J3144" t="s">
        <v>8246</v>
      </c>
      <c r="K3144">
        <v>1489922339</v>
      </c>
      <c r="L3144">
        <v>1487333939</v>
      </c>
      <c r="M3144" t="b">
        <v>0</v>
      </c>
      <c r="N3144">
        <v>3</v>
      </c>
      <c r="O3144" t="b">
        <v>0</v>
      </c>
      <c r="P3144" t="s">
        <v>8269</v>
      </c>
      <c r="Q3144" s="12" t="s">
        <v>8315</v>
      </c>
      <c r="R3144" t="s">
        <v>8316</v>
      </c>
      <c r="S3144" s="21">
        <f>(((Table1[[#This Row],[launched_at]]/60)/60)/24)+DATE(1970,1,1)</f>
        <v>42783.513182870374</v>
      </c>
      <c r="T3144" s="21">
        <f>(((Table1[[#This Row],[deadline]]/60)/60)/24)+DATE(1970,1,1)</f>
        <v>42813.471516203703</v>
      </c>
    </row>
    <row r="3145" spans="1:20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s="8">
        <f>E3145/D3145</f>
        <v>0</v>
      </c>
      <c r="G3145" s="10" t="str">
        <f>IFERROR(ROUND(E3145/N3145,2),"N/A")</f>
        <v>N/A</v>
      </c>
      <c r="H3145" t="s">
        <v>8221</v>
      </c>
      <c r="I3145" t="s">
        <v>8224</v>
      </c>
      <c r="J3145" t="s">
        <v>8246</v>
      </c>
      <c r="K3145">
        <v>1491726956</v>
      </c>
      <c r="L3145">
        <v>1489480556</v>
      </c>
      <c r="M3145" t="b">
        <v>0</v>
      </c>
      <c r="N3145">
        <v>0</v>
      </c>
      <c r="O3145" t="b">
        <v>0</v>
      </c>
      <c r="P3145" t="s">
        <v>8269</v>
      </c>
      <c r="Q3145" s="12" t="s">
        <v>8315</v>
      </c>
      <c r="R3145" t="s">
        <v>8316</v>
      </c>
      <c r="S3145" s="21">
        <f>(((Table1[[#This Row],[launched_at]]/60)/60)/24)+DATE(1970,1,1)</f>
        <v>42808.358287037037</v>
      </c>
      <c r="T3145" s="21">
        <f>(((Table1[[#This Row],[deadline]]/60)/60)/24)+DATE(1970,1,1)</f>
        <v>42834.358287037037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s="8">
        <f>E3146/D3146</f>
        <v>0.754</v>
      </c>
      <c r="G3146" s="10">
        <f>IFERROR(ROUND(E3146/N3146,2),0)</f>
        <v>251.33</v>
      </c>
      <c r="H3146" t="s">
        <v>8221</v>
      </c>
      <c r="I3146" t="s">
        <v>8223</v>
      </c>
      <c r="J3146" t="s">
        <v>8245</v>
      </c>
      <c r="K3146">
        <v>1489903200</v>
      </c>
      <c r="L3146">
        <v>1488459307</v>
      </c>
      <c r="M3146" t="b">
        <v>0</v>
      </c>
      <c r="N3146">
        <v>30</v>
      </c>
      <c r="O3146" t="b">
        <v>0</v>
      </c>
      <c r="P3146" t="s">
        <v>8269</v>
      </c>
      <c r="Q3146" s="12" t="s">
        <v>8315</v>
      </c>
      <c r="R3146" t="s">
        <v>8316</v>
      </c>
      <c r="S3146" s="21">
        <f>(((Table1[[#This Row],[launched_at]]/60)/60)/24)+DATE(1970,1,1)</f>
        <v>42796.538275462968</v>
      </c>
      <c r="T3146" s="21">
        <f>(((Table1[[#This Row],[deadline]]/60)/60)/24)+DATE(1970,1,1)</f>
        <v>42813.25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s="8">
        <f>E3147/D3147</f>
        <v>0</v>
      </c>
      <c r="G3147" s="10" t="str">
        <f>IFERROR(ROUND(E3147/N3147,2),"N/A")</f>
        <v>N/A</v>
      </c>
      <c r="H3147" t="s">
        <v>8221</v>
      </c>
      <c r="I3147" t="s">
        <v>8223</v>
      </c>
      <c r="J3147" t="s">
        <v>8245</v>
      </c>
      <c r="K3147">
        <v>1490659134</v>
      </c>
      <c r="L3147">
        <v>1485478734</v>
      </c>
      <c r="M3147" t="b">
        <v>0</v>
      </c>
      <c r="N3147">
        <v>0</v>
      </c>
      <c r="O3147" t="b">
        <v>0</v>
      </c>
      <c r="P3147" t="s">
        <v>8269</v>
      </c>
      <c r="Q3147" s="12" t="s">
        <v>8315</v>
      </c>
      <c r="R3147" t="s">
        <v>8316</v>
      </c>
      <c r="S3147" s="21">
        <f>(((Table1[[#This Row],[launched_at]]/60)/60)/24)+DATE(1970,1,1)</f>
        <v>42762.040902777779</v>
      </c>
      <c r="T3147" s="21">
        <f>(((Table1[[#This Row],[deadline]]/60)/60)/24)+DATE(1970,1,1)</f>
        <v>42821.999236111107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s="8">
        <f>E3148/D3148</f>
        <v>0.105</v>
      </c>
      <c r="G3148" s="10">
        <f>IFERROR(ROUND(E3148/N3148,2),0)</f>
        <v>437.5</v>
      </c>
      <c r="H3148" t="s">
        <v>8221</v>
      </c>
      <c r="I3148" t="s">
        <v>8237</v>
      </c>
      <c r="J3148" t="s">
        <v>8255</v>
      </c>
      <c r="K3148">
        <v>1492356166</v>
      </c>
      <c r="L3148">
        <v>1488471766</v>
      </c>
      <c r="M3148" t="b">
        <v>0</v>
      </c>
      <c r="N3148">
        <v>12</v>
      </c>
      <c r="O3148" t="b">
        <v>0</v>
      </c>
      <c r="P3148" t="s">
        <v>8269</v>
      </c>
      <c r="Q3148" s="12" t="s">
        <v>8315</v>
      </c>
      <c r="R3148" t="s">
        <v>8316</v>
      </c>
      <c r="S3148" s="21">
        <f>(((Table1[[#This Row],[launched_at]]/60)/60)/24)+DATE(1970,1,1)</f>
        <v>42796.682476851856</v>
      </c>
      <c r="T3148" s="21">
        <f>(((Table1[[#This Row],[deadline]]/60)/60)/24)+DATE(1970,1,1)</f>
        <v>42841.640810185185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s="8">
        <f>E3149/D3149</f>
        <v>1.1752499999999999</v>
      </c>
      <c r="G3149" s="10">
        <f>IFERROR(ROUND(E3149/N3149,2),0)</f>
        <v>110.35</v>
      </c>
      <c r="H3149" t="s">
        <v>8218</v>
      </c>
      <c r="I3149" t="s">
        <v>8223</v>
      </c>
      <c r="J3149" t="s">
        <v>8245</v>
      </c>
      <c r="K3149">
        <v>1415319355</v>
      </c>
      <c r="L3149">
        <v>1411859755</v>
      </c>
      <c r="M3149" t="b">
        <v>1</v>
      </c>
      <c r="N3149">
        <v>213</v>
      </c>
      <c r="O3149" t="b">
        <v>1</v>
      </c>
      <c r="P3149" t="s">
        <v>8269</v>
      </c>
      <c r="Q3149" s="12" t="s">
        <v>8315</v>
      </c>
      <c r="R3149" t="s">
        <v>8316</v>
      </c>
      <c r="S3149" s="21">
        <f>(((Table1[[#This Row],[launched_at]]/60)/60)/24)+DATE(1970,1,1)</f>
        <v>41909.969386574077</v>
      </c>
      <c r="T3149" s="21">
        <f>(((Table1[[#This Row],[deadline]]/60)/60)/24)+DATE(1970,1,1)</f>
        <v>41950.011053240742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s="8">
        <f>E3150/D3150</f>
        <v>1.3116666666666668</v>
      </c>
      <c r="G3150" s="10">
        <f>IFERROR(ROUND(E3150/N3150,2),0)</f>
        <v>41.42</v>
      </c>
      <c r="H3150" t="s">
        <v>8218</v>
      </c>
      <c r="I3150" t="s">
        <v>8223</v>
      </c>
      <c r="J3150" t="s">
        <v>8245</v>
      </c>
      <c r="K3150">
        <v>1412136000</v>
      </c>
      <c r="L3150">
        <v>1410278284</v>
      </c>
      <c r="M3150" t="b">
        <v>1</v>
      </c>
      <c r="N3150">
        <v>57</v>
      </c>
      <c r="O3150" t="b">
        <v>1</v>
      </c>
      <c r="P3150" t="s">
        <v>8269</v>
      </c>
      <c r="Q3150" s="12" t="s">
        <v>8315</v>
      </c>
      <c r="R3150" t="s">
        <v>8316</v>
      </c>
      <c r="S3150" s="21">
        <f>(((Table1[[#This Row],[launched_at]]/60)/60)/24)+DATE(1970,1,1)</f>
        <v>41891.665324074071</v>
      </c>
      <c r="T3150" s="21">
        <f>(((Table1[[#This Row],[deadline]]/60)/60)/24)+DATE(1970,1,1)</f>
        <v>41913.166666666664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s="8">
        <f>E3151/D3151</f>
        <v>1.04</v>
      </c>
      <c r="G3151" s="10">
        <f>IFERROR(ROUND(E3151/N3151,2),0)</f>
        <v>52</v>
      </c>
      <c r="H3151" t="s">
        <v>8218</v>
      </c>
      <c r="I3151" t="s">
        <v>8223</v>
      </c>
      <c r="J3151" t="s">
        <v>8245</v>
      </c>
      <c r="K3151">
        <v>1354845600</v>
      </c>
      <c r="L3151">
        <v>1352766300</v>
      </c>
      <c r="M3151" t="b">
        <v>1</v>
      </c>
      <c r="N3151">
        <v>25</v>
      </c>
      <c r="O3151" t="b">
        <v>1</v>
      </c>
      <c r="P3151" t="s">
        <v>8269</v>
      </c>
      <c r="Q3151" s="12" t="s">
        <v>8315</v>
      </c>
      <c r="R3151" t="s">
        <v>8316</v>
      </c>
      <c r="S3151" s="21">
        <f>(((Table1[[#This Row],[launched_at]]/60)/60)/24)+DATE(1970,1,1)</f>
        <v>41226.017361111109</v>
      </c>
      <c r="T3151" s="21">
        <f>(((Table1[[#This Row],[deadline]]/60)/60)/24)+DATE(1970,1,1)</f>
        <v>41250.083333333336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s="8">
        <f>E3152/D3152</f>
        <v>1.01</v>
      </c>
      <c r="G3152" s="10">
        <f>IFERROR(ROUND(E3152/N3152,2),0)</f>
        <v>33.99</v>
      </c>
      <c r="H3152" t="s">
        <v>8218</v>
      </c>
      <c r="I3152" t="s">
        <v>8223</v>
      </c>
      <c r="J3152" t="s">
        <v>8245</v>
      </c>
      <c r="K3152">
        <v>1295928000</v>
      </c>
      <c r="L3152">
        <v>1288160403</v>
      </c>
      <c r="M3152" t="b">
        <v>1</v>
      </c>
      <c r="N3152">
        <v>104</v>
      </c>
      <c r="O3152" t="b">
        <v>1</v>
      </c>
      <c r="P3152" t="s">
        <v>8269</v>
      </c>
      <c r="Q3152" s="12" t="s">
        <v>8315</v>
      </c>
      <c r="R3152" t="s">
        <v>8316</v>
      </c>
      <c r="S3152" s="21">
        <f>(((Table1[[#This Row],[launched_at]]/60)/60)/24)+DATE(1970,1,1)</f>
        <v>40478.263923611114</v>
      </c>
      <c r="T3152" s="21">
        <f>(((Table1[[#This Row],[deadline]]/60)/60)/24)+DATE(1970,1,1)</f>
        <v>40568.166666666664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s="8">
        <f>E3153/D3153</f>
        <v>1.004</v>
      </c>
      <c r="G3153" s="10">
        <f>IFERROR(ROUND(E3153/N3153,2),0)</f>
        <v>103.35</v>
      </c>
      <c r="H3153" t="s">
        <v>8218</v>
      </c>
      <c r="I3153" t="s">
        <v>8223</v>
      </c>
      <c r="J3153" t="s">
        <v>8245</v>
      </c>
      <c r="K3153">
        <v>1410379774</v>
      </c>
      <c r="L3153">
        <v>1407787774</v>
      </c>
      <c r="M3153" t="b">
        <v>1</v>
      </c>
      <c r="N3153">
        <v>34</v>
      </c>
      <c r="O3153" t="b">
        <v>1</v>
      </c>
      <c r="P3153" t="s">
        <v>8269</v>
      </c>
      <c r="Q3153" s="12" t="s">
        <v>8315</v>
      </c>
      <c r="R3153" t="s">
        <v>8316</v>
      </c>
      <c r="S3153" s="21">
        <f>(((Table1[[#This Row],[launched_at]]/60)/60)/24)+DATE(1970,1,1)</f>
        <v>41862.83997685185</v>
      </c>
      <c r="T3153" s="21">
        <f>(((Table1[[#This Row],[deadline]]/60)/60)/24)+DATE(1970,1,1)</f>
        <v>41892.83997685185</v>
      </c>
    </row>
    <row r="3154" spans="1:20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s="8">
        <f>E3154/D3154</f>
        <v>1.0595454545454546</v>
      </c>
      <c r="G3154" s="10">
        <f>IFERROR(ROUND(E3154/N3154,2),0)</f>
        <v>34.79</v>
      </c>
      <c r="H3154" t="s">
        <v>8218</v>
      </c>
      <c r="I3154" t="s">
        <v>8224</v>
      </c>
      <c r="J3154" t="s">
        <v>8246</v>
      </c>
      <c r="K3154">
        <v>1383425367</v>
      </c>
      <c r="L3154">
        <v>1380833367</v>
      </c>
      <c r="M3154" t="b">
        <v>1</v>
      </c>
      <c r="N3154">
        <v>67</v>
      </c>
      <c r="O3154" t="b">
        <v>1</v>
      </c>
      <c r="P3154" t="s">
        <v>8269</v>
      </c>
      <c r="Q3154" s="12" t="s">
        <v>8315</v>
      </c>
      <c r="R3154" t="s">
        <v>8316</v>
      </c>
      <c r="S3154" s="21">
        <f>(((Table1[[#This Row],[launched_at]]/60)/60)/24)+DATE(1970,1,1)</f>
        <v>41550.867673611108</v>
      </c>
      <c r="T3154" s="21">
        <f>(((Table1[[#This Row],[deadline]]/60)/60)/24)+DATE(1970,1,1)</f>
        <v>41580.867673611108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s="8">
        <f>E3155/D3155</f>
        <v>3.3558333333333334</v>
      </c>
      <c r="G3155" s="10">
        <f>IFERROR(ROUND(E3155/N3155,2),0)</f>
        <v>41.77</v>
      </c>
      <c r="H3155" t="s">
        <v>8218</v>
      </c>
      <c r="I3155" t="s">
        <v>8223</v>
      </c>
      <c r="J3155" t="s">
        <v>8245</v>
      </c>
      <c r="K3155">
        <v>1304225940</v>
      </c>
      <c r="L3155">
        <v>1301542937</v>
      </c>
      <c r="M3155" t="b">
        <v>1</v>
      </c>
      <c r="N3155">
        <v>241</v>
      </c>
      <c r="O3155" t="b">
        <v>1</v>
      </c>
      <c r="P3155" t="s">
        <v>8269</v>
      </c>
      <c r="Q3155" s="12" t="s">
        <v>8315</v>
      </c>
      <c r="R3155" t="s">
        <v>8316</v>
      </c>
      <c r="S3155" s="21">
        <f>(((Table1[[#This Row],[launched_at]]/60)/60)/24)+DATE(1970,1,1)</f>
        <v>40633.154363425929</v>
      </c>
      <c r="T3155" s="21">
        <f>(((Table1[[#This Row],[deadline]]/60)/60)/24)+DATE(1970,1,1)</f>
        <v>40664.207638888889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s="8">
        <f>E3156/D3156</f>
        <v>1.1292857142857142</v>
      </c>
      <c r="G3156" s="10">
        <f>IFERROR(ROUND(E3156/N3156,2),0)</f>
        <v>64.27</v>
      </c>
      <c r="H3156" t="s">
        <v>8218</v>
      </c>
      <c r="I3156" t="s">
        <v>8223</v>
      </c>
      <c r="J3156" t="s">
        <v>8245</v>
      </c>
      <c r="K3156">
        <v>1333310458</v>
      </c>
      <c r="L3156">
        <v>1330722058</v>
      </c>
      <c r="M3156" t="b">
        <v>1</v>
      </c>
      <c r="N3156">
        <v>123</v>
      </c>
      <c r="O3156" t="b">
        <v>1</v>
      </c>
      <c r="P3156" t="s">
        <v>8269</v>
      </c>
      <c r="Q3156" s="12" t="s">
        <v>8315</v>
      </c>
      <c r="R3156" t="s">
        <v>8316</v>
      </c>
      <c r="S3156" s="21">
        <f>(((Table1[[#This Row],[launched_at]]/60)/60)/24)+DATE(1970,1,1)</f>
        <v>40970.875671296293</v>
      </c>
      <c r="T3156" s="21">
        <f>(((Table1[[#This Row],[deadline]]/60)/60)/24)+DATE(1970,1,1)</f>
        <v>41000.834004629629</v>
      </c>
    </row>
    <row r="3157" spans="1:20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s="8">
        <f>E3157/D3157</f>
        <v>1.885046</v>
      </c>
      <c r="G3157" s="10">
        <f>IFERROR(ROUND(E3157/N3157,2),0)</f>
        <v>31.21</v>
      </c>
      <c r="H3157" t="s">
        <v>8218</v>
      </c>
      <c r="I3157" t="s">
        <v>8224</v>
      </c>
      <c r="J3157" t="s">
        <v>8246</v>
      </c>
      <c r="K3157">
        <v>1356004725</v>
      </c>
      <c r="L3157">
        <v>1353412725</v>
      </c>
      <c r="M3157" t="b">
        <v>1</v>
      </c>
      <c r="N3157">
        <v>302</v>
      </c>
      <c r="O3157" t="b">
        <v>1</v>
      </c>
      <c r="P3157" t="s">
        <v>8269</v>
      </c>
      <c r="Q3157" s="12" t="s">
        <v>8315</v>
      </c>
      <c r="R3157" t="s">
        <v>8316</v>
      </c>
      <c r="S3157" s="21">
        <f>(((Table1[[#This Row],[launched_at]]/60)/60)/24)+DATE(1970,1,1)</f>
        <v>41233.499131944445</v>
      </c>
      <c r="T3157" s="21">
        <f>(((Table1[[#This Row],[deadline]]/60)/60)/24)+DATE(1970,1,1)</f>
        <v>41263.499131944445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s="8">
        <f>E3158/D3158</f>
        <v>1.0181818181818181</v>
      </c>
      <c r="G3158" s="10">
        <f>IFERROR(ROUND(E3158/N3158,2),0)</f>
        <v>62.92</v>
      </c>
      <c r="H3158" t="s">
        <v>8218</v>
      </c>
      <c r="I3158" t="s">
        <v>8223</v>
      </c>
      <c r="J3158" t="s">
        <v>8245</v>
      </c>
      <c r="K3158">
        <v>1338591144</v>
      </c>
      <c r="L3158">
        <v>1335567144</v>
      </c>
      <c r="M3158" t="b">
        <v>1</v>
      </c>
      <c r="N3158">
        <v>89</v>
      </c>
      <c r="O3158" t="b">
        <v>1</v>
      </c>
      <c r="P3158" t="s">
        <v>8269</v>
      </c>
      <c r="Q3158" s="12" t="s">
        <v>8315</v>
      </c>
      <c r="R3158" t="s">
        <v>8316</v>
      </c>
      <c r="S3158" s="21">
        <f>(((Table1[[#This Row],[launched_at]]/60)/60)/24)+DATE(1970,1,1)</f>
        <v>41026.953055555554</v>
      </c>
      <c r="T3158" s="21">
        <f>(((Table1[[#This Row],[deadline]]/60)/60)/24)+DATE(1970,1,1)</f>
        <v>41061.953055555554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s="8">
        <f>E3159/D3159</f>
        <v>1.01</v>
      </c>
      <c r="G3159" s="10">
        <f>IFERROR(ROUND(E3159/N3159,2),0)</f>
        <v>98.54</v>
      </c>
      <c r="H3159" t="s">
        <v>8218</v>
      </c>
      <c r="I3159" t="s">
        <v>8223</v>
      </c>
      <c r="J3159" t="s">
        <v>8245</v>
      </c>
      <c r="K3159">
        <v>1405746000</v>
      </c>
      <c r="L3159">
        <v>1404932105</v>
      </c>
      <c r="M3159" t="b">
        <v>1</v>
      </c>
      <c r="N3159">
        <v>41</v>
      </c>
      <c r="O3159" t="b">
        <v>1</v>
      </c>
      <c r="P3159" t="s">
        <v>8269</v>
      </c>
      <c r="Q3159" s="12" t="s">
        <v>8315</v>
      </c>
      <c r="R3159" t="s">
        <v>8316</v>
      </c>
      <c r="S3159" s="21">
        <f>(((Table1[[#This Row],[launched_at]]/60)/60)/24)+DATE(1970,1,1)</f>
        <v>41829.788252314815</v>
      </c>
      <c r="T3159" s="21">
        <f>(((Table1[[#This Row],[deadline]]/60)/60)/24)+DATE(1970,1,1)</f>
        <v>41839.208333333336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s="8">
        <f>E3160/D3160</f>
        <v>1.1399999999999999</v>
      </c>
      <c r="G3160" s="10">
        <f>IFERROR(ROUND(E3160/N3160,2),0)</f>
        <v>82.61</v>
      </c>
      <c r="H3160" t="s">
        <v>8218</v>
      </c>
      <c r="I3160" t="s">
        <v>8223</v>
      </c>
      <c r="J3160" t="s">
        <v>8245</v>
      </c>
      <c r="K3160">
        <v>1374523752</v>
      </c>
      <c r="L3160">
        <v>1371931752</v>
      </c>
      <c r="M3160" t="b">
        <v>1</v>
      </c>
      <c r="N3160">
        <v>69</v>
      </c>
      <c r="O3160" t="b">
        <v>1</v>
      </c>
      <c r="P3160" t="s">
        <v>8269</v>
      </c>
      <c r="Q3160" s="12" t="s">
        <v>8315</v>
      </c>
      <c r="R3160" t="s">
        <v>8316</v>
      </c>
      <c r="S3160" s="21">
        <f>(((Table1[[#This Row],[launched_at]]/60)/60)/24)+DATE(1970,1,1)</f>
        <v>41447.839722222219</v>
      </c>
      <c r="T3160" s="21">
        <f>(((Table1[[#This Row],[deadline]]/60)/60)/24)+DATE(1970,1,1)</f>
        <v>41477.839722222219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s="8">
        <f>E3161/D3161</f>
        <v>1.3348133333333334</v>
      </c>
      <c r="G3161" s="10">
        <f>IFERROR(ROUND(E3161/N3161,2),0)</f>
        <v>38.5</v>
      </c>
      <c r="H3161" t="s">
        <v>8218</v>
      </c>
      <c r="I3161" t="s">
        <v>8223</v>
      </c>
      <c r="J3161" t="s">
        <v>8245</v>
      </c>
      <c r="K3161">
        <v>1326927600</v>
      </c>
      <c r="L3161">
        <v>1323221761</v>
      </c>
      <c r="M3161" t="b">
        <v>1</v>
      </c>
      <c r="N3161">
        <v>52</v>
      </c>
      <c r="O3161" t="b">
        <v>1</v>
      </c>
      <c r="P3161" t="s">
        <v>8269</v>
      </c>
      <c r="Q3161" s="12" t="s">
        <v>8315</v>
      </c>
      <c r="R3161" t="s">
        <v>8316</v>
      </c>
      <c r="S3161" s="21">
        <f>(((Table1[[#This Row],[launched_at]]/60)/60)/24)+DATE(1970,1,1)</f>
        <v>40884.066678240742</v>
      </c>
      <c r="T3161" s="21">
        <f>(((Table1[[#This Row],[deadline]]/60)/60)/24)+DATE(1970,1,1)</f>
        <v>40926.958333333336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s="8">
        <f>E3162/D3162</f>
        <v>1.0153333333333334</v>
      </c>
      <c r="G3162" s="10">
        <f>IFERROR(ROUND(E3162/N3162,2),0)</f>
        <v>80.16</v>
      </c>
      <c r="H3162" t="s">
        <v>8218</v>
      </c>
      <c r="I3162" t="s">
        <v>8223</v>
      </c>
      <c r="J3162" t="s">
        <v>8245</v>
      </c>
      <c r="K3162">
        <v>1407905940</v>
      </c>
      <c r="L3162">
        <v>1405923687</v>
      </c>
      <c r="M3162" t="b">
        <v>1</v>
      </c>
      <c r="N3162">
        <v>57</v>
      </c>
      <c r="O3162" t="b">
        <v>1</v>
      </c>
      <c r="P3162" t="s">
        <v>8269</v>
      </c>
      <c r="Q3162" s="12" t="s">
        <v>8315</v>
      </c>
      <c r="R3162" t="s">
        <v>8316</v>
      </c>
      <c r="S3162" s="21">
        <f>(((Table1[[#This Row],[launched_at]]/60)/60)/24)+DATE(1970,1,1)</f>
        <v>41841.26489583333</v>
      </c>
      <c r="T3162" s="21">
        <f>(((Table1[[#This Row],[deadline]]/60)/60)/24)+DATE(1970,1,1)</f>
        <v>41864.207638888889</v>
      </c>
    </row>
    <row r="3163" spans="1:20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s="8">
        <f>E3163/D3163</f>
        <v>1.0509999999999999</v>
      </c>
      <c r="G3163" s="10">
        <f>IFERROR(ROUND(E3163/N3163,2),0)</f>
        <v>28.41</v>
      </c>
      <c r="H3163" t="s">
        <v>8218</v>
      </c>
      <c r="I3163" t="s">
        <v>8224</v>
      </c>
      <c r="J3163" t="s">
        <v>8246</v>
      </c>
      <c r="K3163">
        <v>1413377522</v>
      </c>
      <c r="L3163">
        <v>1410785522</v>
      </c>
      <c r="M3163" t="b">
        <v>1</v>
      </c>
      <c r="N3163">
        <v>74</v>
      </c>
      <c r="O3163" t="b">
        <v>1</v>
      </c>
      <c r="P3163" t="s">
        <v>8269</v>
      </c>
      <c r="Q3163" s="12" t="s">
        <v>8315</v>
      </c>
      <c r="R3163" t="s">
        <v>8316</v>
      </c>
      <c r="S3163" s="21">
        <f>(((Table1[[#This Row],[launched_at]]/60)/60)/24)+DATE(1970,1,1)</f>
        <v>41897.536134259259</v>
      </c>
      <c r="T3163" s="21">
        <f>(((Table1[[#This Row],[deadline]]/60)/60)/24)+DATE(1970,1,1)</f>
        <v>41927.536134259259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s="8">
        <f>E3164/D3164</f>
        <v>1.2715000000000001</v>
      </c>
      <c r="G3164" s="10">
        <f>IFERROR(ROUND(E3164/N3164,2),0)</f>
        <v>80.73</v>
      </c>
      <c r="H3164" t="s">
        <v>8218</v>
      </c>
      <c r="I3164" t="s">
        <v>8223</v>
      </c>
      <c r="J3164" t="s">
        <v>8245</v>
      </c>
      <c r="K3164">
        <v>1404698400</v>
      </c>
      <c r="L3164">
        <v>1402331262</v>
      </c>
      <c r="M3164" t="b">
        <v>1</v>
      </c>
      <c r="N3164">
        <v>63</v>
      </c>
      <c r="O3164" t="b">
        <v>1</v>
      </c>
      <c r="P3164" t="s">
        <v>8269</v>
      </c>
      <c r="Q3164" s="12" t="s">
        <v>8315</v>
      </c>
      <c r="R3164" t="s">
        <v>8316</v>
      </c>
      <c r="S3164" s="21">
        <f>(((Table1[[#This Row],[launched_at]]/60)/60)/24)+DATE(1970,1,1)</f>
        <v>41799.685902777775</v>
      </c>
      <c r="T3164" s="21">
        <f>(((Table1[[#This Row],[deadline]]/60)/60)/24)+DATE(1970,1,1)</f>
        <v>41827.083333333336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s="8">
        <f>E3165/D3165</f>
        <v>1.1115384615384616</v>
      </c>
      <c r="G3165" s="10">
        <f>IFERROR(ROUND(E3165/N3165,2),0)</f>
        <v>200.69</v>
      </c>
      <c r="H3165" t="s">
        <v>8218</v>
      </c>
      <c r="I3165" t="s">
        <v>8223</v>
      </c>
      <c r="J3165" t="s">
        <v>8245</v>
      </c>
      <c r="K3165">
        <v>1402855525</v>
      </c>
      <c r="L3165">
        <v>1400263525</v>
      </c>
      <c r="M3165" t="b">
        <v>1</v>
      </c>
      <c r="N3165">
        <v>72</v>
      </c>
      <c r="O3165" t="b">
        <v>1</v>
      </c>
      <c r="P3165" t="s">
        <v>8269</v>
      </c>
      <c r="Q3165" s="12" t="s">
        <v>8315</v>
      </c>
      <c r="R3165" t="s">
        <v>8316</v>
      </c>
      <c r="S3165" s="21">
        <f>(((Table1[[#This Row],[launched_at]]/60)/60)/24)+DATE(1970,1,1)</f>
        <v>41775.753761574073</v>
      </c>
      <c r="T3165" s="21">
        <f>(((Table1[[#This Row],[deadline]]/60)/60)/24)+DATE(1970,1,1)</f>
        <v>41805.753761574073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s="8">
        <f>E3166/D3166</f>
        <v>1.0676000000000001</v>
      </c>
      <c r="G3166" s="10">
        <f>IFERROR(ROUND(E3166/N3166,2),0)</f>
        <v>37.590000000000003</v>
      </c>
      <c r="H3166" t="s">
        <v>8218</v>
      </c>
      <c r="I3166" t="s">
        <v>8223</v>
      </c>
      <c r="J3166" t="s">
        <v>8245</v>
      </c>
      <c r="K3166">
        <v>1402341615</v>
      </c>
      <c r="L3166">
        <v>1399490415</v>
      </c>
      <c r="M3166" t="b">
        <v>1</v>
      </c>
      <c r="N3166">
        <v>71</v>
      </c>
      <c r="O3166" t="b">
        <v>1</v>
      </c>
      <c r="P3166" t="s">
        <v>8269</v>
      </c>
      <c r="Q3166" s="12" t="s">
        <v>8315</v>
      </c>
      <c r="R3166" t="s">
        <v>8316</v>
      </c>
      <c r="S3166" s="21">
        <f>(((Table1[[#This Row],[launched_at]]/60)/60)/24)+DATE(1970,1,1)</f>
        <v>41766.80572916667</v>
      </c>
      <c r="T3166" s="21">
        <f>(((Table1[[#This Row],[deadline]]/60)/60)/24)+DATE(1970,1,1)</f>
        <v>41799.80572916667</v>
      </c>
    </row>
    <row r="3167" spans="1:20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s="8">
        <f>E3167/D3167</f>
        <v>1.6266666666666667</v>
      </c>
      <c r="G3167" s="10">
        <f>IFERROR(ROUND(E3167/N3167,2),0)</f>
        <v>58.1</v>
      </c>
      <c r="H3167" t="s">
        <v>8218</v>
      </c>
      <c r="I3167" t="s">
        <v>8223</v>
      </c>
      <c r="J3167" t="s">
        <v>8245</v>
      </c>
      <c r="K3167">
        <v>1304395140</v>
      </c>
      <c r="L3167">
        <v>1302493760</v>
      </c>
      <c r="M3167" t="b">
        <v>1</v>
      </c>
      <c r="N3167">
        <v>21</v>
      </c>
      <c r="O3167" t="b">
        <v>1</v>
      </c>
      <c r="P3167" t="s">
        <v>8269</v>
      </c>
      <c r="Q3167" s="12" t="s">
        <v>8315</v>
      </c>
      <c r="R3167" t="s">
        <v>8316</v>
      </c>
      <c r="S3167" s="21">
        <f>(((Table1[[#This Row],[launched_at]]/60)/60)/24)+DATE(1970,1,1)</f>
        <v>40644.159259259257</v>
      </c>
      <c r="T3167" s="21">
        <f>(((Table1[[#This Row],[deadline]]/60)/60)/24)+DATE(1970,1,1)</f>
        <v>40666.165972222225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s="8">
        <f>E3168/D3168</f>
        <v>1.6022808571428573</v>
      </c>
      <c r="G3168" s="10">
        <f>IFERROR(ROUND(E3168/N3168,2),0)</f>
        <v>60.3</v>
      </c>
      <c r="H3168" t="s">
        <v>8218</v>
      </c>
      <c r="I3168" t="s">
        <v>8223</v>
      </c>
      <c r="J3168" t="s">
        <v>8245</v>
      </c>
      <c r="K3168">
        <v>1416988740</v>
      </c>
      <c r="L3168">
        <v>1414514153</v>
      </c>
      <c r="M3168" t="b">
        <v>1</v>
      </c>
      <c r="N3168">
        <v>930</v>
      </c>
      <c r="O3168" t="b">
        <v>1</v>
      </c>
      <c r="P3168" t="s">
        <v>8269</v>
      </c>
      <c r="Q3168" s="12" t="s">
        <v>8315</v>
      </c>
      <c r="R3168" t="s">
        <v>8316</v>
      </c>
      <c r="S3168" s="21">
        <f>(((Table1[[#This Row],[launched_at]]/60)/60)/24)+DATE(1970,1,1)</f>
        <v>41940.69158564815</v>
      </c>
      <c r="T3168" s="21">
        <f>(((Table1[[#This Row],[deadline]]/60)/60)/24)+DATE(1970,1,1)</f>
        <v>41969.332638888889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s="8">
        <f>E3169/D3169</f>
        <v>1.1616666666666666</v>
      </c>
      <c r="G3169" s="10">
        <f>IFERROR(ROUND(E3169/N3169,2),0)</f>
        <v>63.36</v>
      </c>
      <c r="H3169" t="s">
        <v>8218</v>
      </c>
      <c r="I3169" t="s">
        <v>8223</v>
      </c>
      <c r="J3169" t="s">
        <v>8245</v>
      </c>
      <c r="K3169">
        <v>1406952781</v>
      </c>
      <c r="L3169">
        <v>1405743181</v>
      </c>
      <c r="M3169" t="b">
        <v>1</v>
      </c>
      <c r="N3169">
        <v>55</v>
      </c>
      <c r="O3169" t="b">
        <v>1</v>
      </c>
      <c r="P3169" t="s">
        <v>8269</v>
      </c>
      <c r="Q3169" s="12" t="s">
        <v>8315</v>
      </c>
      <c r="R3169" t="s">
        <v>8316</v>
      </c>
      <c r="S3169" s="21">
        <f>(((Table1[[#This Row],[launched_at]]/60)/60)/24)+DATE(1970,1,1)</f>
        <v>41839.175706018519</v>
      </c>
      <c r="T3169" s="21">
        <f>(((Table1[[#This Row],[deadline]]/60)/60)/24)+DATE(1970,1,1)</f>
        <v>41853.175706018519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s="8">
        <f>E3170/D3170</f>
        <v>1.242</v>
      </c>
      <c r="G3170" s="10">
        <f>IFERROR(ROUND(E3170/N3170,2),0)</f>
        <v>50.9</v>
      </c>
      <c r="H3170" t="s">
        <v>8218</v>
      </c>
      <c r="I3170" t="s">
        <v>8223</v>
      </c>
      <c r="J3170" t="s">
        <v>8245</v>
      </c>
      <c r="K3170">
        <v>1402696800</v>
      </c>
      <c r="L3170">
        <v>1399948353</v>
      </c>
      <c r="M3170" t="b">
        <v>1</v>
      </c>
      <c r="N3170">
        <v>61</v>
      </c>
      <c r="O3170" t="b">
        <v>1</v>
      </c>
      <c r="P3170" t="s">
        <v>8269</v>
      </c>
      <c r="Q3170" s="12" t="s">
        <v>8315</v>
      </c>
      <c r="R3170" t="s">
        <v>8316</v>
      </c>
      <c r="S3170" s="21">
        <f>(((Table1[[#This Row],[launched_at]]/60)/60)/24)+DATE(1970,1,1)</f>
        <v>41772.105937500004</v>
      </c>
      <c r="T3170" s="21">
        <f>(((Table1[[#This Row],[deadline]]/60)/60)/24)+DATE(1970,1,1)</f>
        <v>41803.916666666664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s="8">
        <f>E3171/D3171</f>
        <v>1.030125</v>
      </c>
      <c r="G3171" s="10">
        <f>IFERROR(ROUND(E3171/N3171,2),0)</f>
        <v>100.5</v>
      </c>
      <c r="H3171" t="s">
        <v>8218</v>
      </c>
      <c r="I3171" t="s">
        <v>8223</v>
      </c>
      <c r="J3171" t="s">
        <v>8245</v>
      </c>
      <c r="K3171">
        <v>1386910740</v>
      </c>
      <c r="L3171">
        <v>1384364561</v>
      </c>
      <c r="M3171" t="b">
        <v>1</v>
      </c>
      <c r="N3171">
        <v>82</v>
      </c>
      <c r="O3171" t="b">
        <v>1</v>
      </c>
      <c r="P3171" t="s">
        <v>8269</v>
      </c>
      <c r="Q3171" s="12" t="s">
        <v>8315</v>
      </c>
      <c r="R3171" t="s">
        <v>8316</v>
      </c>
      <c r="S3171" s="21">
        <f>(((Table1[[#This Row],[launched_at]]/60)/60)/24)+DATE(1970,1,1)</f>
        <v>41591.737974537034</v>
      </c>
      <c r="T3171" s="21">
        <f>(((Table1[[#This Row],[deadline]]/60)/60)/24)+DATE(1970,1,1)</f>
        <v>41621.207638888889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s="8">
        <f>E3172/D3172</f>
        <v>1.1225000000000001</v>
      </c>
      <c r="G3172" s="10">
        <f>IFERROR(ROUND(E3172/N3172,2),0)</f>
        <v>31.62</v>
      </c>
      <c r="H3172" t="s">
        <v>8218</v>
      </c>
      <c r="I3172" t="s">
        <v>8223</v>
      </c>
      <c r="J3172" t="s">
        <v>8245</v>
      </c>
      <c r="K3172">
        <v>1404273600</v>
      </c>
      <c r="L3172">
        <v>1401414944</v>
      </c>
      <c r="M3172" t="b">
        <v>1</v>
      </c>
      <c r="N3172">
        <v>71</v>
      </c>
      <c r="O3172" t="b">
        <v>1</v>
      </c>
      <c r="P3172" t="s">
        <v>8269</v>
      </c>
      <c r="Q3172" s="12" t="s">
        <v>8315</v>
      </c>
      <c r="R3172" t="s">
        <v>8316</v>
      </c>
      <c r="S3172" s="21">
        <f>(((Table1[[#This Row],[launched_at]]/60)/60)/24)+DATE(1970,1,1)</f>
        <v>41789.080370370371</v>
      </c>
      <c r="T3172" s="21">
        <f>(((Table1[[#This Row],[deadline]]/60)/60)/24)+DATE(1970,1,1)</f>
        <v>41822.166666666664</v>
      </c>
    </row>
    <row r="3173" spans="1:20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s="8">
        <f>E3173/D3173</f>
        <v>1.0881428571428571</v>
      </c>
      <c r="G3173" s="10">
        <f>IFERROR(ROUND(E3173/N3173,2),0)</f>
        <v>65.099999999999994</v>
      </c>
      <c r="H3173" t="s">
        <v>8218</v>
      </c>
      <c r="I3173" t="s">
        <v>8224</v>
      </c>
      <c r="J3173" t="s">
        <v>8246</v>
      </c>
      <c r="K3173">
        <v>1462545358</v>
      </c>
      <c r="L3173">
        <v>1459953358</v>
      </c>
      <c r="M3173" t="b">
        <v>1</v>
      </c>
      <c r="N3173">
        <v>117</v>
      </c>
      <c r="O3173" t="b">
        <v>1</v>
      </c>
      <c r="P3173" t="s">
        <v>8269</v>
      </c>
      <c r="Q3173" s="12" t="s">
        <v>8315</v>
      </c>
      <c r="R3173" t="s">
        <v>8316</v>
      </c>
      <c r="S3173" s="21">
        <f>(((Table1[[#This Row],[launched_at]]/60)/60)/24)+DATE(1970,1,1)</f>
        <v>42466.608310185184</v>
      </c>
      <c r="T3173" s="21">
        <f>(((Table1[[#This Row],[deadline]]/60)/60)/24)+DATE(1970,1,1)</f>
        <v>42496.608310185184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s="8">
        <f>E3174/D3174</f>
        <v>1.1499999999999999</v>
      </c>
      <c r="G3174" s="10">
        <f>IFERROR(ROUND(E3174/N3174,2),0)</f>
        <v>79.31</v>
      </c>
      <c r="H3174" t="s">
        <v>8218</v>
      </c>
      <c r="I3174" t="s">
        <v>8223</v>
      </c>
      <c r="J3174" t="s">
        <v>8245</v>
      </c>
      <c r="K3174">
        <v>1329240668</v>
      </c>
      <c r="L3174">
        <v>1326648668</v>
      </c>
      <c r="M3174" t="b">
        <v>1</v>
      </c>
      <c r="N3174">
        <v>29</v>
      </c>
      <c r="O3174" t="b">
        <v>1</v>
      </c>
      <c r="P3174" t="s">
        <v>8269</v>
      </c>
      <c r="Q3174" s="12" t="s">
        <v>8315</v>
      </c>
      <c r="R3174" t="s">
        <v>8316</v>
      </c>
      <c r="S3174" s="21">
        <f>(((Table1[[#This Row],[launched_at]]/60)/60)/24)+DATE(1970,1,1)</f>
        <v>40923.729953703703</v>
      </c>
      <c r="T3174" s="21">
        <f>(((Table1[[#This Row],[deadline]]/60)/60)/24)+DATE(1970,1,1)</f>
        <v>40953.729953703703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s="8">
        <f>E3175/D3175</f>
        <v>1.03</v>
      </c>
      <c r="G3175" s="10">
        <f>IFERROR(ROUND(E3175/N3175,2),0)</f>
        <v>139.19</v>
      </c>
      <c r="H3175" t="s">
        <v>8218</v>
      </c>
      <c r="I3175" t="s">
        <v>8223</v>
      </c>
      <c r="J3175" t="s">
        <v>8245</v>
      </c>
      <c r="K3175">
        <v>1411765492</v>
      </c>
      <c r="L3175">
        <v>1409173492</v>
      </c>
      <c r="M3175" t="b">
        <v>1</v>
      </c>
      <c r="N3175">
        <v>74</v>
      </c>
      <c r="O3175" t="b">
        <v>1</v>
      </c>
      <c r="P3175" t="s">
        <v>8269</v>
      </c>
      <c r="Q3175" s="12" t="s">
        <v>8315</v>
      </c>
      <c r="R3175" t="s">
        <v>8316</v>
      </c>
      <c r="S3175" s="21">
        <f>(((Table1[[#This Row],[launched_at]]/60)/60)/24)+DATE(1970,1,1)</f>
        <v>41878.878379629627</v>
      </c>
      <c r="T3175" s="21">
        <f>(((Table1[[#This Row],[deadline]]/60)/60)/24)+DATE(1970,1,1)</f>
        <v>41908.878379629627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s="8">
        <f>E3176/D3176</f>
        <v>1.0113333333333334</v>
      </c>
      <c r="G3176" s="10">
        <f>IFERROR(ROUND(E3176/N3176,2),0)</f>
        <v>131.91</v>
      </c>
      <c r="H3176" t="s">
        <v>8218</v>
      </c>
      <c r="I3176" t="s">
        <v>8223</v>
      </c>
      <c r="J3176" t="s">
        <v>8245</v>
      </c>
      <c r="K3176">
        <v>1408999508</v>
      </c>
      <c r="L3176">
        <v>1407789908</v>
      </c>
      <c r="M3176" t="b">
        <v>1</v>
      </c>
      <c r="N3176">
        <v>23</v>
      </c>
      <c r="O3176" t="b">
        <v>1</v>
      </c>
      <c r="P3176" t="s">
        <v>8269</v>
      </c>
      <c r="Q3176" s="12" t="s">
        <v>8315</v>
      </c>
      <c r="R3176" t="s">
        <v>8316</v>
      </c>
      <c r="S3176" s="21">
        <f>(((Table1[[#This Row],[launched_at]]/60)/60)/24)+DATE(1970,1,1)</f>
        <v>41862.864675925928</v>
      </c>
      <c r="T3176" s="21">
        <f>(((Table1[[#This Row],[deadline]]/60)/60)/24)+DATE(1970,1,1)</f>
        <v>41876.864675925928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s="8">
        <f>E3177/D3177</f>
        <v>1.0955999999999999</v>
      </c>
      <c r="G3177" s="10">
        <f>IFERROR(ROUND(E3177/N3177,2),0)</f>
        <v>91.3</v>
      </c>
      <c r="H3177" t="s">
        <v>8218</v>
      </c>
      <c r="I3177" t="s">
        <v>8223</v>
      </c>
      <c r="J3177" t="s">
        <v>8245</v>
      </c>
      <c r="K3177">
        <v>1297977427</v>
      </c>
      <c r="L3177">
        <v>1292793427</v>
      </c>
      <c r="M3177" t="b">
        <v>1</v>
      </c>
      <c r="N3177">
        <v>60</v>
      </c>
      <c r="O3177" t="b">
        <v>1</v>
      </c>
      <c r="P3177" t="s">
        <v>8269</v>
      </c>
      <c r="Q3177" s="12" t="s">
        <v>8315</v>
      </c>
      <c r="R3177" t="s">
        <v>8316</v>
      </c>
      <c r="S3177" s="21">
        <f>(((Table1[[#This Row],[launched_at]]/60)/60)/24)+DATE(1970,1,1)</f>
        <v>40531.886886574073</v>
      </c>
      <c r="T3177" s="21">
        <f>(((Table1[[#This Row],[deadline]]/60)/60)/24)+DATE(1970,1,1)</f>
        <v>40591.886886574073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s="8">
        <f>E3178/D3178</f>
        <v>1.148421052631579</v>
      </c>
      <c r="G3178" s="10">
        <f>IFERROR(ROUND(E3178/N3178,2),0)</f>
        <v>39.67</v>
      </c>
      <c r="H3178" t="s">
        <v>8218</v>
      </c>
      <c r="I3178" t="s">
        <v>8223</v>
      </c>
      <c r="J3178" t="s">
        <v>8245</v>
      </c>
      <c r="K3178">
        <v>1376838000</v>
      </c>
      <c r="L3178">
        <v>1374531631</v>
      </c>
      <c r="M3178" t="b">
        <v>1</v>
      </c>
      <c r="N3178">
        <v>55</v>
      </c>
      <c r="O3178" t="b">
        <v>1</v>
      </c>
      <c r="P3178" t="s">
        <v>8269</v>
      </c>
      <c r="Q3178" s="12" t="s">
        <v>8315</v>
      </c>
      <c r="R3178" t="s">
        <v>8316</v>
      </c>
      <c r="S3178" s="21">
        <f>(((Table1[[#This Row],[launched_at]]/60)/60)/24)+DATE(1970,1,1)</f>
        <v>41477.930914351848</v>
      </c>
      <c r="T3178" s="21">
        <f>(((Table1[[#This Row],[deadline]]/60)/60)/24)+DATE(1970,1,1)</f>
        <v>41504.625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s="8">
        <f>E3179/D3179</f>
        <v>1.1739999999999999</v>
      </c>
      <c r="G3179" s="10">
        <f>IFERROR(ROUND(E3179/N3179,2),0)</f>
        <v>57.55</v>
      </c>
      <c r="H3179" t="s">
        <v>8218</v>
      </c>
      <c r="I3179" t="s">
        <v>8223</v>
      </c>
      <c r="J3179" t="s">
        <v>8245</v>
      </c>
      <c r="K3179">
        <v>1403366409</v>
      </c>
      <c r="L3179">
        <v>1400774409</v>
      </c>
      <c r="M3179" t="b">
        <v>1</v>
      </c>
      <c r="N3179">
        <v>51</v>
      </c>
      <c r="O3179" t="b">
        <v>1</v>
      </c>
      <c r="P3179" t="s">
        <v>8269</v>
      </c>
      <c r="Q3179" s="12" t="s">
        <v>8315</v>
      </c>
      <c r="R3179" t="s">
        <v>8316</v>
      </c>
      <c r="S3179" s="21">
        <f>(((Table1[[#This Row],[launched_at]]/60)/60)/24)+DATE(1970,1,1)</f>
        <v>41781.666770833333</v>
      </c>
      <c r="T3179" s="21">
        <f>(((Table1[[#This Row],[deadline]]/60)/60)/24)+DATE(1970,1,1)</f>
        <v>41811.666770833333</v>
      </c>
    </row>
    <row r="3180" spans="1:20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s="8">
        <f>E3180/D3180</f>
        <v>1.7173333333333334</v>
      </c>
      <c r="G3180" s="10">
        <f>IFERROR(ROUND(E3180/N3180,2),0)</f>
        <v>33.03</v>
      </c>
      <c r="H3180" t="s">
        <v>8218</v>
      </c>
      <c r="I3180" t="s">
        <v>8224</v>
      </c>
      <c r="J3180" t="s">
        <v>8246</v>
      </c>
      <c r="K3180">
        <v>1405521075</v>
      </c>
      <c r="L3180">
        <v>1402929075</v>
      </c>
      <c r="M3180" t="b">
        <v>1</v>
      </c>
      <c r="N3180">
        <v>78</v>
      </c>
      <c r="O3180" t="b">
        <v>1</v>
      </c>
      <c r="P3180" t="s">
        <v>8269</v>
      </c>
      <c r="Q3180" s="12" t="s">
        <v>8315</v>
      </c>
      <c r="R3180" t="s">
        <v>8316</v>
      </c>
      <c r="S3180" s="21">
        <f>(((Table1[[#This Row],[launched_at]]/60)/60)/24)+DATE(1970,1,1)</f>
        <v>41806.605034722219</v>
      </c>
      <c r="T3180" s="21">
        <f>(((Table1[[#This Row],[deadline]]/60)/60)/24)+DATE(1970,1,1)</f>
        <v>41836.605034722219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s="8">
        <f>E3181/D3181</f>
        <v>1.1416238095238094</v>
      </c>
      <c r="G3181" s="10">
        <f>IFERROR(ROUND(E3181/N3181,2),0)</f>
        <v>77.34</v>
      </c>
      <c r="H3181" t="s">
        <v>8218</v>
      </c>
      <c r="I3181" t="s">
        <v>8223</v>
      </c>
      <c r="J3181" t="s">
        <v>8245</v>
      </c>
      <c r="K3181">
        <v>1367859071</v>
      </c>
      <c r="L3181">
        <v>1365699071</v>
      </c>
      <c r="M3181" t="b">
        <v>1</v>
      </c>
      <c r="N3181">
        <v>62</v>
      </c>
      <c r="O3181" t="b">
        <v>1</v>
      </c>
      <c r="P3181" t="s">
        <v>8269</v>
      </c>
      <c r="Q3181" s="12" t="s">
        <v>8315</v>
      </c>
      <c r="R3181" t="s">
        <v>8316</v>
      </c>
      <c r="S3181" s="21">
        <f>(((Table1[[#This Row],[launched_at]]/60)/60)/24)+DATE(1970,1,1)</f>
        <v>41375.702210648145</v>
      </c>
      <c r="T3181" s="21">
        <f>(((Table1[[#This Row],[deadline]]/60)/60)/24)+DATE(1970,1,1)</f>
        <v>41400.702210648145</v>
      </c>
    </row>
    <row r="3182" spans="1:20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s="8">
        <f>E3182/D3182</f>
        <v>1.1975</v>
      </c>
      <c r="G3182" s="10">
        <f>IFERROR(ROUND(E3182/N3182,2),0)</f>
        <v>31.93</v>
      </c>
      <c r="H3182" t="s">
        <v>8218</v>
      </c>
      <c r="I3182" t="s">
        <v>8224</v>
      </c>
      <c r="J3182" t="s">
        <v>8246</v>
      </c>
      <c r="K3182">
        <v>1403258049</v>
      </c>
      <c r="L3182">
        <v>1400666049</v>
      </c>
      <c r="M3182" t="b">
        <v>1</v>
      </c>
      <c r="N3182">
        <v>45</v>
      </c>
      <c r="O3182" t="b">
        <v>1</v>
      </c>
      <c r="P3182" t="s">
        <v>8269</v>
      </c>
      <c r="Q3182" s="12" t="s">
        <v>8315</v>
      </c>
      <c r="R3182" t="s">
        <v>8316</v>
      </c>
      <c r="S3182" s="21">
        <f>(((Table1[[#This Row],[launched_at]]/60)/60)/24)+DATE(1970,1,1)</f>
        <v>41780.412604166668</v>
      </c>
      <c r="T3182" s="21">
        <f>(((Table1[[#This Row],[deadline]]/60)/60)/24)+DATE(1970,1,1)</f>
        <v>41810.412604166668</v>
      </c>
    </row>
    <row r="3183" spans="1:20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s="8">
        <f>E3183/D3183</f>
        <v>1.0900000000000001</v>
      </c>
      <c r="G3183" s="10">
        <f>IFERROR(ROUND(E3183/N3183,2),0)</f>
        <v>36.33</v>
      </c>
      <c r="H3183" t="s">
        <v>8218</v>
      </c>
      <c r="I3183" t="s">
        <v>8224</v>
      </c>
      <c r="J3183" t="s">
        <v>8246</v>
      </c>
      <c r="K3183">
        <v>1402848000</v>
      </c>
      <c r="L3183">
        <v>1400570787</v>
      </c>
      <c r="M3183" t="b">
        <v>1</v>
      </c>
      <c r="N3183">
        <v>15</v>
      </c>
      <c r="O3183" t="b">
        <v>1</v>
      </c>
      <c r="P3183" t="s">
        <v>8269</v>
      </c>
      <c r="Q3183" s="12" t="s">
        <v>8315</v>
      </c>
      <c r="R3183" t="s">
        <v>8316</v>
      </c>
      <c r="S3183" s="21">
        <f>(((Table1[[#This Row],[launched_at]]/60)/60)/24)+DATE(1970,1,1)</f>
        <v>41779.310034722221</v>
      </c>
      <c r="T3183" s="21">
        <f>(((Table1[[#This Row],[deadline]]/60)/60)/24)+DATE(1970,1,1)</f>
        <v>41805.666666666664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s="8">
        <f>E3184/D3184</f>
        <v>1.0088571428571429</v>
      </c>
      <c r="G3184" s="10">
        <f>IFERROR(ROUND(E3184/N3184,2),0)</f>
        <v>46.77</v>
      </c>
      <c r="H3184" t="s">
        <v>8218</v>
      </c>
      <c r="I3184" t="s">
        <v>8223</v>
      </c>
      <c r="J3184" t="s">
        <v>8245</v>
      </c>
      <c r="K3184">
        <v>1328029200</v>
      </c>
      <c r="L3184">
        <v>1323211621</v>
      </c>
      <c r="M3184" t="b">
        <v>1</v>
      </c>
      <c r="N3184">
        <v>151</v>
      </c>
      <c r="O3184" t="b">
        <v>1</v>
      </c>
      <c r="P3184" t="s">
        <v>8269</v>
      </c>
      <c r="Q3184" s="12" t="s">
        <v>8315</v>
      </c>
      <c r="R3184" t="s">
        <v>8316</v>
      </c>
      <c r="S3184" s="21">
        <f>(((Table1[[#This Row],[launched_at]]/60)/60)/24)+DATE(1970,1,1)</f>
        <v>40883.949317129627</v>
      </c>
      <c r="T3184" s="21">
        <f>(((Table1[[#This Row],[deadline]]/60)/60)/24)+DATE(1970,1,1)</f>
        <v>40939.708333333336</v>
      </c>
    </row>
    <row r="3185" spans="1:20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s="8">
        <f>E3185/D3185</f>
        <v>1.0900000000000001</v>
      </c>
      <c r="G3185" s="10">
        <f>IFERROR(ROUND(E3185/N3185,2),0)</f>
        <v>40.07</v>
      </c>
      <c r="H3185" t="s">
        <v>8218</v>
      </c>
      <c r="I3185" t="s">
        <v>8223</v>
      </c>
      <c r="J3185" t="s">
        <v>8245</v>
      </c>
      <c r="K3185">
        <v>1377284669</v>
      </c>
      <c r="L3185">
        <v>1375729469</v>
      </c>
      <c r="M3185" t="b">
        <v>1</v>
      </c>
      <c r="N3185">
        <v>68</v>
      </c>
      <c r="O3185" t="b">
        <v>1</v>
      </c>
      <c r="P3185" t="s">
        <v>8269</v>
      </c>
      <c r="Q3185" s="12" t="s">
        <v>8315</v>
      </c>
      <c r="R3185" t="s">
        <v>8316</v>
      </c>
      <c r="S3185" s="21">
        <f>(((Table1[[#This Row],[launched_at]]/60)/60)/24)+DATE(1970,1,1)</f>
        <v>41491.79478009259</v>
      </c>
      <c r="T3185" s="21">
        <f>(((Table1[[#This Row],[deadline]]/60)/60)/24)+DATE(1970,1,1)</f>
        <v>41509.79478009259</v>
      </c>
    </row>
    <row r="3186" spans="1:20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s="8">
        <f>E3186/D3186</f>
        <v>1.0720930232558139</v>
      </c>
      <c r="G3186" s="10">
        <f>IFERROR(ROUND(E3186/N3186,2),0)</f>
        <v>100.22</v>
      </c>
      <c r="H3186" t="s">
        <v>8218</v>
      </c>
      <c r="I3186" t="s">
        <v>8223</v>
      </c>
      <c r="J3186" t="s">
        <v>8245</v>
      </c>
      <c r="K3186">
        <v>1404258631</v>
      </c>
      <c r="L3186">
        <v>1401666631</v>
      </c>
      <c r="M3186" t="b">
        <v>1</v>
      </c>
      <c r="N3186">
        <v>46</v>
      </c>
      <c r="O3186" t="b">
        <v>1</v>
      </c>
      <c r="P3186" t="s">
        <v>8269</v>
      </c>
      <c r="Q3186" s="12" t="s">
        <v>8315</v>
      </c>
      <c r="R3186" t="s">
        <v>8316</v>
      </c>
      <c r="S3186" s="21">
        <f>(((Table1[[#This Row],[launched_at]]/60)/60)/24)+DATE(1970,1,1)</f>
        <v>41791.993414351848</v>
      </c>
      <c r="T3186" s="21">
        <f>(((Table1[[#This Row],[deadline]]/60)/60)/24)+DATE(1970,1,1)</f>
        <v>41821.993414351848</v>
      </c>
    </row>
    <row r="3187" spans="1:20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s="8">
        <f>E3187/D3187</f>
        <v>1</v>
      </c>
      <c r="G3187" s="10">
        <f>IFERROR(ROUND(E3187/N3187,2),0)</f>
        <v>41.67</v>
      </c>
      <c r="H3187" t="s">
        <v>8218</v>
      </c>
      <c r="I3187" t="s">
        <v>8224</v>
      </c>
      <c r="J3187" t="s">
        <v>8246</v>
      </c>
      <c r="K3187">
        <v>1405553241</v>
      </c>
      <c r="L3187">
        <v>1404948441</v>
      </c>
      <c r="M3187" t="b">
        <v>1</v>
      </c>
      <c r="N3187">
        <v>24</v>
      </c>
      <c r="O3187" t="b">
        <v>1</v>
      </c>
      <c r="P3187" t="s">
        <v>8269</v>
      </c>
      <c r="Q3187" s="12" t="s">
        <v>8315</v>
      </c>
      <c r="R3187" t="s">
        <v>8316</v>
      </c>
      <c r="S3187" s="21">
        <f>(((Table1[[#This Row],[launched_at]]/60)/60)/24)+DATE(1970,1,1)</f>
        <v>41829.977326388893</v>
      </c>
      <c r="T3187" s="21">
        <f>(((Table1[[#This Row],[deadline]]/60)/60)/24)+DATE(1970,1,1)</f>
        <v>41836.977326388893</v>
      </c>
    </row>
    <row r="3188" spans="1:20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s="8">
        <f>E3188/D3188</f>
        <v>1.0218750000000001</v>
      </c>
      <c r="G3188" s="10">
        <f>IFERROR(ROUND(E3188/N3188,2),0)</f>
        <v>46.71</v>
      </c>
      <c r="H3188" t="s">
        <v>8218</v>
      </c>
      <c r="I3188" t="s">
        <v>8224</v>
      </c>
      <c r="J3188" t="s">
        <v>8246</v>
      </c>
      <c r="K3188">
        <v>1410901200</v>
      </c>
      <c r="L3188">
        <v>1408313438</v>
      </c>
      <c r="M3188" t="b">
        <v>1</v>
      </c>
      <c r="N3188">
        <v>70</v>
      </c>
      <c r="O3188" t="b">
        <v>1</v>
      </c>
      <c r="P3188" t="s">
        <v>8269</v>
      </c>
      <c r="Q3188" s="12" t="s">
        <v>8315</v>
      </c>
      <c r="R3188" t="s">
        <v>8316</v>
      </c>
      <c r="S3188" s="21">
        <f>(((Table1[[#This Row],[launched_at]]/60)/60)/24)+DATE(1970,1,1)</f>
        <v>41868.924050925925</v>
      </c>
      <c r="T3188" s="21">
        <f>(((Table1[[#This Row],[deadline]]/60)/60)/24)+DATE(1970,1,1)</f>
        <v>41898.875</v>
      </c>
    </row>
    <row r="3189" spans="1:20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s="8">
        <f>E3189/D3189</f>
        <v>1.1629333333333334</v>
      </c>
      <c r="G3189" s="10">
        <f>IFERROR(ROUND(E3189/N3189,2),0)</f>
        <v>71.489999999999995</v>
      </c>
      <c r="H3189" t="s">
        <v>8218</v>
      </c>
      <c r="I3189" t="s">
        <v>8223</v>
      </c>
      <c r="J3189" t="s">
        <v>8245</v>
      </c>
      <c r="K3189">
        <v>1407167973</v>
      </c>
      <c r="L3189">
        <v>1405439973</v>
      </c>
      <c r="M3189" t="b">
        <v>1</v>
      </c>
      <c r="N3189">
        <v>244</v>
      </c>
      <c r="O3189" t="b">
        <v>1</v>
      </c>
      <c r="P3189" t="s">
        <v>8269</v>
      </c>
      <c r="Q3189" s="12" t="s">
        <v>8315</v>
      </c>
      <c r="R3189" t="s">
        <v>8316</v>
      </c>
      <c r="S3189" s="21">
        <f>(((Table1[[#This Row],[launched_at]]/60)/60)/24)+DATE(1970,1,1)</f>
        <v>41835.666354166664</v>
      </c>
      <c r="T3189" s="21">
        <f>(((Table1[[#This Row],[deadline]]/60)/60)/24)+DATE(1970,1,1)</f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s="8">
        <f>E3190/D3190</f>
        <v>0.65</v>
      </c>
      <c r="G3190" s="10">
        <f>IFERROR(ROUND(E3190/N3190,2),0)</f>
        <v>14.44</v>
      </c>
      <c r="H3190" t="s">
        <v>8220</v>
      </c>
      <c r="I3190" t="s">
        <v>8224</v>
      </c>
      <c r="J3190" t="s">
        <v>8246</v>
      </c>
      <c r="K3190">
        <v>1433930302</v>
      </c>
      <c r="L3190">
        <v>1432115902</v>
      </c>
      <c r="M3190" t="b">
        <v>0</v>
      </c>
      <c r="N3190">
        <v>9</v>
      </c>
      <c r="O3190" t="b">
        <v>0</v>
      </c>
      <c r="P3190" t="s">
        <v>8303</v>
      </c>
      <c r="Q3190" s="12" t="s">
        <v>8315</v>
      </c>
      <c r="R3190" t="s">
        <v>8357</v>
      </c>
      <c r="S3190" s="21">
        <f>(((Table1[[#This Row],[launched_at]]/60)/60)/24)+DATE(1970,1,1)</f>
        <v>42144.415532407409</v>
      </c>
      <c r="T3190" s="21">
        <f>(((Table1[[#This Row],[deadline]]/60)/60)/24)+DATE(1970,1,1)</f>
        <v>42165.415532407409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s="8">
        <f>E3191/D3191</f>
        <v>0.12327272727272727</v>
      </c>
      <c r="G3191" s="10">
        <f>IFERROR(ROUND(E3191/N3191,2),0)</f>
        <v>356.84</v>
      </c>
      <c r="H3191" t="s">
        <v>8220</v>
      </c>
      <c r="I3191" t="s">
        <v>8234</v>
      </c>
      <c r="J3191" t="s">
        <v>8254</v>
      </c>
      <c r="K3191">
        <v>1432455532</v>
      </c>
      <c r="L3191">
        <v>1429863532</v>
      </c>
      <c r="M3191" t="b">
        <v>0</v>
      </c>
      <c r="N3191">
        <v>19</v>
      </c>
      <c r="O3191" t="b">
        <v>0</v>
      </c>
      <c r="P3191" t="s">
        <v>8303</v>
      </c>
      <c r="Q3191" s="12" t="s">
        <v>8315</v>
      </c>
      <c r="R3191" t="s">
        <v>8357</v>
      </c>
      <c r="S3191" s="21">
        <f>(((Table1[[#This Row],[launched_at]]/60)/60)/24)+DATE(1970,1,1)</f>
        <v>42118.346435185187</v>
      </c>
      <c r="T3191" s="21">
        <f>(((Table1[[#This Row],[deadline]]/60)/60)/24)+DATE(1970,1,1)</f>
        <v>42148.346435185187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s="8">
        <f>E3192/D3192</f>
        <v>0</v>
      </c>
      <c r="G3192" s="10" t="str">
        <f>IFERROR(ROUND(E3192/N3192,2),"N/A")</f>
        <v>N/A</v>
      </c>
      <c r="H3192" t="s">
        <v>8220</v>
      </c>
      <c r="I3192" t="s">
        <v>8228</v>
      </c>
      <c r="J3192" t="s">
        <v>8250</v>
      </c>
      <c r="K3192">
        <v>1481258275</v>
      </c>
      <c r="L3192">
        <v>1478662675</v>
      </c>
      <c r="M3192" t="b">
        <v>0</v>
      </c>
      <c r="N3192">
        <v>0</v>
      </c>
      <c r="O3192" t="b">
        <v>0</v>
      </c>
      <c r="P3192" t="s">
        <v>8303</v>
      </c>
      <c r="Q3192" s="12" t="s">
        <v>8315</v>
      </c>
      <c r="R3192" t="s">
        <v>8357</v>
      </c>
      <c r="S3192" s="21">
        <f>(((Table1[[#This Row],[launched_at]]/60)/60)/24)+DATE(1970,1,1)</f>
        <v>42683.151331018518</v>
      </c>
      <c r="T3192" s="21">
        <f>(((Table1[[#This Row],[deadline]]/60)/60)/24)+DATE(1970,1,1)</f>
        <v>42713.192997685182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s="8">
        <f>E3193/D3193</f>
        <v>4.0266666666666666E-2</v>
      </c>
      <c r="G3193" s="10">
        <f>IFERROR(ROUND(E3193/N3193,2),0)</f>
        <v>37.75</v>
      </c>
      <c r="H3193" t="s">
        <v>8220</v>
      </c>
      <c r="I3193" t="s">
        <v>8223</v>
      </c>
      <c r="J3193" t="s">
        <v>8245</v>
      </c>
      <c r="K3193">
        <v>1471370869</v>
      </c>
      <c r="L3193">
        <v>1466186869</v>
      </c>
      <c r="M3193" t="b">
        <v>0</v>
      </c>
      <c r="N3193">
        <v>4</v>
      </c>
      <c r="O3193" t="b">
        <v>0</v>
      </c>
      <c r="P3193" t="s">
        <v>8303</v>
      </c>
      <c r="Q3193" s="12" t="s">
        <v>8315</v>
      </c>
      <c r="R3193" t="s">
        <v>8357</v>
      </c>
      <c r="S3193" s="21">
        <f>(((Table1[[#This Row],[launched_at]]/60)/60)/24)+DATE(1970,1,1)</f>
        <v>42538.755428240736</v>
      </c>
      <c r="T3193" s="21">
        <f>(((Table1[[#This Row],[deadline]]/60)/60)/24)+DATE(1970,1,1)</f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s="8">
        <f>E3194/D3194</f>
        <v>1.0200000000000001E-2</v>
      </c>
      <c r="G3194" s="10">
        <f>IFERROR(ROUND(E3194/N3194,2),0)</f>
        <v>12.75</v>
      </c>
      <c r="H3194" t="s">
        <v>8220</v>
      </c>
      <c r="I3194" t="s">
        <v>8224</v>
      </c>
      <c r="J3194" t="s">
        <v>8246</v>
      </c>
      <c r="K3194">
        <v>1425160800</v>
      </c>
      <c r="L3194">
        <v>1421274859</v>
      </c>
      <c r="M3194" t="b">
        <v>0</v>
      </c>
      <c r="N3194">
        <v>8</v>
      </c>
      <c r="O3194" t="b">
        <v>0</v>
      </c>
      <c r="P3194" t="s">
        <v>8303</v>
      </c>
      <c r="Q3194" s="12" t="s">
        <v>8315</v>
      </c>
      <c r="R3194" t="s">
        <v>8357</v>
      </c>
      <c r="S3194" s="21">
        <f>(((Table1[[#This Row],[launched_at]]/60)/60)/24)+DATE(1970,1,1)</f>
        <v>42018.94049768518</v>
      </c>
      <c r="T3194" s="21">
        <f>(((Table1[[#This Row],[deadline]]/60)/60)/24)+DATE(1970,1,1)</f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s="8">
        <f>E3195/D3195</f>
        <v>0.1174</v>
      </c>
      <c r="G3195" s="10">
        <f>IFERROR(ROUND(E3195/N3195,2),0)</f>
        <v>24.46</v>
      </c>
      <c r="H3195" t="s">
        <v>8220</v>
      </c>
      <c r="I3195" t="s">
        <v>8224</v>
      </c>
      <c r="J3195" t="s">
        <v>8246</v>
      </c>
      <c r="K3195">
        <v>1424474056</v>
      </c>
      <c r="L3195">
        <v>1420586056</v>
      </c>
      <c r="M3195" t="b">
        <v>0</v>
      </c>
      <c r="N3195">
        <v>24</v>
      </c>
      <c r="O3195" t="b">
        <v>0</v>
      </c>
      <c r="P3195" t="s">
        <v>8303</v>
      </c>
      <c r="Q3195" s="12" t="s">
        <v>8315</v>
      </c>
      <c r="R3195" t="s">
        <v>8357</v>
      </c>
      <c r="S3195" s="21">
        <f>(((Table1[[#This Row],[launched_at]]/60)/60)/24)+DATE(1970,1,1)</f>
        <v>42010.968240740738</v>
      </c>
      <c r="T3195" s="21">
        <f>(((Table1[[#This Row],[deadline]]/60)/60)/24)+DATE(1970,1,1)</f>
        <v>42055.968240740738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s="8">
        <f>E3196/D3196</f>
        <v>0</v>
      </c>
      <c r="G3196" s="10" t="str">
        <f>IFERROR(ROUND(E3196/N3196,2),"N/A")</f>
        <v>N/A</v>
      </c>
      <c r="H3196" t="s">
        <v>8220</v>
      </c>
      <c r="I3196" t="s">
        <v>8223</v>
      </c>
      <c r="J3196" t="s">
        <v>8245</v>
      </c>
      <c r="K3196">
        <v>1437960598</v>
      </c>
      <c r="L3196">
        <v>1435368598</v>
      </c>
      <c r="M3196" t="b">
        <v>0</v>
      </c>
      <c r="N3196">
        <v>0</v>
      </c>
      <c r="O3196" t="b">
        <v>0</v>
      </c>
      <c r="P3196" t="s">
        <v>8303</v>
      </c>
      <c r="Q3196" s="12" t="s">
        <v>8315</v>
      </c>
      <c r="R3196" t="s">
        <v>8357</v>
      </c>
      <c r="S3196" s="21">
        <f>(((Table1[[#This Row],[launched_at]]/60)/60)/24)+DATE(1970,1,1)</f>
        <v>42182.062476851846</v>
      </c>
      <c r="T3196" s="21">
        <f>(((Table1[[#This Row],[deadline]]/60)/60)/24)+DATE(1970,1,1)</f>
        <v>42212.062476851846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s="8">
        <f>E3197/D3197</f>
        <v>0.59142857142857141</v>
      </c>
      <c r="G3197" s="10">
        <f>IFERROR(ROUND(E3197/N3197,2),0)</f>
        <v>53.08</v>
      </c>
      <c r="H3197" t="s">
        <v>8220</v>
      </c>
      <c r="I3197" t="s">
        <v>8223</v>
      </c>
      <c r="J3197" t="s">
        <v>8245</v>
      </c>
      <c r="K3197">
        <v>1423750542</v>
      </c>
      <c r="L3197">
        <v>1421158542</v>
      </c>
      <c r="M3197" t="b">
        <v>0</v>
      </c>
      <c r="N3197">
        <v>39</v>
      </c>
      <c r="O3197" t="b">
        <v>0</v>
      </c>
      <c r="P3197" t="s">
        <v>8303</v>
      </c>
      <c r="Q3197" s="12" t="s">
        <v>8315</v>
      </c>
      <c r="R3197" t="s">
        <v>8357</v>
      </c>
      <c r="S3197" s="21">
        <f>(((Table1[[#This Row],[launched_at]]/60)/60)/24)+DATE(1970,1,1)</f>
        <v>42017.594236111108</v>
      </c>
      <c r="T3197" s="21">
        <f>(((Table1[[#This Row],[deadline]]/60)/60)/24)+DATE(1970,1,1)</f>
        <v>42047.594236111108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s="8">
        <f>E3198/D3198</f>
        <v>5.9999999999999995E-4</v>
      </c>
      <c r="G3198" s="10">
        <f>IFERROR(ROUND(E3198/N3198,2),0)</f>
        <v>300</v>
      </c>
      <c r="H3198" t="s">
        <v>8220</v>
      </c>
      <c r="I3198" t="s">
        <v>8223</v>
      </c>
      <c r="J3198" t="s">
        <v>8245</v>
      </c>
      <c r="K3198">
        <v>1438437600</v>
      </c>
      <c r="L3198">
        <v>1433254875</v>
      </c>
      <c r="M3198" t="b">
        <v>0</v>
      </c>
      <c r="N3198">
        <v>6</v>
      </c>
      <c r="O3198" t="b">
        <v>0</v>
      </c>
      <c r="P3198" t="s">
        <v>8303</v>
      </c>
      <c r="Q3198" s="12" t="s">
        <v>8315</v>
      </c>
      <c r="R3198" t="s">
        <v>8357</v>
      </c>
      <c r="S3198" s="21">
        <f>(((Table1[[#This Row],[launched_at]]/60)/60)/24)+DATE(1970,1,1)</f>
        <v>42157.598090277781</v>
      </c>
      <c r="T3198" s="21">
        <f>(((Table1[[#This Row],[deadline]]/60)/60)/24)+DATE(1970,1,1)</f>
        <v>42217.583333333328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s="8">
        <f>E3199/D3199</f>
        <v>0.1145</v>
      </c>
      <c r="G3199" s="10">
        <f>IFERROR(ROUND(E3199/N3199,2),0)</f>
        <v>286.25</v>
      </c>
      <c r="H3199" t="s">
        <v>8220</v>
      </c>
      <c r="I3199" t="s">
        <v>8233</v>
      </c>
      <c r="J3199" t="s">
        <v>8253</v>
      </c>
      <c r="K3199">
        <v>1423050618</v>
      </c>
      <c r="L3199">
        <v>1420458618</v>
      </c>
      <c r="M3199" t="b">
        <v>0</v>
      </c>
      <c r="N3199">
        <v>4</v>
      </c>
      <c r="O3199" t="b">
        <v>0</v>
      </c>
      <c r="P3199" t="s">
        <v>8303</v>
      </c>
      <c r="Q3199" s="12" t="s">
        <v>8315</v>
      </c>
      <c r="R3199" t="s">
        <v>8357</v>
      </c>
      <c r="S3199" s="21">
        <f>(((Table1[[#This Row],[launched_at]]/60)/60)/24)+DATE(1970,1,1)</f>
        <v>42009.493263888886</v>
      </c>
      <c r="T3199" s="21">
        <f>(((Table1[[#This Row],[deadline]]/60)/60)/24)+DATE(1970,1,1)</f>
        <v>42039.493263888886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s="8">
        <f>E3200/D3200</f>
        <v>3.6666666666666666E-3</v>
      </c>
      <c r="G3200" s="10">
        <f>IFERROR(ROUND(E3200/N3200,2),0)</f>
        <v>36.67</v>
      </c>
      <c r="H3200" t="s">
        <v>8220</v>
      </c>
      <c r="I3200" t="s">
        <v>8231</v>
      </c>
      <c r="J3200" t="s">
        <v>8252</v>
      </c>
      <c r="K3200">
        <v>1424081477</v>
      </c>
      <c r="L3200">
        <v>1420798277</v>
      </c>
      <c r="M3200" t="b">
        <v>0</v>
      </c>
      <c r="N3200">
        <v>3</v>
      </c>
      <c r="O3200" t="b">
        <v>0</v>
      </c>
      <c r="P3200" t="s">
        <v>8303</v>
      </c>
      <c r="Q3200" s="12" t="s">
        <v>8315</v>
      </c>
      <c r="R3200" t="s">
        <v>8357</v>
      </c>
      <c r="S3200" s="21">
        <f>(((Table1[[#This Row],[launched_at]]/60)/60)/24)+DATE(1970,1,1)</f>
        <v>42013.424502314811</v>
      </c>
      <c r="T3200" s="21">
        <f>(((Table1[[#This Row],[deadline]]/60)/60)/24)+DATE(1970,1,1)</f>
        <v>42051.424502314811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s="8">
        <f>E3201/D3201</f>
        <v>0.52159999999999995</v>
      </c>
      <c r="G3201" s="10">
        <f>IFERROR(ROUND(E3201/N3201,2),0)</f>
        <v>49.21</v>
      </c>
      <c r="H3201" t="s">
        <v>8220</v>
      </c>
      <c r="I3201" t="s">
        <v>8223</v>
      </c>
      <c r="J3201" t="s">
        <v>8245</v>
      </c>
      <c r="K3201">
        <v>1410037200</v>
      </c>
      <c r="L3201">
        <v>1407435418</v>
      </c>
      <c r="M3201" t="b">
        <v>0</v>
      </c>
      <c r="N3201">
        <v>53</v>
      </c>
      <c r="O3201" t="b">
        <v>0</v>
      </c>
      <c r="P3201" t="s">
        <v>8303</v>
      </c>
      <c r="Q3201" s="12" t="s">
        <v>8315</v>
      </c>
      <c r="R3201" t="s">
        <v>8357</v>
      </c>
      <c r="S3201" s="21">
        <f>(((Table1[[#This Row],[launched_at]]/60)/60)/24)+DATE(1970,1,1)</f>
        <v>41858.761782407404</v>
      </c>
      <c r="T3201" s="21">
        <f>(((Table1[[#This Row],[deadline]]/60)/60)/24)+DATE(1970,1,1)</f>
        <v>41888.875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s="8">
        <f>E3202/D3202</f>
        <v>2.0000000000000002E-5</v>
      </c>
      <c r="G3202" s="10">
        <f>IFERROR(ROUND(E3202/N3202,2),0)</f>
        <v>1</v>
      </c>
      <c r="H3202" t="s">
        <v>8220</v>
      </c>
      <c r="I3202" t="s">
        <v>8223</v>
      </c>
      <c r="J3202" t="s">
        <v>8245</v>
      </c>
      <c r="K3202">
        <v>1461994440</v>
      </c>
      <c r="L3202">
        <v>1459410101</v>
      </c>
      <c r="M3202" t="b">
        <v>0</v>
      </c>
      <c r="N3202">
        <v>1</v>
      </c>
      <c r="O3202" t="b">
        <v>0</v>
      </c>
      <c r="P3202" t="s">
        <v>8303</v>
      </c>
      <c r="Q3202" s="12" t="s">
        <v>8315</v>
      </c>
      <c r="R3202" t="s">
        <v>8357</v>
      </c>
      <c r="S3202" s="21">
        <f>(((Table1[[#This Row],[launched_at]]/60)/60)/24)+DATE(1970,1,1)</f>
        <v>42460.320613425924</v>
      </c>
      <c r="T3202" s="21">
        <f>(((Table1[[#This Row],[deadline]]/60)/60)/24)+DATE(1970,1,1)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s="8">
        <f>E3203/D3203</f>
        <v>1.2500000000000001E-2</v>
      </c>
      <c r="G3203" s="10">
        <f>IFERROR(ROUND(E3203/N3203,2),0)</f>
        <v>12.5</v>
      </c>
      <c r="H3203" t="s">
        <v>8220</v>
      </c>
      <c r="I3203" t="s">
        <v>8224</v>
      </c>
      <c r="J3203" t="s">
        <v>8246</v>
      </c>
      <c r="K3203">
        <v>1409509477</v>
      </c>
      <c r="L3203">
        <v>1407695077</v>
      </c>
      <c r="M3203" t="b">
        <v>0</v>
      </c>
      <c r="N3203">
        <v>2</v>
      </c>
      <c r="O3203" t="b">
        <v>0</v>
      </c>
      <c r="P3203" t="s">
        <v>8303</v>
      </c>
      <c r="Q3203" s="12" t="s">
        <v>8315</v>
      </c>
      <c r="R3203" t="s">
        <v>8357</v>
      </c>
      <c r="S3203" s="21">
        <f>(((Table1[[#This Row],[launched_at]]/60)/60)/24)+DATE(1970,1,1)</f>
        <v>41861.767094907409</v>
      </c>
      <c r="T3203" s="21">
        <f>(((Table1[[#This Row],[deadline]]/60)/60)/24)+DATE(1970,1,1)</f>
        <v>41882.767094907409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s="8">
        <f>E3204/D3204</f>
        <v>0.54520000000000002</v>
      </c>
      <c r="G3204" s="10">
        <f>IFERROR(ROUND(E3204/N3204,2),0)</f>
        <v>109.04</v>
      </c>
      <c r="H3204" t="s">
        <v>8220</v>
      </c>
      <c r="I3204" t="s">
        <v>8223</v>
      </c>
      <c r="J3204" t="s">
        <v>8245</v>
      </c>
      <c r="K3204">
        <v>1450072740</v>
      </c>
      <c r="L3204">
        <v>1445027346</v>
      </c>
      <c r="M3204" t="b">
        <v>0</v>
      </c>
      <c r="N3204">
        <v>25</v>
      </c>
      <c r="O3204" t="b">
        <v>0</v>
      </c>
      <c r="P3204" t="s">
        <v>8303</v>
      </c>
      <c r="Q3204" s="12" t="s">
        <v>8315</v>
      </c>
      <c r="R3204" t="s">
        <v>8357</v>
      </c>
      <c r="S3204" s="21">
        <f>(((Table1[[#This Row],[launched_at]]/60)/60)/24)+DATE(1970,1,1)</f>
        <v>42293.853541666671</v>
      </c>
      <c r="T3204" s="21">
        <f>(((Table1[[#This Row],[deadline]]/60)/60)/24)+DATE(1970,1,1)</f>
        <v>42352.249305555553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s="8">
        <f>E3205/D3205</f>
        <v>0.25</v>
      </c>
      <c r="G3205" s="10">
        <f>IFERROR(ROUND(E3205/N3205,2),0)</f>
        <v>41.67</v>
      </c>
      <c r="H3205" t="s">
        <v>8220</v>
      </c>
      <c r="I3205" t="s">
        <v>8223</v>
      </c>
      <c r="J3205" t="s">
        <v>8245</v>
      </c>
      <c r="K3205">
        <v>1443224622</v>
      </c>
      <c r="L3205">
        <v>1440632622</v>
      </c>
      <c r="M3205" t="b">
        <v>0</v>
      </c>
      <c r="N3205">
        <v>6</v>
      </c>
      <c r="O3205" t="b">
        <v>0</v>
      </c>
      <c r="P3205" t="s">
        <v>8303</v>
      </c>
      <c r="Q3205" s="12" t="s">
        <v>8315</v>
      </c>
      <c r="R3205" t="s">
        <v>8357</v>
      </c>
      <c r="S3205" s="21">
        <f>(((Table1[[#This Row],[launched_at]]/60)/60)/24)+DATE(1970,1,1)</f>
        <v>42242.988680555558</v>
      </c>
      <c r="T3205" s="21">
        <f>(((Table1[[#This Row],[deadline]]/60)/60)/24)+DATE(1970,1,1)</f>
        <v>42272.988680555558</v>
      </c>
    </row>
    <row r="3206" spans="1:20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s="8">
        <f>E3206/D3206</f>
        <v>0</v>
      </c>
      <c r="G3206" s="10" t="str">
        <f>IFERROR(ROUND(E3206/N3206,2),"N/A")</f>
        <v>N/A</v>
      </c>
      <c r="H3206" t="s">
        <v>8220</v>
      </c>
      <c r="I3206" t="s">
        <v>8223</v>
      </c>
      <c r="J3206" t="s">
        <v>8245</v>
      </c>
      <c r="K3206">
        <v>1437149640</v>
      </c>
      <c r="L3206">
        <v>1434558479</v>
      </c>
      <c r="M3206" t="b">
        <v>0</v>
      </c>
      <c r="N3206">
        <v>0</v>
      </c>
      <c r="O3206" t="b">
        <v>0</v>
      </c>
      <c r="P3206" t="s">
        <v>8303</v>
      </c>
      <c r="Q3206" s="12" t="s">
        <v>8315</v>
      </c>
      <c r="R3206" t="s">
        <v>8357</v>
      </c>
      <c r="S3206" s="21">
        <f>(((Table1[[#This Row],[launched_at]]/60)/60)/24)+DATE(1970,1,1)</f>
        <v>42172.686099537037</v>
      </c>
      <c r="T3206" s="21">
        <f>(((Table1[[#This Row],[deadline]]/60)/60)/24)+DATE(1970,1,1)</f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s="8">
        <f>E3207/D3207</f>
        <v>3.4125000000000003E-2</v>
      </c>
      <c r="G3207" s="10">
        <f>IFERROR(ROUND(E3207/N3207,2),0)</f>
        <v>22.75</v>
      </c>
      <c r="H3207" t="s">
        <v>8220</v>
      </c>
      <c r="I3207" t="s">
        <v>8224</v>
      </c>
      <c r="J3207" t="s">
        <v>8246</v>
      </c>
      <c r="K3207">
        <v>1430470772</v>
      </c>
      <c r="L3207">
        <v>1427878772</v>
      </c>
      <c r="M3207" t="b">
        <v>0</v>
      </c>
      <c r="N3207">
        <v>12</v>
      </c>
      <c r="O3207" t="b">
        <v>0</v>
      </c>
      <c r="P3207" t="s">
        <v>8303</v>
      </c>
      <c r="Q3207" s="12" t="s">
        <v>8315</v>
      </c>
      <c r="R3207" t="s">
        <v>8357</v>
      </c>
      <c r="S3207" s="21">
        <f>(((Table1[[#This Row],[launched_at]]/60)/60)/24)+DATE(1970,1,1)</f>
        <v>42095.374675925923</v>
      </c>
      <c r="T3207" s="21">
        <f>(((Table1[[#This Row],[deadline]]/60)/60)/24)+DATE(1970,1,1)</f>
        <v>42125.374675925923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s="8">
        <f>E3208/D3208</f>
        <v>0</v>
      </c>
      <c r="G3208" s="10" t="str">
        <f>IFERROR(ROUND(E3208/N3208,2),"N/A")</f>
        <v>N/A</v>
      </c>
      <c r="H3208" t="s">
        <v>8220</v>
      </c>
      <c r="I3208" t="s">
        <v>8223</v>
      </c>
      <c r="J3208" t="s">
        <v>8245</v>
      </c>
      <c r="K3208">
        <v>1442644651</v>
      </c>
      <c r="L3208">
        <v>1440052651</v>
      </c>
      <c r="M3208" t="b">
        <v>0</v>
      </c>
      <c r="N3208">
        <v>0</v>
      </c>
      <c r="O3208" t="b">
        <v>0</v>
      </c>
      <c r="P3208" t="s">
        <v>8303</v>
      </c>
      <c r="Q3208" s="12" t="s">
        <v>8315</v>
      </c>
      <c r="R3208" t="s">
        <v>8357</v>
      </c>
      <c r="S3208" s="21">
        <f>(((Table1[[#This Row],[launched_at]]/60)/60)/24)+DATE(1970,1,1)</f>
        <v>42236.276053240741</v>
      </c>
      <c r="T3208" s="21">
        <f>(((Table1[[#This Row],[deadline]]/60)/60)/24)+DATE(1970,1,1)</f>
        <v>42266.276053240741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s="8">
        <f>E3209/D3209</f>
        <v>0.46363636363636362</v>
      </c>
      <c r="G3209" s="10">
        <f>IFERROR(ROUND(E3209/N3209,2),0)</f>
        <v>70.83</v>
      </c>
      <c r="H3209" t="s">
        <v>8220</v>
      </c>
      <c r="I3209" t="s">
        <v>8223</v>
      </c>
      <c r="J3209" t="s">
        <v>8245</v>
      </c>
      <c r="K3209">
        <v>1429767607</v>
      </c>
      <c r="L3209">
        <v>1424587207</v>
      </c>
      <c r="M3209" t="b">
        <v>0</v>
      </c>
      <c r="N3209">
        <v>36</v>
      </c>
      <c r="O3209" t="b">
        <v>0</v>
      </c>
      <c r="P3209" t="s">
        <v>8303</v>
      </c>
      <c r="Q3209" s="12" t="s">
        <v>8315</v>
      </c>
      <c r="R3209" t="s">
        <v>8357</v>
      </c>
      <c r="S3209" s="21">
        <f>(((Table1[[#This Row],[launched_at]]/60)/60)/24)+DATE(1970,1,1)</f>
        <v>42057.277858796297</v>
      </c>
      <c r="T3209" s="21">
        <f>(((Table1[[#This Row],[deadline]]/60)/60)/24)+DATE(1970,1,1)</f>
        <v>42117.236192129625</v>
      </c>
    </row>
    <row r="3210" spans="1:20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s="8">
        <f>E3210/D3210</f>
        <v>1.0349999999999999</v>
      </c>
      <c r="G3210" s="10">
        <f>IFERROR(ROUND(E3210/N3210,2),0)</f>
        <v>63.11</v>
      </c>
      <c r="H3210" t="s">
        <v>8218</v>
      </c>
      <c r="I3210" t="s">
        <v>8223</v>
      </c>
      <c r="J3210" t="s">
        <v>8245</v>
      </c>
      <c r="K3210">
        <v>1406557877</v>
      </c>
      <c r="L3210">
        <v>1404743477</v>
      </c>
      <c r="M3210" t="b">
        <v>1</v>
      </c>
      <c r="N3210">
        <v>82</v>
      </c>
      <c r="O3210" t="b">
        <v>1</v>
      </c>
      <c r="P3210" t="s">
        <v>8269</v>
      </c>
      <c r="Q3210" s="12" t="s">
        <v>8315</v>
      </c>
      <c r="R3210" t="s">
        <v>8316</v>
      </c>
      <c r="S3210" s="21">
        <f>(((Table1[[#This Row],[launched_at]]/60)/60)/24)+DATE(1970,1,1)</f>
        <v>41827.605057870373</v>
      </c>
      <c r="T3210" s="21">
        <f>(((Table1[[#This Row],[deadline]]/60)/60)/24)+DATE(1970,1,1)</f>
        <v>41848.605057870373</v>
      </c>
    </row>
    <row r="3211" spans="1:20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s="8">
        <f>E3211/D3211</f>
        <v>1.1932315789473684</v>
      </c>
      <c r="G3211" s="10">
        <f>IFERROR(ROUND(E3211/N3211,2),0)</f>
        <v>50.16</v>
      </c>
      <c r="H3211" t="s">
        <v>8218</v>
      </c>
      <c r="I3211" t="s">
        <v>8223</v>
      </c>
      <c r="J3211" t="s">
        <v>8245</v>
      </c>
      <c r="K3211">
        <v>1403305200</v>
      </c>
      <c r="L3211">
        <v>1400512658</v>
      </c>
      <c r="M3211" t="b">
        <v>1</v>
      </c>
      <c r="N3211">
        <v>226</v>
      </c>
      <c r="O3211" t="b">
        <v>1</v>
      </c>
      <c r="P3211" t="s">
        <v>8269</v>
      </c>
      <c r="Q3211" s="12" t="s">
        <v>8315</v>
      </c>
      <c r="R3211" t="s">
        <v>8316</v>
      </c>
      <c r="S3211" s="21">
        <f>(((Table1[[#This Row],[launched_at]]/60)/60)/24)+DATE(1970,1,1)</f>
        <v>41778.637245370373</v>
      </c>
      <c r="T3211" s="21">
        <f>(((Table1[[#This Row],[deadline]]/60)/60)/24)+DATE(1970,1,1)</f>
        <v>41810.958333333336</v>
      </c>
    </row>
    <row r="3212" spans="1:20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s="8">
        <f>E3212/D3212</f>
        <v>1.2576666666666667</v>
      </c>
      <c r="G3212" s="10">
        <f>IFERROR(ROUND(E3212/N3212,2),0)</f>
        <v>62.88</v>
      </c>
      <c r="H3212" t="s">
        <v>8218</v>
      </c>
      <c r="I3212" t="s">
        <v>8223</v>
      </c>
      <c r="J3212" t="s">
        <v>8245</v>
      </c>
      <c r="K3212">
        <v>1338523140</v>
      </c>
      <c r="L3212">
        <v>1334442519</v>
      </c>
      <c r="M3212" t="b">
        <v>1</v>
      </c>
      <c r="N3212">
        <v>60</v>
      </c>
      <c r="O3212" t="b">
        <v>1</v>
      </c>
      <c r="P3212" t="s">
        <v>8269</v>
      </c>
      <c r="Q3212" s="12" t="s">
        <v>8315</v>
      </c>
      <c r="R3212" t="s">
        <v>8316</v>
      </c>
      <c r="S3212" s="21">
        <f>(((Table1[[#This Row],[launched_at]]/60)/60)/24)+DATE(1970,1,1)</f>
        <v>41013.936562499999</v>
      </c>
      <c r="T3212" s="21">
        <f>(((Table1[[#This Row],[deadline]]/60)/60)/24)+DATE(1970,1,1)</f>
        <v>41061.165972222225</v>
      </c>
    </row>
    <row r="3213" spans="1:20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s="8">
        <f>E3213/D3213</f>
        <v>1.1974347826086957</v>
      </c>
      <c r="G3213" s="10">
        <f>IFERROR(ROUND(E3213/N3213,2),0)</f>
        <v>85.53</v>
      </c>
      <c r="H3213" t="s">
        <v>8218</v>
      </c>
      <c r="I3213" t="s">
        <v>8223</v>
      </c>
      <c r="J3213" t="s">
        <v>8245</v>
      </c>
      <c r="K3213">
        <v>1408068000</v>
      </c>
      <c r="L3213">
        <v>1405346680</v>
      </c>
      <c r="M3213" t="b">
        <v>1</v>
      </c>
      <c r="N3213">
        <v>322</v>
      </c>
      <c r="O3213" t="b">
        <v>1</v>
      </c>
      <c r="P3213" t="s">
        <v>8269</v>
      </c>
      <c r="Q3213" s="12" t="s">
        <v>8315</v>
      </c>
      <c r="R3213" t="s">
        <v>8316</v>
      </c>
      <c r="S3213" s="21">
        <f>(((Table1[[#This Row],[launched_at]]/60)/60)/24)+DATE(1970,1,1)</f>
        <v>41834.586574074077</v>
      </c>
      <c r="T3213" s="21">
        <f>(((Table1[[#This Row],[deadline]]/60)/60)/24)+DATE(1970,1,1)</f>
        <v>41866.083333333336</v>
      </c>
    </row>
    <row r="3214" spans="1:20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s="8">
        <f>E3214/D3214</f>
        <v>1.2625</v>
      </c>
      <c r="G3214" s="10">
        <f>IFERROR(ROUND(E3214/N3214,2),0)</f>
        <v>53.72</v>
      </c>
      <c r="H3214" t="s">
        <v>8218</v>
      </c>
      <c r="I3214" t="s">
        <v>8223</v>
      </c>
      <c r="J3214" t="s">
        <v>8245</v>
      </c>
      <c r="K3214">
        <v>1407524751</v>
      </c>
      <c r="L3214">
        <v>1404932751</v>
      </c>
      <c r="M3214" t="b">
        <v>1</v>
      </c>
      <c r="N3214">
        <v>94</v>
      </c>
      <c r="O3214" t="b">
        <v>1</v>
      </c>
      <c r="P3214" t="s">
        <v>8269</v>
      </c>
      <c r="Q3214" s="12" t="s">
        <v>8315</v>
      </c>
      <c r="R3214" t="s">
        <v>8316</v>
      </c>
      <c r="S3214" s="21">
        <f>(((Table1[[#This Row],[launched_at]]/60)/60)/24)+DATE(1970,1,1)</f>
        <v>41829.795729166668</v>
      </c>
      <c r="T3214" s="21">
        <f>(((Table1[[#This Row],[deadline]]/60)/60)/24)+DATE(1970,1,1)</f>
        <v>41859.795729166668</v>
      </c>
    </row>
    <row r="3215" spans="1:20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s="8">
        <f>E3215/D3215</f>
        <v>1.0011666666666668</v>
      </c>
      <c r="G3215" s="10">
        <f>IFERROR(ROUND(E3215/N3215,2),0)</f>
        <v>127.81</v>
      </c>
      <c r="H3215" t="s">
        <v>8218</v>
      </c>
      <c r="I3215" t="s">
        <v>8224</v>
      </c>
      <c r="J3215" t="s">
        <v>8246</v>
      </c>
      <c r="K3215">
        <v>1437934759</v>
      </c>
      <c r="L3215">
        <v>1434478759</v>
      </c>
      <c r="M3215" t="b">
        <v>1</v>
      </c>
      <c r="N3215">
        <v>47</v>
      </c>
      <c r="O3215" t="b">
        <v>1</v>
      </c>
      <c r="P3215" t="s">
        <v>8269</v>
      </c>
      <c r="Q3215" s="12" t="s">
        <v>8315</v>
      </c>
      <c r="R3215" t="s">
        <v>8316</v>
      </c>
      <c r="S3215" s="21">
        <f>(((Table1[[#This Row],[launched_at]]/60)/60)/24)+DATE(1970,1,1)</f>
        <v>42171.763414351852</v>
      </c>
      <c r="T3215" s="21">
        <f>(((Table1[[#This Row],[deadline]]/60)/60)/24)+DATE(1970,1,1)</f>
        <v>42211.763414351852</v>
      </c>
    </row>
    <row r="3216" spans="1:20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s="8">
        <f>E3216/D3216</f>
        <v>1.0213333333333334</v>
      </c>
      <c r="G3216" s="10">
        <f>IFERROR(ROUND(E3216/N3216,2),0)</f>
        <v>106.57</v>
      </c>
      <c r="H3216" t="s">
        <v>8218</v>
      </c>
      <c r="I3216" t="s">
        <v>8224</v>
      </c>
      <c r="J3216" t="s">
        <v>8246</v>
      </c>
      <c r="K3216">
        <v>1452038100</v>
      </c>
      <c r="L3216">
        <v>1448823673</v>
      </c>
      <c r="M3216" t="b">
        <v>1</v>
      </c>
      <c r="N3216">
        <v>115</v>
      </c>
      <c r="O3216" t="b">
        <v>1</v>
      </c>
      <c r="P3216" t="s">
        <v>8269</v>
      </c>
      <c r="Q3216" s="12" t="s">
        <v>8315</v>
      </c>
      <c r="R3216" t="s">
        <v>8316</v>
      </c>
      <c r="S3216" s="21">
        <f>(((Table1[[#This Row],[launched_at]]/60)/60)/24)+DATE(1970,1,1)</f>
        <v>42337.792511574073</v>
      </c>
      <c r="T3216" s="21">
        <f>(((Table1[[#This Row],[deadline]]/60)/60)/24)+DATE(1970,1,1)</f>
        <v>42374.996527777781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s="8">
        <f>E3217/D3217</f>
        <v>1.0035142857142858</v>
      </c>
      <c r="G3217" s="10">
        <f>IFERROR(ROUND(E3217/N3217,2),0)</f>
        <v>262.11</v>
      </c>
      <c r="H3217" t="s">
        <v>8218</v>
      </c>
      <c r="I3217" t="s">
        <v>8223</v>
      </c>
      <c r="J3217" t="s">
        <v>8245</v>
      </c>
      <c r="K3217">
        <v>1441857540</v>
      </c>
      <c r="L3217">
        <v>1438617471</v>
      </c>
      <c r="M3217" t="b">
        <v>1</v>
      </c>
      <c r="N3217">
        <v>134</v>
      </c>
      <c r="O3217" t="b">
        <v>1</v>
      </c>
      <c r="P3217" t="s">
        <v>8269</v>
      </c>
      <c r="Q3217" s="12" t="s">
        <v>8315</v>
      </c>
      <c r="R3217" t="s">
        <v>8316</v>
      </c>
      <c r="S3217" s="21">
        <f>(((Table1[[#This Row],[launched_at]]/60)/60)/24)+DATE(1970,1,1)</f>
        <v>42219.665173611109</v>
      </c>
      <c r="T3217" s="21">
        <f>(((Table1[[#This Row],[deadline]]/60)/60)/24)+DATE(1970,1,1)</f>
        <v>42257.165972222225</v>
      </c>
    </row>
    <row r="3218" spans="1:20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s="8">
        <f>E3218/D3218</f>
        <v>1.0004999999999999</v>
      </c>
      <c r="G3218" s="10">
        <f>IFERROR(ROUND(E3218/N3218,2),0)</f>
        <v>57.17</v>
      </c>
      <c r="H3218" t="s">
        <v>8218</v>
      </c>
      <c r="I3218" t="s">
        <v>8224</v>
      </c>
      <c r="J3218" t="s">
        <v>8246</v>
      </c>
      <c r="K3218">
        <v>1436625000</v>
      </c>
      <c r="L3218">
        <v>1433934371</v>
      </c>
      <c r="M3218" t="b">
        <v>1</v>
      </c>
      <c r="N3218">
        <v>35</v>
      </c>
      <c r="O3218" t="b">
        <v>1</v>
      </c>
      <c r="P3218" t="s">
        <v>8269</v>
      </c>
      <c r="Q3218" s="12" t="s">
        <v>8315</v>
      </c>
      <c r="R3218" t="s">
        <v>8316</v>
      </c>
      <c r="S3218" s="21">
        <f>(((Table1[[#This Row],[launched_at]]/60)/60)/24)+DATE(1970,1,1)</f>
        <v>42165.462627314817</v>
      </c>
      <c r="T3218" s="21">
        <f>(((Table1[[#This Row],[deadline]]/60)/60)/24)+DATE(1970,1,1)</f>
        <v>42196.604166666672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s="8">
        <f>E3219/D3219</f>
        <v>1.1602222222222223</v>
      </c>
      <c r="G3219" s="10">
        <f>IFERROR(ROUND(E3219/N3219,2),0)</f>
        <v>50.2</v>
      </c>
      <c r="H3219" t="s">
        <v>8218</v>
      </c>
      <c r="I3219" t="s">
        <v>8223</v>
      </c>
      <c r="J3219" t="s">
        <v>8245</v>
      </c>
      <c r="K3219">
        <v>1478264784</v>
      </c>
      <c r="L3219">
        <v>1475672784</v>
      </c>
      <c r="M3219" t="b">
        <v>1</v>
      </c>
      <c r="N3219">
        <v>104</v>
      </c>
      <c r="O3219" t="b">
        <v>1</v>
      </c>
      <c r="P3219" t="s">
        <v>8269</v>
      </c>
      <c r="Q3219" s="12" t="s">
        <v>8315</v>
      </c>
      <c r="R3219" t="s">
        <v>8316</v>
      </c>
      <c r="S3219" s="21">
        <f>(((Table1[[#This Row],[launched_at]]/60)/60)/24)+DATE(1970,1,1)</f>
        <v>42648.546111111107</v>
      </c>
      <c r="T3219" s="21">
        <f>(((Table1[[#This Row],[deadline]]/60)/60)/24)+DATE(1970,1,1)</f>
        <v>42678.546111111107</v>
      </c>
    </row>
    <row r="3220" spans="1:20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s="8">
        <f>E3220/D3220</f>
        <v>1.0209999999999999</v>
      </c>
      <c r="G3220" s="10">
        <f>IFERROR(ROUND(E3220/N3220,2),0)</f>
        <v>66.59</v>
      </c>
      <c r="H3220" t="s">
        <v>8218</v>
      </c>
      <c r="I3220" t="s">
        <v>8224</v>
      </c>
      <c r="J3220" t="s">
        <v>8246</v>
      </c>
      <c r="K3220">
        <v>1419984000</v>
      </c>
      <c r="L3220">
        <v>1417132986</v>
      </c>
      <c r="M3220" t="b">
        <v>1</v>
      </c>
      <c r="N3220">
        <v>184</v>
      </c>
      <c r="O3220" t="b">
        <v>1</v>
      </c>
      <c r="P3220" t="s">
        <v>8269</v>
      </c>
      <c r="Q3220" s="12" t="s">
        <v>8315</v>
      </c>
      <c r="R3220" t="s">
        <v>8316</v>
      </c>
      <c r="S3220" s="21">
        <f>(((Table1[[#This Row],[launched_at]]/60)/60)/24)+DATE(1970,1,1)</f>
        <v>41971.002152777779</v>
      </c>
      <c r="T3220" s="21">
        <f>(((Table1[[#This Row],[deadline]]/60)/60)/24)+DATE(1970,1,1)</f>
        <v>42004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s="8">
        <f>E3221/D3221</f>
        <v>1.0011000000000001</v>
      </c>
      <c r="G3221" s="10">
        <f>IFERROR(ROUND(E3221/N3221,2),0)</f>
        <v>168.25</v>
      </c>
      <c r="H3221" t="s">
        <v>8218</v>
      </c>
      <c r="I3221" t="s">
        <v>8223</v>
      </c>
      <c r="J3221" t="s">
        <v>8245</v>
      </c>
      <c r="K3221">
        <v>1427063747</v>
      </c>
      <c r="L3221">
        <v>1424043347</v>
      </c>
      <c r="M3221" t="b">
        <v>1</v>
      </c>
      <c r="N3221">
        <v>119</v>
      </c>
      <c r="O3221" t="b">
        <v>1</v>
      </c>
      <c r="P3221" t="s">
        <v>8269</v>
      </c>
      <c r="Q3221" s="12" t="s">
        <v>8315</v>
      </c>
      <c r="R3221" t="s">
        <v>8316</v>
      </c>
      <c r="S3221" s="21">
        <f>(((Table1[[#This Row],[launched_at]]/60)/60)/24)+DATE(1970,1,1)</f>
        <v>42050.983182870375</v>
      </c>
      <c r="T3221" s="21">
        <f>(((Table1[[#This Row],[deadline]]/60)/60)/24)+DATE(1970,1,1)</f>
        <v>42085.941516203704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s="8">
        <f>E3222/D3222</f>
        <v>1.0084</v>
      </c>
      <c r="G3222" s="10">
        <f>IFERROR(ROUND(E3222/N3222,2),0)</f>
        <v>256.37</v>
      </c>
      <c r="H3222" t="s">
        <v>8218</v>
      </c>
      <c r="I3222" t="s">
        <v>8223</v>
      </c>
      <c r="J3222" t="s">
        <v>8245</v>
      </c>
      <c r="K3222">
        <v>1489352400</v>
      </c>
      <c r="L3222">
        <v>1486411204</v>
      </c>
      <c r="M3222" t="b">
        <v>1</v>
      </c>
      <c r="N3222">
        <v>59</v>
      </c>
      <c r="O3222" t="b">
        <v>1</v>
      </c>
      <c r="P3222" t="s">
        <v>8269</v>
      </c>
      <c r="Q3222" s="12" t="s">
        <v>8315</v>
      </c>
      <c r="R3222" t="s">
        <v>8316</v>
      </c>
      <c r="S3222" s="21">
        <f>(((Table1[[#This Row],[launched_at]]/60)/60)/24)+DATE(1970,1,1)</f>
        <v>42772.833379629628</v>
      </c>
      <c r="T3222" s="21">
        <f>(((Table1[[#This Row],[deadline]]/60)/60)/24)+DATE(1970,1,1)</f>
        <v>42806.875</v>
      </c>
    </row>
    <row r="3223" spans="1:20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s="8">
        <f>E3223/D3223</f>
        <v>1.0342499999999999</v>
      </c>
      <c r="G3223" s="10">
        <f>IFERROR(ROUND(E3223/N3223,2),0)</f>
        <v>36.61</v>
      </c>
      <c r="H3223" t="s">
        <v>8218</v>
      </c>
      <c r="I3223" t="s">
        <v>8224</v>
      </c>
      <c r="J3223" t="s">
        <v>8246</v>
      </c>
      <c r="K3223">
        <v>1436114603</v>
      </c>
      <c r="L3223">
        <v>1433090603</v>
      </c>
      <c r="M3223" t="b">
        <v>1</v>
      </c>
      <c r="N3223">
        <v>113</v>
      </c>
      <c r="O3223" t="b">
        <v>1</v>
      </c>
      <c r="P3223" t="s">
        <v>8269</v>
      </c>
      <c r="Q3223" s="12" t="s">
        <v>8315</v>
      </c>
      <c r="R3223" t="s">
        <v>8316</v>
      </c>
      <c r="S3223" s="21">
        <f>(((Table1[[#This Row],[launched_at]]/60)/60)/24)+DATE(1970,1,1)</f>
        <v>42155.696793981479</v>
      </c>
      <c r="T3223" s="21">
        <f>(((Table1[[#This Row],[deadline]]/60)/60)/24)+DATE(1970,1,1)</f>
        <v>42190.696793981479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s="8">
        <f>E3224/D3224</f>
        <v>1.248</v>
      </c>
      <c r="G3224" s="10">
        <f>IFERROR(ROUND(E3224/N3224,2),0)</f>
        <v>37.14</v>
      </c>
      <c r="H3224" t="s">
        <v>8218</v>
      </c>
      <c r="I3224" t="s">
        <v>8223</v>
      </c>
      <c r="J3224" t="s">
        <v>8245</v>
      </c>
      <c r="K3224">
        <v>1445722140</v>
      </c>
      <c r="L3224">
        <v>1443016697</v>
      </c>
      <c r="M3224" t="b">
        <v>1</v>
      </c>
      <c r="N3224">
        <v>84</v>
      </c>
      <c r="O3224" t="b">
        <v>1</v>
      </c>
      <c r="P3224" t="s">
        <v>8269</v>
      </c>
      <c r="Q3224" s="12" t="s">
        <v>8315</v>
      </c>
      <c r="R3224" t="s">
        <v>8316</v>
      </c>
      <c r="S3224" s="21">
        <f>(((Table1[[#This Row],[launched_at]]/60)/60)/24)+DATE(1970,1,1)</f>
        <v>42270.582141203704</v>
      </c>
      <c r="T3224" s="21">
        <f>(((Table1[[#This Row],[deadline]]/60)/60)/24)+DATE(1970,1,1)</f>
        <v>42301.895138888889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s="8">
        <f>E3225/D3225</f>
        <v>1.0951612903225807</v>
      </c>
      <c r="G3225" s="10">
        <f>IFERROR(ROUND(E3225/N3225,2),0)</f>
        <v>45.88</v>
      </c>
      <c r="H3225" t="s">
        <v>8218</v>
      </c>
      <c r="I3225" t="s">
        <v>8223</v>
      </c>
      <c r="J3225" t="s">
        <v>8245</v>
      </c>
      <c r="K3225">
        <v>1440100976</v>
      </c>
      <c r="L3225">
        <v>1437508976</v>
      </c>
      <c r="M3225" t="b">
        <v>1</v>
      </c>
      <c r="N3225">
        <v>74</v>
      </c>
      <c r="O3225" t="b">
        <v>1</v>
      </c>
      <c r="P3225" t="s">
        <v>8269</v>
      </c>
      <c r="Q3225" s="12" t="s">
        <v>8315</v>
      </c>
      <c r="R3225" t="s">
        <v>8316</v>
      </c>
      <c r="S3225" s="21">
        <f>(((Table1[[#This Row],[launched_at]]/60)/60)/24)+DATE(1970,1,1)</f>
        <v>42206.835370370376</v>
      </c>
      <c r="T3225" s="21">
        <f>(((Table1[[#This Row],[deadline]]/60)/60)/24)+DATE(1970,1,1)</f>
        <v>42236.835370370376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s="8">
        <f>E3226/D3226</f>
        <v>1.0203333333333333</v>
      </c>
      <c r="G3226" s="10">
        <f>IFERROR(ROUND(E3226/N3226,2),0)</f>
        <v>141.71</v>
      </c>
      <c r="H3226" t="s">
        <v>8218</v>
      </c>
      <c r="I3226" t="s">
        <v>8223</v>
      </c>
      <c r="J3226" t="s">
        <v>8245</v>
      </c>
      <c r="K3226">
        <v>1484024400</v>
      </c>
      <c r="L3226">
        <v>1479932713</v>
      </c>
      <c r="M3226" t="b">
        <v>1</v>
      </c>
      <c r="N3226">
        <v>216</v>
      </c>
      <c r="O3226" t="b">
        <v>1</v>
      </c>
      <c r="P3226" t="s">
        <v>8269</v>
      </c>
      <c r="Q3226" s="12" t="s">
        <v>8315</v>
      </c>
      <c r="R3226" t="s">
        <v>8316</v>
      </c>
      <c r="S3226" s="21">
        <f>(((Table1[[#This Row],[launched_at]]/60)/60)/24)+DATE(1970,1,1)</f>
        <v>42697.850844907407</v>
      </c>
      <c r="T3226" s="21">
        <f>(((Table1[[#This Row],[deadline]]/60)/60)/24)+DATE(1970,1,1)</f>
        <v>42745.208333333328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s="8">
        <f>E3227/D3227</f>
        <v>1.0235000000000001</v>
      </c>
      <c r="G3227" s="10">
        <f>IFERROR(ROUND(E3227/N3227,2),0)</f>
        <v>52.49</v>
      </c>
      <c r="H3227" t="s">
        <v>8218</v>
      </c>
      <c r="I3227" t="s">
        <v>8223</v>
      </c>
      <c r="J3227" t="s">
        <v>8245</v>
      </c>
      <c r="K3227">
        <v>1464987600</v>
      </c>
      <c r="L3227">
        <v>1463145938</v>
      </c>
      <c r="M3227" t="b">
        <v>1</v>
      </c>
      <c r="N3227">
        <v>39</v>
      </c>
      <c r="O3227" t="b">
        <v>1</v>
      </c>
      <c r="P3227" t="s">
        <v>8269</v>
      </c>
      <c r="Q3227" s="12" t="s">
        <v>8315</v>
      </c>
      <c r="R3227" t="s">
        <v>8316</v>
      </c>
      <c r="S3227" s="21">
        <f>(((Table1[[#This Row],[launched_at]]/60)/60)/24)+DATE(1970,1,1)</f>
        <v>42503.559467592597</v>
      </c>
      <c r="T3227" s="21">
        <f>(((Table1[[#This Row],[deadline]]/60)/60)/24)+DATE(1970,1,1)</f>
        <v>42524.875</v>
      </c>
    </row>
    <row r="3228" spans="1:20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s="8">
        <f>E3228/D3228</f>
        <v>1.0416666666666667</v>
      </c>
      <c r="G3228" s="10">
        <f>IFERROR(ROUND(E3228/N3228,2),0)</f>
        <v>59.52</v>
      </c>
      <c r="H3228" t="s">
        <v>8218</v>
      </c>
      <c r="I3228" t="s">
        <v>8224</v>
      </c>
      <c r="J3228" t="s">
        <v>8246</v>
      </c>
      <c r="K3228">
        <v>1446213612</v>
      </c>
      <c r="L3228">
        <v>1443621612</v>
      </c>
      <c r="M3228" t="b">
        <v>1</v>
      </c>
      <c r="N3228">
        <v>21</v>
      </c>
      <c r="O3228" t="b">
        <v>1</v>
      </c>
      <c r="P3228" t="s">
        <v>8269</v>
      </c>
      <c r="Q3228" s="12" t="s">
        <v>8315</v>
      </c>
      <c r="R3228" t="s">
        <v>8316</v>
      </c>
      <c r="S3228" s="21">
        <f>(((Table1[[#This Row],[launched_at]]/60)/60)/24)+DATE(1970,1,1)</f>
        <v>42277.583472222221</v>
      </c>
      <c r="T3228" s="21">
        <f>(((Table1[[#This Row],[deadline]]/60)/60)/24)+DATE(1970,1,1)</f>
        <v>42307.583472222221</v>
      </c>
    </row>
    <row r="3229" spans="1:20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s="8">
        <f>E3229/D3229</f>
        <v>1.25</v>
      </c>
      <c r="G3229" s="10">
        <f>IFERROR(ROUND(E3229/N3229,2),0)</f>
        <v>50</v>
      </c>
      <c r="H3229" t="s">
        <v>8218</v>
      </c>
      <c r="I3229" t="s">
        <v>8224</v>
      </c>
      <c r="J3229" t="s">
        <v>8246</v>
      </c>
      <c r="K3229">
        <v>1484687436</v>
      </c>
      <c r="L3229">
        <v>1482095436</v>
      </c>
      <c r="M3229" t="b">
        <v>0</v>
      </c>
      <c r="N3229">
        <v>30</v>
      </c>
      <c r="O3229" t="b">
        <v>1</v>
      </c>
      <c r="P3229" t="s">
        <v>8269</v>
      </c>
      <c r="Q3229" s="12" t="s">
        <v>8315</v>
      </c>
      <c r="R3229" t="s">
        <v>8316</v>
      </c>
      <c r="S3229" s="21">
        <f>(((Table1[[#This Row],[launched_at]]/60)/60)/24)+DATE(1970,1,1)</f>
        <v>42722.882361111115</v>
      </c>
      <c r="T3229" s="21">
        <f>(((Table1[[#This Row],[deadline]]/60)/60)/24)+DATE(1970,1,1)</f>
        <v>42752.882361111115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s="8">
        <f>E3230/D3230</f>
        <v>1.0234285714285714</v>
      </c>
      <c r="G3230" s="10">
        <f>IFERROR(ROUND(E3230/N3230,2),0)</f>
        <v>193.62</v>
      </c>
      <c r="H3230" t="s">
        <v>8218</v>
      </c>
      <c r="I3230" t="s">
        <v>8223</v>
      </c>
      <c r="J3230" t="s">
        <v>8245</v>
      </c>
      <c r="K3230">
        <v>1450328340</v>
      </c>
      <c r="L3230">
        <v>1447606884</v>
      </c>
      <c r="M3230" t="b">
        <v>1</v>
      </c>
      <c r="N3230">
        <v>37</v>
      </c>
      <c r="O3230" t="b">
        <v>1</v>
      </c>
      <c r="P3230" t="s">
        <v>8269</v>
      </c>
      <c r="Q3230" s="12" t="s">
        <v>8315</v>
      </c>
      <c r="R3230" t="s">
        <v>8316</v>
      </c>
      <c r="S3230" s="21">
        <f>(((Table1[[#This Row],[launched_at]]/60)/60)/24)+DATE(1970,1,1)</f>
        <v>42323.70930555556</v>
      </c>
      <c r="T3230" s="21">
        <f>(((Table1[[#This Row],[deadline]]/60)/60)/24)+DATE(1970,1,1)</f>
        <v>42355.207638888889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s="8">
        <f>E3231/D3231</f>
        <v>1.0786500000000001</v>
      </c>
      <c r="G3231" s="10">
        <f>IFERROR(ROUND(E3231/N3231,2),0)</f>
        <v>106.8</v>
      </c>
      <c r="H3231" t="s">
        <v>8218</v>
      </c>
      <c r="I3231" t="s">
        <v>8223</v>
      </c>
      <c r="J3231" t="s">
        <v>8245</v>
      </c>
      <c r="K3231">
        <v>1416470398</v>
      </c>
      <c r="L3231">
        <v>1413874798</v>
      </c>
      <c r="M3231" t="b">
        <v>1</v>
      </c>
      <c r="N3231">
        <v>202</v>
      </c>
      <c r="O3231" t="b">
        <v>1</v>
      </c>
      <c r="P3231" t="s">
        <v>8269</v>
      </c>
      <c r="Q3231" s="12" t="s">
        <v>8315</v>
      </c>
      <c r="R3231" t="s">
        <v>8316</v>
      </c>
      <c r="S3231" s="21">
        <f>(((Table1[[#This Row],[launched_at]]/60)/60)/24)+DATE(1970,1,1)</f>
        <v>41933.291643518518</v>
      </c>
      <c r="T3231" s="21">
        <f>(((Table1[[#This Row],[deadline]]/60)/60)/24)+DATE(1970,1,1)</f>
        <v>41963.333310185189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s="8">
        <f>E3232/D3232</f>
        <v>1.0988461538461538</v>
      </c>
      <c r="G3232" s="10">
        <f>IFERROR(ROUND(E3232/N3232,2),0)</f>
        <v>77.22</v>
      </c>
      <c r="H3232" t="s">
        <v>8218</v>
      </c>
      <c r="I3232" t="s">
        <v>8223</v>
      </c>
      <c r="J3232" t="s">
        <v>8245</v>
      </c>
      <c r="K3232">
        <v>1412135940</v>
      </c>
      <c r="L3232">
        <v>1410840126</v>
      </c>
      <c r="M3232" t="b">
        <v>1</v>
      </c>
      <c r="N3232">
        <v>37</v>
      </c>
      <c r="O3232" t="b">
        <v>1</v>
      </c>
      <c r="P3232" t="s">
        <v>8269</v>
      </c>
      <c r="Q3232" s="12" t="s">
        <v>8315</v>
      </c>
      <c r="R3232" t="s">
        <v>8316</v>
      </c>
      <c r="S3232" s="21">
        <f>(((Table1[[#This Row],[launched_at]]/60)/60)/24)+DATE(1970,1,1)</f>
        <v>41898.168125000004</v>
      </c>
      <c r="T3232" s="21">
        <f>(((Table1[[#This Row],[deadline]]/60)/60)/24)+DATE(1970,1,1)</f>
        <v>41913.165972222225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s="8">
        <f>E3233/D3233</f>
        <v>1.61</v>
      </c>
      <c r="G3233" s="10">
        <f>IFERROR(ROUND(E3233/N3233,2),0)</f>
        <v>57.5</v>
      </c>
      <c r="H3233" t="s">
        <v>8218</v>
      </c>
      <c r="I3233" t="s">
        <v>8223</v>
      </c>
      <c r="J3233" t="s">
        <v>8245</v>
      </c>
      <c r="K3233">
        <v>1460846347</v>
      </c>
      <c r="L3233">
        <v>1458254347</v>
      </c>
      <c r="M3233" t="b">
        <v>0</v>
      </c>
      <c r="N3233">
        <v>28</v>
      </c>
      <c r="O3233" t="b">
        <v>1</v>
      </c>
      <c r="P3233" t="s">
        <v>8269</v>
      </c>
      <c r="Q3233" s="12" t="s">
        <v>8315</v>
      </c>
      <c r="R3233" t="s">
        <v>8316</v>
      </c>
      <c r="S3233" s="21">
        <f>(((Table1[[#This Row],[launched_at]]/60)/60)/24)+DATE(1970,1,1)</f>
        <v>42446.943831018521</v>
      </c>
      <c r="T3233" s="21">
        <f>(((Table1[[#This Row],[deadline]]/60)/60)/24)+DATE(1970,1,1)</f>
        <v>42476.943831018521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s="8">
        <f>E3234/D3234</f>
        <v>1.3120000000000001</v>
      </c>
      <c r="G3234" s="10">
        <f>IFERROR(ROUND(E3234/N3234,2),0)</f>
        <v>50.46</v>
      </c>
      <c r="H3234" t="s">
        <v>8218</v>
      </c>
      <c r="I3234" t="s">
        <v>8223</v>
      </c>
      <c r="J3234" t="s">
        <v>8245</v>
      </c>
      <c r="K3234">
        <v>1462334340</v>
      </c>
      <c r="L3234">
        <v>1459711917</v>
      </c>
      <c r="M3234" t="b">
        <v>1</v>
      </c>
      <c r="N3234">
        <v>26</v>
      </c>
      <c r="O3234" t="b">
        <v>1</v>
      </c>
      <c r="P3234" t="s">
        <v>8269</v>
      </c>
      <c r="Q3234" s="12" t="s">
        <v>8315</v>
      </c>
      <c r="R3234" t="s">
        <v>8316</v>
      </c>
      <c r="S3234" s="21">
        <f>(((Table1[[#This Row],[launched_at]]/60)/60)/24)+DATE(1970,1,1)</f>
        <v>42463.81385416667</v>
      </c>
      <c r="T3234" s="21">
        <f>(((Table1[[#This Row],[deadline]]/60)/60)/24)+DATE(1970,1,1)</f>
        <v>42494.165972222225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s="8">
        <f>E3235/D3235</f>
        <v>1.1879999999999999</v>
      </c>
      <c r="G3235" s="10">
        <f>IFERROR(ROUND(E3235/N3235,2),0)</f>
        <v>97.38</v>
      </c>
      <c r="H3235" t="s">
        <v>8218</v>
      </c>
      <c r="I3235" t="s">
        <v>8223</v>
      </c>
      <c r="J3235" t="s">
        <v>8245</v>
      </c>
      <c r="K3235">
        <v>1488482355</v>
      </c>
      <c r="L3235">
        <v>1485890355</v>
      </c>
      <c r="M3235" t="b">
        <v>0</v>
      </c>
      <c r="N3235">
        <v>61</v>
      </c>
      <c r="O3235" t="b">
        <v>1</v>
      </c>
      <c r="P3235" t="s">
        <v>8269</v>
      </c>
      <c r="Q3235" s="12" t="s">
        <v>8315</v>
      </c>
      <c r="R3235" t="s">
        <v>8316</v>
      </c>
      <c r="S3235" s="21">
        <f>(((Table1[[#This Row],[launched_at]]/60)/60)/24)+DATE(1970,1,1)</f>
        <v>42766.805034722223</v>
      </c>
      <c r="T3235" s="21">
        <f>(((Table1[[#This Row],[deadline]]/60)/60)/24)+DATE(1970,1,1)</f>
        <v>42796.805034722223</v>
      </c>
    </row>
    <row r="3236" spans="1:20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s="8">
        <f>E3236/D3236</f>
        <v>1.0039275000000001</v>
      </c>
      <c r="G3236" s="10">
        <f>IFERROR(ROUND(E3236/N3236,2),0)</f>
        <v>34.92</v>
      </c>
      <c r="H3236" t="s">
        <v>8218</v>
      </c>
      <c r="I3236" t="s">
        <v>8224</v>
      </c>
      <c r="J3236" t="s">
        <v>8246</v>
      </c>
      <c r="K3236">
        <v>1485991860</v>
      </c>
      <c r="L3236">
        <v>1483124208</v>
      </c>
      <c r="M3236" t="b">
        <v>0</v>
      </c>
      <c r="N3236">
        <v>115</v>
      </c>
      <c r="O3236" t="b">
        <v>1</v>
      </c>
      <c r="P3236" t="s">
        <v>8269</v>
      </c>
      <c r="Q3236" s="12" t="s">
        <v>8315</v>
      </c>
      <c r="R3236" t="s">
        <v>8316</v>
      </c>
      <c r="S3236" s="21">
        <f>(((Table1[[#This Row],[launched_at]]/60)/60)/24)+DATE(1970,1,1)</f>
        <v>42734.789444444439</v>
      </c>
      <c r="T3236" s="21">
        <f>(((Table1[[#This Row],[deadline]]/60)/60)/24)+DATE(1970,1,1)</f>
        <v>42767.979861111111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s="8">
        <f>E3237/D3237</f>
        <v>1.0320666666666667</v>
      </c>
      <c r="G3237" s="10">
        <f>IFERROR(ROUND(E3237/N3237,2),0)</f>
        <v>85.53</v>
      </c>
      <c r="H3237" t="s">
        <v>8218</v>
      </c>
      <c r="I3237" t="s">
        <v>8223</v>
      </c>
      <c r="J3237" t="s">
        <v>8245</v>
      </c>
      <c r="K3237">
        <v>1467361251</v>
      </c>
      <c r="L3237">
        <v>1464769251</v>
      </c>
      <c r="M3237" t="b">
        <v>1</v>
      </c>
      <c r="N3237">
        <v>181</v>
      </c>
      <c r="O3237" t="b">
        <v>1</v>
      </c>
      <c r="P3237" t="s">
        <v>8269</v>
      </c>
      <c r="Q3237" s="12" t="s">
        <v>8315</v>
      </c>
      <c r="R3237" t="s">
        <v>8316</v>
      </c>
      <c r="S3237" s="21">
        <f>(((Table1[[#This Row],[launched_at]]/60)/60)/24)+DATE(1970,1,1)</f>
        <v>42522.347812499997</v>
      </c>
      <c r="T3237" s="21">
        <f>(((Table1[[#This Row],[deadline]]/60)/60)/24)+DATE(1970,1,1)</f>
        <v>42552.347812499997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s="8">
        <f>E3238/D3238</f>
        <v>1.006</v>
      </c>
      <c r="G3238" s="10">
        <f>IFERROR(ROUND(E3238/N3238,2),0)</f>
        <v>182.91</v>
      </c>
      <c r="H3238" t="s">
        <v>8218</v>
      </c>
      <c r="I3238" t="s">
        <v>8223</v>
      </c>
      <c r="J3238" t="s">
        <v>8245</v>
      </c>
      <c r="K3238">
        <v>1482962433</v>
      </c>
      <c r="L3238">
        <v>1480370433</v>
      </c>
      <c r="M3238" t="b">
        <v>0</v>
      </c>
      <c r="N3238">
        <v>110</v>
      </c>
      <c r="O3238" t="b">
        <v>1</v>
      </c>
      <c r="P3238" t="s">
        <v>8269</v>
      </c>
      <c r="Q3238" s="12" t="s">
        <v>8315</v>
      </c>
      <c r="R3238" t="s">
        <v>8316</v>
      </c>
      <c r="S3238" s="21">
        <f>(((Table1[[#This Row],[launched_at]]/60)/60)/24)+DATE(1970,1,1)</f>
        <v>42702.917048611111</v>
      </c>
      <c r="T3238" s="21">
        <f>(((Table1[[#This Row],[deadline]]/60)/60)/24)+DATE(1970,1,1)</f>
        <v>42732.917048611111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s="8">
        <f>E3239/D3239</f>
        <v>1.0078754285714286</v>
      </c>
      <c r="G3239" s="10">
        <f>IFERROR(ROUND(E3239/N3239,2),0)</f>
        <v>131.13999999999999</v>
      </c>
      <c r="H3239" t="s">
        <v>8218</v>
      </c>
      <c r="I3239" t="s">
        <v>8223</v>
      </c>
      <c r="J3239" t="s">
        <v>8245</v>
      </c>
      <c r="K3239">
        <v>1443499140</v>
      </c>
      <c r="L3239">
        <v>1441452184</v>
      </c>
      <c r="M3239" t="b">
        <v>1</v>
      </c>
      <c r="N3239">
        <v>269</v>
      </c>
      <c r="O3239" t="b">
        <v>1</v>
      </c>
      <c r="P3239" t="s">
        <v>8269</v>
      </c>
      <c r="Q3239" s="12" t="s">
        <v>8315</v>
      </c>
      <c r="R3239" t="s">
        <v>8316</v>
      </c>
      <c r="S3239" s="21">
        <f>(((Table1[[#This Row],[launched_at]]/60)/60)/24)+DATE(1970,1,1)</f>
        <v>42252.474351851852</v>
      </c>
      <c r="T3239" s="21">
        <f>(((Table1[[#This Row],[deadline]]/60)/60)/24)+DATE(1970,1,1)</f>
        <v>42276.165972222225</v>
      </c>
    </row>
    <row r="3240" spans="1:20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s="8">
        <f>E3240/D3240</f>
        <v>1.1232142857142857</v>
      </c>
      <c r="G3240" s="10">
        <f>IFERROR(ROUND(E3240/N3240,2),0)</f>
        <v>39.81</v>
      </c>
      <c r="H3240" t="s">
        <v>8218</v>
      </c>
      <c r="I3240" t="s">
        <v>8224</v>
      </c>
      <c r="J3240" t="s">
        <v>8246</v>
      </c>
      <c r="K3240">
        <v>1435752898</v>
      </c>
      <c r="L3240">
        <v>1433160898</v>
      </c>
      <c r="M3240" t="b">
        <v>1</v>
      </c>
      <c r="N3240">
        <v>79</v>
      </c>
      <c r="O3240" t="b">
        <v>1</v>
      </c>
      <c r="P3240" t="s">
        <v>8269</v>
      </c>
      <c r="Q3240" s="12" t="s">
        <v>8315</v>
      </c>
      <c r="R3240" t="s">
        <v>8316</v>
      </c>
      <c r="S3240" s="21">
        <f>(((Table1[[#This Row],[launched_at]]/60)/60)/24)+DATE(1970,1,1)</f>
        <v>42156.510393518518</v>
      </c>
      <c r="T3240" s="21">
        <f>(((Table1[[#This Row],[deadline]]/60)/60)/24)+DATE(1970,1,1)</f>
        <v>42186.510393518518</v>
      </c>
    </row>
    <row r="3241" spans="1:20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s="8">
        <f>E3241/D3241</f>
        <v>1.0591914022517912</v>
      </c>
      <c r="G3241" s="10">
        <f>IFERROR(ROUND(E3241/N3241,2),0)</f>
        <v>59.7</v>
      </c>
      <c r="H3241" t="s">
        <v>8218</v>
      </c>
      <c r="I3241" t="s">
        <v>8224</v>
      </c>
      <c r="J3241" t="s">
        <v>8246</v>
      </c>
      <c r="K3241">
        <v>1445817540</v>
      </c>
      <c r="L3241">
        <v>1443665293</v>
      </c>
      <c r="M3241" t="b">
        <v>1</v>
      </c>
      <c r="N3241">
        <v>104</v>
      </c>
      <c r="O3241" t="b">
        <v>1</v>
      </c>
      <c r="P3241" t="s">
        <v>8269</v>
      </c>
      <c r="Q3241" s="12" t="s">
        <v>8315</v>
      </c>
      <c r="R3241" t="s">
        <v>8316</v>
      </c>
      <c r="S3241" s="21">
        <f>(((Table1[[#This Row],[launched_at]]/60)/60)/24)+DATE(1970,1,1)</f>
        <v>42278.089039351849</v>
      </c>
      <c r="T3241" s="21">
        <f>(((Table1[[#This Row],[deadline]]/60)/60)/24)+DATE(1970,1,1)</f>
        <v>42302.999305555553</v>
      </c>
    </row>
    <row r="3242" spans="1:20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s="8">
        <f>E3242/D3242</f>
        <v>1.0056666666666667</v>
      </c>
      <c r="G3242" s="10">
        <f>IFERROR(ROUND(E3242/N3242,2),0)</f>
        <v>88.74</v>
      </c>
      <c r="H3242" t="s">
        <v>8218</v>
      </c>
      <c r="I3242" t="s">
        <v>8224</v>
      </c>
      <c r="J3242" t="s">
        <v>8246</v>
      </c>
      <c r="K3242">
        <v>1487286000</v>
      </c>
      <c r="L3242">
        <v>1484843948</v>
      </c>
      <c r="M3242" t="b">
        <v>0</v>
      </c>
      <c r="N3242">
        <v>34</v>
      </c>
      <c r="O3242" t="b">
        <v>1</v>
      </c>
      <c r="P3242" t="s">
        <v>8269</v>
      </c>
      <c r="Q3242" s="12" t="s">
        <v>8315</v>
      </c>
      <c r="R3242" t="s">
        <v>8316</v>
      </c>
      <c r="S3242" s="21">
        <f>(((Table1[[#This Row],[launched_at]]/60)/60)/24)+DATE(1970,1,1)</f>
        <v>42754.693842592591</v>
      </c>
      <c r="T3242" s="21">
        <f>(((Table1[[#This Row],[deadline]]/60)/60)/24)+DATE(1970,1,1)</f>
        <v>42782.958333333328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s="8">
        <f>E3243/D3243</f>
        <v>1.1530588235294117</v>
      </c>
      <c r="G3243" s="10">
        <f>IFERROR(ROUND(E3243/N3243,2),0)</f>
        <v>58.69</v>
      </c>
      <c r="H3243" t="s">
        <v>8218</v>
      </c>
      <c r="I3243" t="s">
        <v>8223</v>
      </c>
      <c r="J3243" t="s">
        <v>8245</v>
      </c>
      <c r="K3243">
        <v>1413269940</v>
      </c>
      <c r="L3243">
        <v>1410421670</v>
      </c>
      <c r="M3243" t="b">
        <v>1</v>
      </c>
      <c r="N3243">
        <v>167</v>
      </c>
      <c r="O3243" t="b">
        <v>1</v>
      </c>
      <c r="P3243" t="s">
        <v>8269</v>
      </c>
      <c r="Q3243" s="12" t="s">
        <v>8315</v>
      </c>
      <c r="R3243" t="s">
        <v>8316</v>
      </c>
      <c r="S3243" s="21">
        <f>(((Table1[[#This Row],[launched_at]]/60)/60)/24)+DATE(1970,1,1)</f>
        <v>41893.324884259258</v>
      </c>
      <c r="T3243" s="21">
        <f>(((Table1[[#This Row],[deadline]]/60)/60)/24)+DATE(1970,1,1)</f>
        <v>41926.290972222225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s="8">
        <f>E3244/D3244</f>
        <v>1.273042</v>
      </c>
      <c r="G3244" s="10">
        <f>IFERROR(ROUND(E3244/N3244,2),0)</f>
        <v>69.569999999999993</v>
      </c>
      <c r="H3244" t="s">
        <v>8218</v>
      </c>
      <c r="I3244" t="s">
        <v>8223</v>
      </c>
      <c r="J3244" t="s">
        <v>8245</v>
      </c>
      <c r="K3244">
        <v>1411150092</v>
      </c>
      <c r="L3244">
        <v>1408558092</v>
      </c>
      <c r="M3244" t="b">
        <v>1</v>
      </c>
      <c r="N3244">
        <v>183</v>
      </c>
      <c r="O3244" t="b">
        <v>1</v>
      </c>
      <c r="P3244" t="s">
        <v>8269</v>
      </c>
      <c r="Q3244" s="12" t="s">
        <v>8315</v>
      </c>
      <c r="R3244" t="s">
        <v>8316</v>
      </c>
      <c r="S3244" s="21">
        <f>(((Table1[[#This Row],[launched_at]]/60)/60)/24)+DATE(1970,1,1)</f>
        <v>41871.755694444444</v>
      </c>
      <c r="T3244" s="21">
        <f>(((Table1[[#This Row],[deadline]]/60)/60)/24)+DATE(1970,1,1)</f>
        <v>41901.755694444444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s="8">
        <f>E3245/D3245</f>
        <v>1.028375</v>
      </c>
      <c r="G3245" s="10">
        <f>IFERROR(ROUND(E3245/N3245,2),0)</f>
        <v>115.87</v>
      </c>
      <c r="H3245" t="s">
        <v>8218</v>
      </c>
      <c r="I3245" t="s">
        <v>8223</v>
      </c>
      <c r="J3245" t="s">
        <v>8245</v>
      </c>
      <c r="K3245">
        <v>1444348800</v>
      </c>
      <c r="L3245">
        <v>1442283562</v>
      </c>
      <c r="M3245" t="b">
        <v>1</v>
      </c>
      <c r="N3245">
        <v>71</v>
      </c>
      <c r="O3245" t="b">
        <v>1</v>
      </c>
      <c r="P3245" t="s">
        <v>8269</v>
      </c>
      <c r="Q3245" s="12" t="s">
        <v>8315</v>
      </c>
      <c r="R3245" t="s">
        <v>8316</v>
      </c>
      <c r="S3245" s="21">
        <f>(((Table1[[#This Row],[launched_at]]/60)/60)/24)+DATE(1970,1,1)</f>
        <v>42262.096782407403</v>
      </c>
      <c r="T3245" s="21">
        <f>(((Table1[[#This Row],[deadline]]/60)/60)/24)+DATE(1970,1,1)</f>
        <v>42286</v>
      </c>
    </row>
    <row r="3246" spans="1:20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s="8">
        <f>E3246/D3246</f>
        <v>1.0293749999999999</v>
      </c>
      <c r="G3246" s="10">
        <f>IFERROR(ROUND(E3246/N3246,2),0)</f>
        <v>23.87</v>
      </c>
      <c r="H3246" t="s">
        <v>8218</v>
      </c>
      <c r="I3246" t="s">
        <v>8224</v>
      </c>
      <c r="J3246" t="s">
        <v>8246</v>
      </c>
      <c r="K3246">
        <v>1480613982</v>
      </c>
      <c r="L3246">
        <v>1478018382</v>
      </c>
      <c r="M3246" t="b">
        <v>0</v>
      </c>
      <c r="N3246">
        <v>69</v>
      </c>
      <c r="O3246" t="b">
        <v>1</v>
      </c>
      <c r="P3246" t="s">
        <v>8269</v>
      </c>
      <c r="Q3246" s="12" t="s">
        <v>8315</v>
      </c>
      <c r="R3246" t="s">
        <v>8316</v>
      </c>
      <c r="S3246" s="21">
        <f>(((Table1[[#This Row],[launched_at]]/60)/60)/24)+DATE(1970,1,1)</f>
        <v>42675.694236111114</v>
      </c>
      <c r="T3246" s="21">
        <f>(((Table1[[#This Row],[deadline]]/60)/60)/24)+DATE(1970,1,1)</f>
        <v>42705.735902777778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s="8">
        <f>E3247/D3247</f>
        <v>1.043047619047619</v>
      </c>
      <c r="G3247" s="10">
        <f>IFERROR(ROUND(E3247/N3247,2),0)</f>
        <v>81.13</v>
      </c>
      <c r="H3247" t="s">
        <v>8218</v>
      </c>
      <c r="I3247" t="s">
        <v>8223</v>
      </c>
      <c r="J3247" t="s">
        <v>8245</v>
      </c>
      <c r="K3247">
        <v>1434074400</v>
      </c>
      <c r="L3247">
        <v>1431354258</v>
      </c>
      <c r="M3247" t="b">
        <v>0</v>
      </c>
      <c r="N3247">
        <v>270</v>
      </c>
      <c r="O3247" t="b">
        <v>1</v>
      </c>
      <c r="P3247" t="s">
        <v>8269</v>
      </c>
      <c r="Q3247" s="12" t="s">
        <v>8315</v>
      </c>
      <c r="R3247" t="s">
        <v>8316</v>
      </c>
      <c r="S3247" s="21">
        <f>(((Table1[[#This Row],[launched_at]]/60)/60)/24)+DATE(1970,1,1)</f>
        <v>42135.60020833333</v>
      </c>
      <c r="T3247" s="21">
        <f>(((Table1[[#This Row],[deadline]]/60)/60)/24)+DATE(1970,1,1)</f>
        <v>42167.083333333328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s="8">
        <f>E3248/D3248</f>
        <v>1.1122000000000001</v>
      </c>
      <c r="G3248" s="10">
        <f>IFERROR(ROUND(E3248/N3248,2),0)</f>
        <v>57.63</v>
      </c>
      <c r="H3248" t="s">
        <v>8218</v>
      </c>
      <c r="I3248" t="s">
        <v>8223</v>
      </c>
      <c r="J3248" t="s">
        <v>8245</v>
      </c>
      <c r="K3248">
        <v>1442030340</v>
      </c>
      <c r="L3248">
        <v>1439551200</v>
      </c>
      <c r="M3248" t="b">
        <v>1</v>
      </c>
      <c r="N3248">
        <v>193</v>
      </c>
      <c r="O3248" t="b">
        <v>1</v>
      </c>
      <c r="P3248" t="s">
        <v>8269</v>
      </c>
      <c r="Q3248" s="12" t="s">
        <v>8315</v>
      </c>
      <c r="R3248" t="s">
        <v>8316</v>
      </c>
      <c r="S3248" s="21">
        <f>(((Table1[[#This Row],[launched_at]]/60)/60)/24)+DATE(1970,1,1)</f>
        <v>42230.472222222219</v>
      </c>
      <c r="T3248" s="21">
        <f>(((Table1[[#This Row],[deadline]]/60)/60)/24)+DATE(1970,1,1)</f>
        <v>42259.165972222225</v>
      </c>
    </row>
    <row r="3249" spans="1:20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s="8">
        <f>E3249/D3249</f>
        <v>1.0586</v>
      </c>
      <c r="G3249" s="10">
        <f>IFERROR(ROUND(E3249/N3249,2),0)</f>
        <v>46.43</v>
      </c>
      <c r="H3249" t="s">
        <v>8218</v>
      </c>
      <c r="I3249" t="s">
        <v>8224</v>
      </c>
      <c r="J3249" t="s">
        <v>8246</v>
      </c>
      <c r="K3249">
        <v>1436696712</v>
      </c>
      <c r="L3249">
        <v>1434104712</v>
      </c>
      <c r="M3249" t="b">
        <v>1</v>
      </c>
      <c r="N3249">
        <v>57</v>
      </c>
      <c r="O3249" t="b">
        <v>1</v>
      </c>
      <c r="P3249" t="s">
        <v>8269</v>
      </c>
      <c r="Q3249" s="12" t="s">
        <v>8315</v>
      </c>
      <c r="R3249" t="s">
        <v>8316</v>
      </c>
      <c r="S3249" s="21">
        <f>(((Table1[[#This Row],[launched_at]]/60)/60)/24)+DATE(1970,1,1)</f>
        <v>42167.434166666666</v>
      </c>
      <c r="T3249" s="21">
        <f>(((Table1[[#This Row],[deadline]]/60)/60)/24)+DATE(1970,1,1)</f>
        <v>42197.434166666666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s="8">
        <f>E3250/D3250</f>
        <v>1.0079166666666666</v>
      </c>
      <c r="G3250" s="10">
        <f>IFERROR(ROUND(E3250/N3250,2),0)</f>
        <v>60.48</v>
      </c>
      <c r="H3250" t="s">
        <v>8218</v>
      </c>
      <c r="I3250" t="s">
        <v>8223</v>
      </c>
      <c r="J3250" t="s">
        <v>8245</v>
      </c>
      <c r="K3250">
        <v>1428178757</v>
      </c>
      <c r="L3250">
        <v>1425590357</v>
      </c>
      <c r="M3250" t="b">
        <v>1</v>
      </c>
      <c r="N3250">
        <v>200</v>
      </c>
      <c r="O3250" t="b">
        <v>1</v>
      </c>
      <c r="P3250" t="s">
        <v>8269</v>
      </c>
      <c r="Q3250" s="12" t="s">
        <v>8315</v>
      </c>
      <c r="R3250" t="s">
        <v>8316</v>
      </c>
      <c r="S3250" s="21">
        <f>(((Table1[[#This Row],[launched_at]]/60)/60)/24)+DATE(1970,1,1)</f>
        <v>42068.888391203705</v>
      </c>
      <c r="T3250" s="21">
        <f>(((Table1[[#This Row],[deadline]]/60)/60)/24)+DATE(1970,1,1)</f>
        <v>42098.846724537041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s="8">
        <f>E3251/D3251</f>
        <v>1.0492727272727274</v>
      </c>
      <c r="G3251" s="10">
        <f>IFERROR(ROUND(E3251/N3251,2),0)</f>
        <v>65.58</v>
      </c>
      <c r="H3251" t="s">
        <v>8218</v>
      </c>
      <c r="I3251" t="s">
        <v>8223</v>
      </c>
      <c r="J3251" t="s">
        <v>8245</v>
      </c>
      <c r="K3251">
        <v>1434822914</v>
      </c>
      <c r="L3251">
        <v>1432230914</v>
      </c>
      <c r="M3251" t="b">
        <v>1</v>
      </c>
      <c r="N3251">
        <v>88</v>
      </c>
      <c r="O3251" t="b">
        <v>1</v>
      </c>
      <c r="P3251" t="s">
        <v>8269</v>
      </c>
      <c r="Q3251" s="12" t="s">
        <v>8315</v>
      </c>
      <c r="R3251" t="s">
        <v>8316</v>
      </c>
      <c r="S3251" s="21">
        <f>(((Table1[[#This Row],[launched_at]]/60)/60)/24)+DATE(1970,1,1)</f>
        <v>42145.746689814812</v>
      </c>
      <c r="T3251" s="21">
        <f>(((Table1[[#This Row],[deadline]]/60)/60)/24)+DATE(1970,1,1)</f>
        <v>42175.746689814812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s="8">
        <f>E3252/D3252</f>
        <v>1.01552</v>
      </c>
      <c r="G3252" s="10">
        <f>IFERROR(ROUND(E3252/N3252,2),0)</f>
        <v>119.19</v>
      </c>
      <c r="H3252" t="s">
        <v>8218</v>
      </c>
      <c r="I3252" t="s">
        <v>8223</v>
      </c>
      <c r="J3252" t="s">
        <v>8245</v>
      </c>
      <c r="K3252">
        <v>1415213324</v>
      </c>
      <c r="L3252">
        <v>1412617724</v>
      </c>
      <c r="M3252" t="b">
        <v>1</v>
      </c>
      <c r="N3252">
        <v>213</v>
      </c>
      <c r="O3252" t="b">
        <v>1</v>
      </c>
      <c r="P3252" t="s">
        <v>8269</v>
      </c>
      <c r="Q3252" s="12" t="s">
        <v>8315</v>
      </c>
      <c r="R3252" t="s">
        <v>8316</v>
      </c>
      <c r="S3252" s="21">
        <f>(((Table1[[#This Row],[launched_at]]/60)/60)/24)+DATE(1970,1,1)</f>
        <v>41918.742175925923</v>
      </c>
      <c r="T3252" s="21">
        <f>(((Table1[[#This Row],[deadline]]/60)/60)/24)+DATE(1970,1,1)</f>
        <v>41948.783842592595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s="8">
        <f>E3253/D3253</f>
        <v>1.1073333333333333</v>
      </c>
      <c r="G3253" s="10">
        <f>IFERROR(ROUND(E3253/N3253,2),0)</f>
        <v>83.05</v>
      </c>
      <c r="H3253" t="s">
        <v>8218</v>
      </c>
      <c r="I3253" t="s">
        <v>8223</v>
      </c>
      <c r="J3253" t="s">
        <v>8245</v>
      </c>
      <c r="K3253">
        <v>1434907966</v>
      </c>
      <c r="L3253">
        <v>1432315966</v>
      </c>
      <c r="M3253" t="b">
        <v>1</v>
      </c>
      <c r="N3253">
        <v>20</v>
      </c>
      <c r="O3253" t="b">
        <v>1</v>
      </c>
      <c r="P3253" t="s">
        <v>8269</v>
      </c>
      <c r="Q3253" s="12" t="s">
        <v>8315</v>
      </c>
      <c r="R3253" t="s">
        <v>8316</v>
      </c>
      <c r="S3253" s="21">
        <f>(((Table1[[#This Row],[launched_at]]/60)/60)/24)+DATE(1970,1,1)</f>
        <v>42146.731087962966</v>
      </c>
      <c r="T3253" s="21">
        <f>(((Table1[[#This Row],[deadline]]/60)/60)/24)+DATE(1970,1,1)</f>
        <v>42176.731087962966</v>
      </c>
    </row>
    <row r="3254" spans="1:20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s="8">
        <f>E3254/D3254</f>
        <v>1.2782222222222221</v>
      </c>
      <c r="G3254" s="10">
        <f>IFERROR(ROUND(E3254/N3254,2),0)</f>
        <v>57.52</v>
      </c>
      <c r="H3254" t="s">
        <v>8218</v>
      </c>
      <c r="I3254" t="s">
        <v>8224</v>
      </c>
      <c r="J3254" t="s">
        <v>8246</v>
      </c>
      <c r="K3254">
        <v>1473247240</v>
      </c>
      <c r="L3254">
        <v>1470655240</v>
      </c>
      <c r="M3254" t="b">
        <v>1</v>
      </c>
      <c r="N3254">
        <v>50</v>
      </c>
      <c r="O3254" t="b">
        <v>1</v>
      </c>
      <c r="P3254" t="s">
        <v>8269</v>
      </c>
      <c r="Q3254" s="12" t="s">
        <v>8315</v>
      </c>
      <c r="R3254" t="s">
        <v>8316</v>
      </c>
      <c r="S3254" s="21">
        <f>(((Table1[[#This Row],[launched_at]]/60)/60)/24)+DATE(1970,1,1)</f>
        <v>42590.472685185188</v>
      </c>
      <c r="T3254" s="21">
        <f>(((Table1[[#This Row],[deadline]]/60)/60)/24)+DATE(1970,1,1)</f>
        <v>42620.472685185188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s="8">
        <f>E3255/D3255</f>
        <v>1.0182500000000001</v>
      </c>
      <c r="G3255" s="10">
        <f>IFERROR(ROUND(E3255/N3255,2),0)</f>
        <v>177.09</v>
      </c>
      <c r="H3255" t="s">
        <v>8218</v>
      </c>
      <c r="I3255" t="s">
        <v>8223</v>
      </c>
      <c r="J3255" t="s">
        <v>8245</v>
      </c>
      <c r="K3255">
        <v>1473306300</v>
      </c>
      <c r="L3255">
        <v>1471701028</v>
      </c>
      <c r="M3255" t="b">
        <v>1</v>
      </c>
      <c r="N3255">
        <v>115</v>
      </c>
      <c r="O3255" t="b">
        <v>1</v>
      </c>
      <c r="P3255" t="s">
        <v>8269</v>
      </c>
      <c r="Q3255" s="12" t="s">
        <v>8315</v>
      </c>
      <c r="R3255" t="s">
        <v>8316</v>
      </c>
      <c r="S3255" s="21">
        <f>(((Table1[[#This Row],[launched_at]]/60)/60)/24)+DATE(1970,1,1)</f>
        <v>42602.576712962968</v>
      </c>
      <c r="T3255" s="21">
        <f>(((Table1[[#This Row],[deadline]]/60)/60)/24)+DATE(1970,1,1)</f>
        <v>42621.15625</v>
      </c>
    </row>
    <row r="3256" spans="1:20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s="8">
        <f>E3256/D3256</f>
        <v>1.012576923076923</v>
      </c>
      <c r="G3256" s="10">
        <f>IFERROR(ROUND(E3256/N3256,2),0)</f>
        <v>70.77</v>
      </c>
      <c r="H3256" t="s">
        <v>8218</v>
      </c>
      <c r="I3256" t="s">
        <v>8224</v>
      </c>
      <c r="J3256" t="s">
        <v>8246</v>
      </c>
      <c r="K3256">
        <v>1427331809</v>
      </c>
      <c r="L3256">
        <v>1424743409</v>
      </c>
      <c r="M3256" t="b">
        <v>1</v>
      </c>
      <c r="N3256">
        <v>186</v>
      </c>
      <c r="O3256" t="b">
        <v>1</v>
      </c>
      <c r="P3256" t="s">
        <v>8269</v>
      </c>
      <c r="Q3256" s="12" t="s">
        <v>8315</v>
      </c>
      <c r="R3256" t="s">
        <v>8316</v>
      </c>
      <c r="S3256" s="21">
        <f>(((Table1[[#This Row],[launched_at]]/60)/60)/24)+DATE(1970,1,1)</f>
        <v>42059.085752314815</v>
      </c>
      <c r="T3256" s="21">
        <f>(((Table1[[#This Row],[deadline]]/60)/60)/24)+DATE(1970,1,1)</f>
        <v>42089.044085648144</v>
      </c>
    </row>
    <row r="3257" spans="1:20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s="8">
        <f>E3257/D3257</f>
        <v>1.75</v>
      </c>
      <c r="G3257" s="10">
        <f>IFERROR(ROUND(E3257/N3257,2),0)</f>
        <v>29.17</v>
      </c>
      <c r="H3257" t="s">
        <v>8218</v>
      </c>
      <c r="I3257" t="s">
        <v>8224</v>
      </c>
      <c r="J3257" t="s">
        <v>8246</v>
      </c>
      <c r="K3257">
        <v>1412706375</v>
      </c>
      <c r="L3257">
        <v>1410114375</v>
      </c>
      <c r="M3257" t="b">
        <v>1</v>
      </c>
      <c r="N3257">
        <v>18</v>
      </c>
      <c r="O3257" t="b">
        <v>1</v>
      </c>
      <c r="P3257" t="s">
        <v>8269</v>
      </c>
      <c r="Q3257" s="12" t="s">
        <v>8315</v>
      </c>
      <c r="R3257" t="s">
        <v>8316</v>
      </c>
      <c r="S3257" s="21">
        <f>(((Table1[[#This Row],[launched_at]]/60)/60)/24)+DATE(1970,1,1)</f>
        <v>41889.768229166664</v>
      </c>
      <c r="T3257" s="21">
        <f>(((Table1[[#This Row],[deadline]]/60)/60)/24)+DATE(1970,1,1)</f>
        <v>41919.768229166664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s="8">
        <f>E3258/D3258</f>
        <v>1.2806</v>
      </c>
      <c r="G3258" s="10">
        <f>IFERROR(ROUND(E3258/N3258,2),0)</f>
        <v>72.760000000000005</v>
      </c>
      <c r="H3258" t="s">
        <v>8218</v>
      </c>
      <c r="I3258" t="s">
        <v>8223</v>
      </c>
      <c r="J3258" t="s">
        <v>8245</v>
      </c>
      <c r="K3258">
        <v>1433995140</v>
      </c>
      <c r="L3258">
        <v>1432129577</v>
      </c>
      <c r="M3258" t="b">
        <v>1</v>
      </c>
      <c r="N3258">
        <v>176</v>
      </c>
      <c r="O3258" t="b">
        <v>1</v>
      </c>
      <c r="P3258" t="s">
        <v>8269</v>
      </c>
      <c r="Q3258" s="12" t="s">
        <v>8315</v>
      </c>
      <c r="R3258" t="s">
        <v>8316</v>
      </c>
      <c r="S3258" s="21">
        <f>(((Table1[[#This Row],[launched_at]]/60)/60)/24)+DATE(1970,1,1)</f>
        <v>42144.573807870373</v>
      </c>
      <c r="T3258" s="21">
        <f>(((Table1[[#This Row],[deadline]]/60)/60)/24)+DATE(1970,1,1)</f>
        <v>42166.165972222225</v>
      </c>
    </row>
    <row r="3259" spans="1:20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s="8">
        <f>E3259/D3259</f>
        <v>1.0629949999999999</v>
      </c>
      <c r="G3259" s="10">
        <f>IFERROR(ROUND(E3259/N3259,2),0)</f>
        <v>51.85</v>
      </c>
      <c r="H3259" t="s">
        <v>8218</v>
      </c>
      <c r="I3259" t="s">
        <v>8224</v>
      </c>
      <c r="J3259" t="s">
        <v>8246</v>
      </c>
      <c r="K3259">
        <v>1487769952</v>
      </c>
      <c r="L3259">
        <v>1485177952</v>
      </c>
      <c r="M3259" t="b">
        <v>0</v>
      </c>
      <c r="N3259">
        <v>41</v>
      </c>
      <c r="O3259" t="b">
        <v>1</v>
      </c>
      <c r="P3259" t="s">
        <v>8269</v>
      </c>
      <c r="Q3259" s="12" t="s">
        <v>8315</v>
      </c>
      <c r="R3259" t="s">
        <v>8316</v>
      </c>
      <c r="S3259" s="21">
        <f>(((Table1[[#This Row],[launched_at]]/60)/60)/24)+DATE(1970,1,1)</f>
        <v>42758.559629629628</v>
      </c>
      <c r="T3259" s="21">
        <f>(((Table1[[#This Row],[deadline]]/60)/60)/24)+DATE(1970,1,1)</f>
        <v>42788.559629629628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s="8">
        <f>E3260/D3260</f>
        <v>1.052142857142857</v>
      </c>
      <c r="G3260" s="10">
        <f>IFERROR(ROUND(E3260/N3260,2),0)</f>
        <v>98.2</v>
      </c>
      <c r="H3260" t="s">
        <v>8218</v>
      </c>
      <c r="I3260" t="s">
        <v>8223</v>
      </c>
      <c r="J3260" t="s">
        <v>8245</v>
      </c>
      <c r="K3260">
        <v>1420751861</v>
      </c>
      <c r="L3260">
        <v>1418159861</v>
      </c>
      <c r="M3260" t="b">
        <v>1</v>
      </c>
      <c r="N3260">
        <v>75</v>
      </c>
      <c r="O3260" t="b">
        <v>1</v>
      </c>
      <c r="P3260" t="s">
        <v>8269</v>
      </c>
      <c r="Q3260" s="12" t="s">
        <v>8315</v>
      </c>
      <c r="R3260" t="s">
        <v>8316</v>
      </c>
      <c r="S3260" s="21">
        <f>(((Table1[[#This Row],[launched_at]]/60)/60)/24)+DATE(1970,1,1)</f>
        <v>41982.887280092589</v>
      </c>
      <c r="T3260" s="21">
        <f>(((Table1[[#This Row],[deadline]]/60)/60)/24)+DATE(1970,1,1)</f>
        <v>42012.887280092589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s="8">
        <f>E3261/D3261</f>
        <v>1.0616782608695652</v>
      </c>
      <c r="G3261" s="10">
        <f>IFERROR(ROUND(E3261/N3261,2),0)</f>
        <v>251.74</v>
      </c>
      <c r="H3261" t="s">
        <v>8218</v>
      </c>
      <c r="I3261" t="s">
        <v>8223</v>
      </c>
      <c r="J3261" t="s">
        <v>8245</v>
      </c>
      <c r="K3261">
        <v>1475294340</v>
      </c>
      <c r="L3261">
        <v>1472753745</v>
      </c>
      <c r="M3261" t="b">
        <v>1</v>
      </c>
      <c r="N3261">
        <v>97</v>
      </c>
      <c r="O3261" t="b">
        <v>1</v>
      </c>
      <c r="P3261" t="s">
        <v>8269</v>
      </c>
      <c r="Q3261" s="12" t="s">
        <v>8315</v>
      </c>
      <c r="R3261" t="s">
        <v>8316</v>
      </c>
      <c r="S3261" s="21">
        <f>(((Table1[[#This Row],[launched_at]]/60)/60)/24)+DATE(1970,1,1)</f>
        <v>42614.760937500003</v>
      </c>
      <c r="T3261" s="21">
        <f>(((Table1[[#This Row],[deadline]]/60)/60)/24)+DATE(1970,1,1)</f>
        <v>42644.165972222225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s="8">
        <f>E3262/D3262</f>
        <v>1.0924</v>
      </c>
      <c r="G3262" s="10">
        <f>IFERROR(ROUND(E3262/N3262,2),0)</f>
        <v>74.819999999999993</v>
      </c>
      <c r="H3262" t="s">
        <v>8218</v>
      </c>
      <c r="I3262" t="s">
        <v>8223</v>
      </c>
      <c r="J3262" t="s">
        <v>8245</v>
      </c>
      <c r="K3262">
        <v>1448903318</v>
      </c>
      <c r="L3262">
        <v>1445875718</v>
      </c>
      <c r="M3262" t="b">
        <v>1</v>
      </c>
      <c r="N3262">
        <v>73</v>
      </c>
      <c r="O3262" t="b">
        <v>1</v>
      </c>
      <c r="P3262" t="s">
        <v>8269</v>
      </c>
      <c r="Q3262" s="12" t="s">
        <v>8315</v>
      </c>
      <c r="R3262" t="s">
        <v>8316</v>
      </c>
      <c r="S3262" s="21">
        <f>(((Table1[[#This Row],[launched_at]]/60)/60)/24)+DATE(1970,1,1)</f>
        <v>42303.672662037032</v>
      </c>
      <c r="T3262" s="21">
        <f>(((Table1[[#This Row],[deadline]]/60)/60)/24)+DATE(1970,1,1)</f>
        <v>42338.714328703703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s="8">
        <f>E3263/D3263</f>
        <v>1.0045454545454546</v>
      </c>
      <c r="G3263" s="10">
        <f>IFERROR(ROUND(E3263/N3263,2),0)</f>
        <v>67.650000000000006</v>
      </c>
      <c r="H3263" t="s">
        <v>8218</v>
      </c>
      <c r="I3263" t="s">
        <v>8223</v>
      </c>
      <c r="J3263" t="s">
        <v>8245</v>
      </c>
      <c r="K3263">
        <v>1437067476</v>
      </c>
      <c r="L3263">
        <v>1434475476</v>
      </c>
      <c r="M3263" t="b">
        <v>1</v>
      </c>
      <c r="N3263">
        <v>49</v>
      </c>
      <c r="O3263" t="b">
        <v>1</v>
      </c>
      <c r="P3263" t="s">
        <v>8269</v>
      </c>
      <c r="Q3263" s="12" t="s">
        <v>8315</v>
      </c>
      <c r="R3263" t="s">
        <v>8316</v>
      </c>
      <c r="S3263" s="21">
        <f>(((Table1[[#This Row],[launched_at]]/60)/60)/24)+DATE(1970,1,1)</f>
        <v>42171.725416666668</v>
      </c>
      <c r="T3263" s="21">
        <f>(((Table1[[#This Row],[deadline]]/60)/60)/24)+DATE(1970,1,1)</f>
        <v>42201.725416666668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s="8">
        <f>E3264/D3264</f>
        <v>1.0304098360655738</v>
      </c>
      <c r="G3264" s="10">
        <f>IFERROR(ROUND(E3264/N3264,2),0)</f>
        <v>93.81</v>
      </c>
      <c r="H3264" t="s">
        <v>8218</v>
      </c>
      <c r="I3264" t="s">
        <v>8223</v>
      </c>
      <c r="J3264" t="s">
        <v>8245</v>
      </c>
      <c r="K3264">
        <v>1419220800</v>
      </c>
      <c r="L3264">
        <v>1416555262</v>
      </c>
      <c r="M3264" t="b">
        <v>1</v>
      </c>
      <c r="N3264">
        <v>134</v>
      </c>
      <c r="O3264" t="b">
        <v>1</v>
      </c>
      <c r="P3264" t="s">
        <v>8269</v>
      </c>
      <c r="Q3264" s="12" t="s">
        <v>8315</v>
      </c>
      <c r="R3264" t="s">
        <v>8316</v>
      </c>
      <c r="S3264" s="21">
        <f>(((Table1[[#This Row],[launched_at]]/60)/60)/24)+DATE(1970,1,1)</f>
        <v>41964.315532407403</v>
      </c>
      <c r="T3264" s="21">
        <f>(((Table1[[#This Row],[deadline]]/60)/60)/24)+DATE(1970,1,1)</f>
        <v>41995.166666666672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s="8">
        <f>E3265/D3265</f>
        <v>1.121664</v>
      </c>
      <c r="G3265" s="10">
        <f>IFERROR(ROUND(E3265/N3265,2),0)</f>
        <v>41.24</v>
      </c>
      <c r="H3265" t="s">
        <v>8218</v>
      </c>
      <c r="I3265" t="s">
        <v>8223</v>
      </c>
      <c r="J3265" t="s">
        <v>8245</v>
      </c>
      <c r="K3265">
        <v>1446238800</v>
      </c>
      <c r="L3265">
        <v>1444220588</v>
      </c>
      <c r="M3265" t="b">
        <v>1</v>
      </c>
      <c r="N3265">
        <v>68</v>
      </c>
      <c r="O3265" t="b">
        <v>1</v>
      </c>
      <c r="P3265" t="s">
        <v>8269</v>
      </c>
      <c r="Q3265" s="12" t="s">
        <v>8315</v>
      </c>
      <c r="R3265" t="s">
        <v>8316</v>
      </c>
      <c r="S3265" s="21">
        <f>(((Table1[[#This Row],[launched_at]]/60)/60)/24)+DATE(1970,1,1)</f>
        <v>42284.516064814816</v>
      </c>
      <c r="T3265" s="21">
        <f>(((Table1[[#This Row],[deadline]]/60)/60)/24)+DATE(1970,1,1)</f>
        <v>42307.875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s="8">
        <f>E3266/D3266</f>
        <v>1.03</v>
      </c>
      <c r="G3266" s="10">
        <f>IFERROR(ROUND(E3266/N3266,2),0)</f>
        <v>52.55</v>
      </c>
      <c r="H3266" t="s">
        <v>8218</v>
      </c>
      <c r="I3266" t="s">
        <v>8223</v>
      </c>
      <c r="J3266" t="s">
        <v>8245</v>
      </c>
      <c r="K3266">
        <v>1422482400</v>
      </c>
      <c r="L3266">
        <v>1421089938</v>
      </c>
      <c r="M3266" t="b">
        <v>1</v>
      </c>
      <c r="N3266">
        <v>49</v>
      </c>
      <c r="O3266" t="b">
        <v>1</v>
      </c>
      <c r="P3266" t="s">
        <v>8269</v>
      </c>
      <c r="Q3266" s="12" t="s">
        <v>8315</v>
      </c>
      <c r="R3266" t="s">
        <v>8316</v>
      </c>
      <c r="S3266" s="21">
        <f>(((Table1[[#This Row],[launched_at]]/60)/60)/24)+DATE(1970,1,1)</f>
        <v>42016.800208333334</v>
      </c>
      <c r="T3266" s="21">
        <f>(((Table1[[#This Row],[deadline]]/60)/60)/24)+DATE(1970,1,1)</f>
        <v>42032.916666666672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s="8">
        <f>E3267/D3267</f>
        <v>1.64</v>
      </c>
      <c r="G3267" s="10">
        <f>IFERROR(ROUND(E3267/N3267,2),0)</f>
        <v>70.290000000000006</v>
      </c>
      <c r="H3267" t="s">
        <v>8218</v>
      </c>
      <c r="I3267" t="s">
        <v>8240</v>
      </c>
      <c r="J3267" t="s">
        <v>8248</v>
      </c>
      <c r="K3267">
        <v>1449162000</v>
      </c>
      <c r="L3267">
        <v>1446570315</v>
      </c>
      <c r="M3267" t="b">
        <v>1</v>
      </c>
      <c r="N3267">
        <v>63</v>
      </c>
      <c r="O3267" t="b">
        <v>1</v>
      </c>
      <c r="P3267" t="s">
        <v>8269</v>
      </c>
      <c r="Q3267" s="12" t="s">
        <v>8315</v>
      </c>
      <c r="R3267" t="s">
        <v>8316</v>
      </c>
      <c r="S3267" s="21">
        <f>(((Table1[[#This Row],[launched_at]]/60)/60)/24)+DATE(1970,1,1)</f>
        <v>42311.711979166663</v>
      </c>
      <c r="T3267" s="21">
        <f>(((Table1[[#This Row],[deadline]]/60)/60)/24)+DATE(1970,1,1)</f>
        <v>42341.708333333328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s="8">
        <f>E3268/D3268</f>
        <v>1.3128333333333333</v>
      </c>
      <c r="G3268" s="10">
        <f>IFERROR(ROUND(E3268/N3268,2),0)</f>
        <v>48.33</v>
      </c>
      <c r="H3268" t="s">
        <v>8218</v>
      </c>
      <c r="I3268" t="s">
        <v>8223</v>
      </c>
      <c r="J3268" t="s">
        <v>8245</v>
      </c>
      <c r="K3268">
        <v>1434142800</v>
      </c>
      <c r="L3268">
        <v>1431435122</v>
      </c>
      <c r="M3268" t="b">
        <v>1</v>
      </c>
      <c r="N3268">
        <v>163</v>
      </c>
      <c r="O3268" t="b">
        <v>1</v>
      </c>
      <c r="P3268" t="s">
        <v>8269</v>
      </c>
      <c r="Q3268" s="12" t="s">
        <v>8315</v>
      </c>
      <c r="R3268" t="s">
        <v>8316</v>
      </c>
      <c r="S3268" s="21">
        <f>(((Table1[[#This Row],[launched_at]]/60)/60)/24)+DATE(1970,1,1)</f>
        <v>42136.536134259266</v>
      </c>
      <c r="T3268" s="21">
        <f>(((Table1[[#This Row],[deadline]]/60)/60)/24)+DATE(1970,1,1)</f>
        <v>42167.875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s="8">
        <f>E3269/D3269</f>
        <v>1.0209999999999999</v>
      </c>
      <c r="G3269" s="10">
        <f>IFERROR(ROUND(E3269/N3269,2),0)</f>
        <v>53.18</v>
      </c>
      <c r="H3269" t="s">
        <v>8218</v>
      </c>
      <c r="I3269" t="s">
        <v>8223</v>
      </c>
      <c r="J3269" t="s">
        <v>8245</v>
      </c>
      <c r="K3269">
        <v>1437156660</v>
      </c>
      <c r="L3269">
        <v>1434564660</v>
      </c>
      <c r="M3269" t="b">
        <v>1</v>
      </c>
      <c r="N3269">
        <v>288</v>
      </c>
      <c r="O3269" t="b">
        <v>1</v>
      </c>
      <c r="P3269" t="s">
        <v>8269</v>
      </c>
      <c r="Q3269" s="12" t="s">
        <v>8315</v>
      </c>
      <c r="R3269" t="s">
        <v>8316</v>
      </c>
      <c r="S3269" s="21">
        <f>(((Table1[[#This Row],[launched_at]]/60)/60)/24)+DATE(1970,1,1)</f>
        <v>42172.757638888885</v>
      </c>
      <c r="T3269" s="21">
        <f>(((Table1[[#This Row],[deadline]]/60)/60)/24)+DATE(1970,1,1)</f>
        <v>42202.757638888885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s="8">
        <f>E3270/D3270</f>
        <v>1.28</v>
      </c>
      <c r="G3270" s="10">
        <f>IFERROR(ROUND(E3270/N3270,2),0)</f>
        <v>60.95</v>
      </c>
      <c r="H3270" t="s">
        <v>8218</v>
      </c>
      <c r="I3270" t="s">
        <v>8223</v>
      </c>
      <c r="J3270" t="s">
        <v>8245</v>
      </c>
      <c r="K3270">
        <v>1472074928</v>
      </c>
      <c r="L3270">
        <v>1470692528</v>
      </c>
      <c r="M3270" t="b">
        <v>1</v>
      </c>
      <c r="N3270">
        <v>42</v>
      </c>
      <c r="O3270" t="b">
        <v>1</v>
      </c>
      <c r="P3270" t="s">
        <v>8269</v>
      </c>
      <c r="Q3270" s="12" t="s">
        <v>8315</v>
      </c>
      <c r="R3270" t="s">
        <v>8316</v>
      </c>
      <c r="S3270" s="21">
        <f>(((Table1[[#This Row],[launched_at]]/60)/60)/24)+DATE(1970,1,1)</f>
        <v>42590.90425925926</v>
      </c>
      <c r="T3270" s="21">
        <f>(((Table1[[#This Row],[deadline]]/60)/60)/24)+DATE(1970,1,1)</f>
        <v>42606.90425925926</v>
      </c>
    </row>
    <row r="3271" spans="1:20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s="8">
        <f>E3271/D3271</f>
        <v>1.0149999999999999</v>
      </c>
      <c r="G3271" s="10">
        <f>IFERROR(ROUND(E3271/N3271,2),0)</f>
        <v>116</v>
      </c>
      <c r="H3271" t="s">
        <v>8218</v>
      </c>
      <c r="I3271" t="s">
        <v>8224</v>
      </c>
      <c r="J3271" t="s">
        <v>8246</v>
      </c>
      <c r="K3271">
        <v>1434452400</v>
      </c>
      <c r="L3271">
        <v>1431509397</v>
      </c>
      <c r="M3271" t="b">
        <v>1</v>
      </c>
      <c r="N3271">
        <v>70</v>
      </c>
      <c r="O3271" t="b">
        <v>1</v>
      </c>
      <c r="P3271" t="s">
        <v>8269</v>
      </c>
      <c r="Q3271" s="12" t="s">
        <v>8315</v>
      </c>
      <c r="R3271" t="s">
        <v>8316</v>
      </c>
      <c r="S3271" s="21">
        <f>(((Table1[[#This Row],[launched_at]]/60)/60)/24)+DATE(1970,1,1)</f>
        <v>42137.395798611105</v>
      </c>
      <c r="T3271" s="21">
        <f>(((Table1[[#This Row],[deadline]]/60)/60)/24)+DATE(1970,1,1)</f>
        <v>42171.458333333328</v>
      </c>
    </row>
    <row r="3272" spans="1:20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s="8">
        <f>E3272/D3272</f>
        <v>1.0166666666666666</v>
      </c>
      <c r="G3272" s="10">
        <f>IFERROR(ROUND(E3272/N3272,2),0)</f>
        <v>61</v>
      </c>
      <c r="H3272" t="s">
        <v>8218</v>
      </c>
      <c r="I3272" t="s">
        <v>8224</v>
      </c>
      <c r="J3272" t="s">
        <v>8246</v>
      </c>
      <c r="K3272">
        <v>1436705265</v>
      </c>
      <c r="L3272">
        <v>1434113265</v>
      </c>
      <c r="M3272" t="b">
        <v>1</v>
      </c>
      <c r="N3272">
        <v>30</v>
      </c>
      <c r="O3272" t="b">
        <v>1</v>
      </c>
      <c r="P3272" t="s">
        <v>8269</v>
      </c>
      <c r="Q3272" s="12" t="s">
        <v>8315</v>
      </c>
      <c r="R3272" t="s">
        <v>8316</v>
      </c>
      <c r="S3272" s="21">
        <f>(((Table1[[#This Row],[launched_at]]/60)/60)/24)+DATE(1970,1,1)</f>
        <v>42167.533159722225</v>
      </c>
      <c r="T3272" s="21">
        <f>(((Table1[[#This Row],[deadline]]/60)/60)/24)+DATE(1970,1,1)</f>
        <v>42197.533159722225</v>
      </c>
    </row>
    <row r="3273" spans="1:20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s="8">
        <f>E3273/D3273</f>
        <v>1.3</v>
      </c>
      <c r="G3273" s="10">
        <f>IFERROR(ROUND(E3273/N3273,2),0)</f>
        <v>38.24</v>
      </c>
      <c r="H3273" t="s">
        <v>8218</v>
      </c>
      <c r="I3273" t="s">
        <v>8224</v>
      </c>
      <c r="J3273" t="s">
        <v>8246</v>
      </c>
      <c r="K3273">
        <v>1414927775</v>
      </c>
      <c r="L3273">
        <v>1412332175</v>
      </c>
      <c r="M3273" t="b">
        <v>1</v>
      </c>
      <c r="N3273">
        <v>51</v>
      </c>
      <c r="O3273" t="b">
        <v>1</v>
      </c>
      <c r="P3273" t="s">
        <v>8269</v>
      </c>
      <c r="Q3273" s="12" t="s">
        <v>8315</v>
      </c>
      <c r="R3273" t="s">
        <v>8316</v>
      </c>
      <c r="S3273" s="21">
        <f>(((Table1[[#This Row],[launched_at]]/60)/60)/24)+DATE(1970,1,1)</f>
        <v>41915.437210648146</v>
      </c>
      <c r="T3273" s="21">
        <f>(((Table1[[#This Row],[deadline]]/60)/60)/24)+DATE(1970,1,1)</f>
        <v>41945.478877314818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s="8">
        <f>E3274/D3274</f>
        <v>1.5443</v>
      </c>
      <c r="G3274" s="10">
        <f>IFERROR(ROUND(E3274/N3274,2),0)</f>
        <v>106.5</v>
      </c>
      <c r="H3274" t="s">
        <v>8218</v>
      </c>
      <c r="I3274" t="s">
        <v>8223</v>
      </c>
      <c r="J3274" t="s">
        <v>8245</v>
      </c>
      <c r="K3274">
        <v>1446814809</v>
      </c>
      <c r="L3274">
        <v>1444219209</v>
      </c>
      <c r="M3274" t="b">
        <v>1</v>
      </c>
      <c r="N3274">
        <v>145</v>
      </c>
      <c r="O3274" t="b">
        <v>1</v>
      </c>
      <c r="P3274" t="s">
        <v>8269</v>
      </c>
      <c r="Q3274" s="12" t="s">
        <v>8315</v>
      </c>
      <c r="R3274" t="s">
        <v>8316</v>
      </c>
      <c r="S3274" s="21">
        <f>(((Table1[[#This Row],[launched_at]]/60)/60)/24)+DATE(1970,1,1)</f>
        <v>42284.500104166669</v>
      </c>
      <c r="T3274" s="21">
        <f>(((Table1[[#This Row],[deadline]]/60)/60)/24)+DATE(1970,1,1)</f>
        <v>42314.541770833333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s="8">
        <f>E3275/D3275</f>
        <v>1.0740000000000001</v>
      </c>
      <c r="G3275" s="10">
        <f>IFERROR(ROUND(E3275/N3275,2),0)</f>
        <v>204.57</v>
      </c>
      <c r="H3275" t="s">
        <v>8218</v>
      </c>
      <c r="I3275" t="s">
        <v>8223</v>
      </c>
      <c r="J3275" t="s">
        <v>8245</v>
      </c>
      <c r="K3275">
        <v>1473879600</v>
      </c>
      <c r="L3275">
        <v>1472498042</v>
      </c>
      <c r="M3275" t="b">
        <v>1</v>
      </c>
      <c r="N3275">
        <v>21</v>
      </c>
      <c r="O3275" t="b">
        <v>1</v>
      </c>
      <c r="P3275" t="s">
        <v>8269</v>
      </c>
      <c r="Q3275" s="12" t="s">
        <v>8315</v>
      </c>
      <c r="R3275" t="s">
        <v>8316</v>
      </c>
      <c r="S3275" s="21">
        <f>(((Table1[[#This Row],[launched_at]]/60)/60)/24)+DATE(1970,1,1)</f>
        <v>42611.801412037035</v>
      </c>
      <c r="T3275" s="21">
        <f>(((Table1[[#This Row],[deadline]]/60)/60)/24)+DATE(1970,1,1)</f>
        <v>42627.791666666672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s="8">
        <f>E3276/D3276</f>
        <v>1.0132258064516129</v>
      </c>
      <c r="G3276" s="10">
        <f>IFERROR(ROUND(E3276/N3276,2),0)</f>
        <v>54.91</v>
      </c>
      <c r="H3276" t="s">
        <v>8218</v>
      </c>
      <c r="I3276" t="s">
        <v>8223</v>
      </c>
      <c r="J3276" t="s">
        <v>8245</v>
      </c>
      <c r="K3276">
        <v>1458075600</v>
      </c>
      <c r="L3276">
        <v>1454259272</v>
      </c>
      <c r="M3276" t="b">
        <v>1</v>
      </c>
      <c r="N3276">
        <v>286</v>
      </c>
      <c r="O3276" t="b">
        <v>1</v>
      </c>
      <c r="P3276" t="s">
        <v>8269</v>
      </c>
      <c r="Q3276" s="12" t="s">
        <v>8315</v>
      </c>
      <c r="R3276" t="s">
        <v>8316</v>
      </c>
      <c r="S3276" s="21">
        <f>(((Table1[[#This Row],[launched_at]]/60)/60)/24)+DATE(1970,1,1)</f>
        <v>42400.704537037032</v>
      </c>
      <c r="T3276" s="21">
        <f>(((Table1[[#This Row],[deadline]]/60)/60)/24)+DATE(1970,1,1)</f>
        <v>42444.875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s="8">
        <f>E3277/D3277</f>
        <v>1.0027777777777778</v>
      </c>
      <c r="G3277" s="10">
        <f>IFERROR(ROUND(E3277/N3277,2),0)</f>
        <v>150.41999999999999</v>
      </c>
      <c r="H3277" t="s">
        <v>8218</v>
      </c>
      <c r="I3277" t="s">
        <v>8223</v>
      </c>
      <c r="J3277" t="s">
        <v>8245</v>
      </c>
      <c r="K3277">
        <v>1423456200</v>
      </c>
      <c r="L3277">
        <v>1421183271</v>
      </c>
      <c r="M3277" t="b">
        <v>1</v>
      </c>
      <c r="N3277">
        <v>12</v>
      </c>
      <c r="O3277" t="b">
        <v>1</v>
      </c>
      <c r="P3277" t="s">
        <v>8269</v>
      </c>
      <c r="Q3277" s="12" t="s">
        <v>8315</v>
      </c>
      <c r="R3277" t="s">
        <v>8316</v>
      </c>
      <c r="S3277" s="21">
        <f>(((Table1[[#This Row],[launched_at]]/60)/60)/24)+DATE(1970,1,1)</f>
        <v>42017.88045138889</v>
      </c>
      <c r="T3277" s="21">
        <f>(((Table1[[#This Row],[deadline]]/60)/60)/24)+DATE(1970,1,1)</f>
        <v>42044.1875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s="8">
        <f>E3278/D3278</f>
        <v>1.1684444444444444</v>
      </c>
      <c r="G3278" s="10">
        <f>IFERROR(ROUND(E3278/N3278,2),0)</f>
        <v>52.58</v>
      </c>
      <c r="H3278" t="s">
        <v>8218</v>
      </c>
      <c r="I3278" t="s">
        <v>8228</v>
      </c>
      <c r="J3278" t="s">
        <v>8250</v>
      </c>
      <c r="K3278">
        <v>1459483140</v>
      </c>
      <c r="L3278">
        <v>1456526879</v>
      </c>
      <c r="M3278" t="b">
        <v>1</v>
      </c>
      <c r="N3278">
        <v>100</v>
      </c>
      <c r="O3278" t="b">
        <v>1</v>
      </c>
      <c r="P3278" t="s">
        <v>8269</v>
      </c>
      <c r="Q3278" s="12" t="s">
        <v>8315</v>
      </c>
      <c r="R3278" t="s">
        <v>8316</v>
      </c>
      <c r="S3278" s="21">
        <f>(((Table1[[#This Row],[launched_at]]/60)/60)/24)+DATE(1970,1,1)</f>
        <v>42426.949988425928</v>
      </c>
      <c r="T3278" s="21">
        <f>(((Table1[[#This Row],[deadline]]/60)/60)/24)+DATE(1970,1,1)</f>
        <v>42461.165972222225</v>
      </c>
    </row>
    <row r="3279" spans="1:20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s="8">
        <f>E3279/D3279</f>
        <v>1.0860000000000001</v>
      </c>
      <c r="G3279" s="10">
        <f>IFERROR(ROUND(E3279/N3279,2),0)</f>
        <v>54.3</v>
      </c>
      <c r="H3279" t="s">
        <v>8218</v>
      </c>
      <c r="I3279" t="s">
        <v>8224</v>
      </c>
      <c r="J3279" t="s">
        <v>8246</v>
      </c>
      <c r="K3279">
        <v>1416331406</v>
      </c>
      <c r="L3279">
        <v>1413735806</v>
      </c>
      <c r="M3279" t="b">
        <v>1</v>
      </c>
      <c r="N3279">
        <v>100</v>
      </c>
      <c r="O3279" t="b">
        <v>1</v>
      </c>
      <c r="P3279" t="s">
        <v>8269</v>
      </c>
      <c r="Q3279" s="12" t="s">
        <v>8315</v>
      </c>
      <c r="R3279" t="s">
        <v>8316</v>
      </c>
      <c r="S3279" s="21">
        <f>(((Table1[[#This Row],[launched_at]]/60)/60)/24)+DATE(1970,1,1)</f>
        <v>41931.682939814818</v>
      </c>
      <c r="T3279" s="21">
        <f>(((Table1[[#This Row],[deadline]]/60)/60)/24)+DATE(1970,1,1)</f>
        <v>41961.724606481483</v>
      </c>
    </row>
    <row r="3280" spans="1:20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s="8">
        <f>E3280/D3280</f>
        <v>1.034</v>
      </c>
      <c r="G3280" s="10">
        <f>IFERROR(ROUND(E3280/N3280,2),0)</f>
        <v>76.03</v>
      </c>
      <c r="H3280" t="s">
        <v>8218</v>
      </c>
      <c r="I3280" t="s">
        <v>8224</v>
      </c>
      <c r="J3280" t="s">
        <v>8246</v>
      </c>
      <c r="K3280">
        <v>1433017303</v>
      </c>
      <c r="L3280">
        <v>1430425303</v>
      </c>
      <c r="M3280" t="b">
        <v>1</v>
      </c>
      <c r="N3280">
        <v>34</v>
      </c>
      <c r="O3280" t="b">
        <v>1</v>
      </c>
      <c r="P3280" t="s">
        <v>8269</v>
      </c>
      <c r="Q3280" s="12" t="s">
        <v>8315</v>
      </c>
      <c r="R3280" t="s">
        <v>8316</v>
      </c>
      <c r="S3280" s="21">
        <f>(((Table1[[#This Row],[launched_at]]/60)/60)/24)+DATE(1970,1,1)</f>
        <v>42124.848414351851</v>
      </c>
      <c r="T3280" s="21">
        <f>(((Table1[[#This Row],[deadline]]/60)/60)/24)+DATE(1970,1,1)</f>
        <v>42154.848414351851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s="8">
        <f>E3281/D3281</f>
        <v>1.1427586206896552</v>
      </c>
      <c r="G3281" s="10">
        <f>IFERROR(ROUND(E3281/N3281,2),0)</f>
        <v>105.21</v>
      </c>
      <c r="H3281" t="s">
        <v>8218</v>
      </c>
      <c r="I3281" t="s">
        <v>8223</v>
      </c>
      <c r="J3281" t="s">
        <v>8245</v>
      </c>
      <c r="K3281">
        <v>1459474059</v>
      </c>
      <c r="L3281">
        <v>1456885659</v>
      </c>
      <c r="M3281" t="b">
        <v>0</v>
      </c>
      <c r="N3281">
        <v>63</v>
      </c>
      <c r="O3281" t="b">
        <v>1</v>
      </c>
      <c r="P3281" t="s">
        <v>8269</v>
      </c>
      <c r="Q3281" s="12" t="s">
        <v>8315</v>
      </c>
      <c r="R3281" t="s">
        <v>8316</v>
      </c>
      <c r="S3281" s="21">
        <f>(((Table1[[#This Row],[launched_at]]/60)/60)/24)+DATE(1970,1,1)</f>
        <v>42431.102534722217</v>
      </c>
      <c r="T3281" s="21">
        <f>(((Table1[[#This Row],[deadline]]/60)/60)/24)+DATE(1970,1,1)</f>
        <v>42461.06086805556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s="8">
        <f>E3282/D3282</f>
        <v>1.03</v>
      </c>
      <c r="G3282" s="10">
        <f>IFERROR(ROUND(E3282/N3282,2),0)</f>
        <v>68.67</v>
      </c>
      <c r="H3282" t="s">
        <v>8218</v>
      </c>
      <c r="I3282" t="s">
        <v>8223</v>
      </c>
      <c r="J3282" t="s">
        <v>8245</v>
      </c>
      <c r="K3282">
        <v>1433134800</v>
      </c>
      <c r="L3282">
        <v>1430158198</v>
      </c>
      <c r="M3282" t="b">
        <v>0</v>
      </c>
      <c r="N3282">
        <v>30</v>
      </c>
      <c r="O3282" t="b">
        <v>1</v>
      </c>
      <c r="P3282" t="s">
        <v>8269</v>
      </c>
      <c r="Q3282" s="12" t="s">
        <v>8315</v>
      </c>
      <c r="R3282" t="s">
        <v>8316</v>
      </c>
      <c r="S3282" s="21">
        <f>(((Table1[[#This Row],[launched_at]]/60)/60)/24)+DATE(1970,1,1)</f>
        <v>42121.756921296299</v>
      </c>
      <c r="T3282" s="21">
        <f>(((Table1[[#This Row],[deadline]]/60)/60)/24)+DATE(1970,1,1)</f>
        <v>42156.208333333328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s="8">
        <f>E3283/D3283</f>
        <v>1.216</v>
      </c>
      <c r="G3283" s="10">
        <f>IFERROR(ROUND(E3283/N3283,2),0)</f>
        <v>129.36000000000001</v>
      </c>
      <c r="H3283" t="s">
        <v>8218</v>
      </c>
      <c r="I3283" t="s">
        <v>8223</v>
      </c>
      <c r="J3283" t="s">
        <v>8245</v>
      </c>
      <c r="K3283">
        <v>1441153705</v>
      </c>
      <c r="L3283">
        <v>1438561705</v>
      </c>
      <c r="M3283" t="b">
        <v>0</v>
      </c>
      <c r="N3283">
        <v>47</v>
      </c>
      <c r="O3283" t="b">
        <v>1</v>
      </c>
      <c r="P3283" t="s">
        <v>8269</v>
      </c>
      <c r="Q3283" s="12" t="s">
        <v>8315</v>
      </c>
      <c r="R3283" t="s">
        <v>8316</v>
      </c>
      <c r="S3283" s="21">
        <f>(((Table1[[#This Row],[launched_at]]/60)/60)/24)+DATE(1970,1,1)</f>
        <v>42219.019733796296</v>
      </c>
      <c r="T3283" s="21">
        <f>(((Table1[[#This Row],[deadline]]/60)/60)/24)+DATE(1970,1,1)</f>
        <v>42249.019733796296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s="8">
        <f>E3284/D3284</f>
        <v>1.026467741935484</v>
      </c>
      <c r="G3284" s="10">
        <f>IFERROR(ROUND(E3284/N3284,2),0)</f>
        <v>134.26</v>
      </c>
      <c r="H3284" t="s">
        <v>8218</v>
      </c>
      <c r="I3284" t="s">
        <v>8223</v>
      </c>
      <c r="J3284" t="s">
        <v>8245</v>
      </c>
      <c r="K3284">
        <v>1461904788</v>
      </c>
      <c r="L3284">
        <v>1458103188</v>
      </c>
      <c r="M3284" t="b">
        <v>0</v>
      </c>
      <c r="N3284">
        <v>237</v>
      </c>
      <c r="O3284" t="b">
        <v>1</v>
      </c>
      <c r="P3284" t="s">
        <v>8269</v>
      </c>
      <c r="Q3284" s="12" t="s">
        <v>8315</v>
      </c>
      <c r="R3284" t="s">
        <v>8316</v>
      </c>
      <c r="S3284" s="21">
        <f>(((Table1[[#This Row],[launched_at]]/60)/60)/24)+DATE(1970,1,1)</f>
        <v>42445.19430555556</v>
      </c>
      <c r="T3284" s="21">
        <f>(((Table1[[#This Row],[deadline]]/60)/60)/24)+DATE(1970,1,1)</f>
        <v>42489.19430555556</v>
      </c>
    </row>
    <row r="3285" spans="1:20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s="8">
        <f>E3285/D3285</f>
        <v>1.0475000000000001</v>
      </c>
      <c r="G3285" s="10">
        <f>IFERROR(ROUND(E3285/N3285,2),0)</f>
        <v>17.829999999999998</v>
      </c>
      <c r="H3285" t="s">
        <v>8218</v>
      </c>
      <c r="I3285" t="s">
        <v>8224</v>
      </c>
      <c r="J3285" t="s">
        <v>8246</v>
      </c>
      <c r="K3285">
        <v>1455138000</v>
      </c>
      <c r="L3285">
        <v>1452448298</v>
      </c>
      <c r="M3285" t="b">
        <v>0</v>
      </c>
      <c r="N3285">
        <v>47</v>
      </c>
      <c r="O3285" t="b">
        <v>1</v>
      </c>
      <c r="P3285" t="s">
        <v>8269</v>
      </c>
      <c r="Q3285" s="12" t="s">
        <v>8315</v>
      </c>
      <c r="R3285" t="s">
        <v>8316</v>
      </c>
      <c r="S3285" s="21">
        <f>(((Table1[[#This Row],[launched_at]]/60)/60)/24)+DATE(1970,1,1)</f>
        <v>42379.74418981481</v>
      </c>
      <c r="T3285" s="21">
        <f>(((Table1[[#This Row],[deadline]]/60)/60)/24)+DATE(1970,1,1)</f>
        <v>42410.875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s="8">
        <f>E3286/D3286</f>
        <v>1.016</v>
      </c>
      <c r="G3286" s="10">
        <f>IFERROR(ROUND(E3286/N3286,2),0)</f>
        <v>203.2</v>
      </c>
      <c r="H3286" t="s">
        <v>8218</v>
      </c>
      <c r="I3286" t="s">
        <v>8223</v>
      </c>
      <c r="J3286" t="s">
        <v>8245</v>
      </c>
      <c r="K3286">
        <v>1454047140</v>
      </c>
      <c r="L3286">
        <v>1452546853</v>
      </c>
      <c r="M3286" t="b">
        <v>0</v>
      </c>
      <c r="N3286">
        <v>15</v>
      </c>
      <c r="O3286" t="b">
        <v>1</v>
      </c>
      <c r="P3286" t="s">
        <v>8269</v>
      </c>
      <c r="Q3286" s="12" t="s">
        <v>8315</v>
      </c>
      <c r="R3286" t="s">
        <v>8316</v>
      </c>
      <c r="S3286" s="21">
        <f>(((Table1[[#This Row],[launched_at]]/60)/60)/24)+DATE(1970,1,1)</f>
        <v>42380.884872685187</v>
      </c>
      <c r="T3286" s="21">
        <f>(((Table1[[#This Row],[deadline]]/60)/60)/24)+DATE(1970,1,1)</f>
        <v>42398.249305555553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s="8">
        <f>E3287/D3287</f>
        <v>1.1210242048409682</v>
      </c>
      <c r="G3287" s="10">
        <f>IFERROR(ROUND(E3287/N3287,2),0)</f>
        <v>69.19</v>
      </c>
      <c r="H3287" t="s">
        <v>8218</v>
      </c>
      <c r="I3287" t="s">
        <v>8223</v>
      </c>
      <c r="J3287" t="s">
        <v>8245</v>
      </c>
      <c r="K3287">
        <v>1488258000</v>
      </c>
      <c r="L3287">
        <v>1485556626</v>
      </c>
      <c r="M3287" t="b">
        <v>0</v>
      </c>
      <c r="N3287">
        <v>81</v>
      </c>
      <c r="O3287" t="b">
        <v>1</v>
      </c>
      <c r="P3287" t="s">
        <v>8269</v>
      </c>
      <c r="Q3287" s="12" t="s">
        <v>8315</v>
      </c>
      <c r="R3287" t="s">
        <v>8316</v>
      </c>
      <c r="S3287" s="21">
        <f>(((Table1[[#This Row],[launched_at]]/60)/60)/24)+DATE(1970,1,1)</f>
        <v>42762.942430555559</v>
      </c>
      <c r="T3287" s="21">
        <f>(((Table1[[#This Row],[deadline]]/60)/60)/24)+DATE(1970,1,1)</f>
        <v>42794.208333333328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s="8">
        <f>E3288/D3288</f>
        <v>1.0176666666666667</v>
      </c>
      <c r="G3288" s="10">
        <f>IFERROR(ROUND(E3288/N3288,2),0)</f>
        <v>125.12</v>
      </c>
      <c r="H3288" t="s">
        <v>8218</v>
      </c>
      <c r="I3288" t="s">
        <v>8223</v>
      </c>
      <c r="J3288" t="s">
        <v>8245</v>
      </c>
      <c r="K3288">
        <v>1471291782</v>
      </c>
      <c r="L3288">
        <v>1468699782</v>
      </c>
      <c r="M3288" t="b">
        <v>0</v>
      </c>
      <c r="N3288">
        <v>122</v>
      </c>
      <c r="O3288" t="b">
        <v>1</v>
      </c>
      <c r="P3288" t="s">
        <v>8269</v>
      </c>
      <c r="Q3288" s="12" t="s">
        <v>8315</v>
      </c>
      <c r="R3288" t="s">
        <v>8316</v>
      </c>
      <c r="S3288" s="21">
        <f>(((Table1[[#This Row],[launched_at]]/60)/60)/24)+DATE(1970,1,1)</f>
        <v>42567.840069444443</v>
      </c>
      <c r="T3288" s="21">
        <f>(((Table1[[#This Row],[deadline]]/60)/60)/24)+DATE(1970,1,1)</f>
        <v>42597.840069444443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s="8">
        <f>E3289/D3289</f>
        <v>1</v>
      </c>
      <c r="G3289" s="10">
        <f>IFERROR(ROUND(E3289/N3289,2),0)</f>
        <v>73.53</v>
      </c>
      <c r="H3289" t="s">
        <v>8218</v>
      </c>
      <c r="I3289" t="s">
        <v>8228</v>
      </c>
      <c r="J3289" t="s">
        <v>8250</v>
      </c>
      <c r="K3289">
        <v>1448733628</v>
      </c>
      <c r="L3289">
        <v>1446573628</v>
      </c>
      <c r="M3289" t="b">
        <v>0</v>
      </c>
      <c r="N3289">
        <v>34</v>
      </c>
      <c r="O3289" t="b">
        <v>1</v>
      </c>
      <c r="P3289" t="s">
        <v>8269</v>
      </c>
      <c r="Q3289" s="12" t="s">
        <v>8315</v>
      </c>
      <c r="R3289" t="s">
        <v>8316</v>
      </c>
      <c r="S3289" s="21">
        <f>(((Table1[[#This Row],[launched_at]]/60)/60)/24)+DATE(1970,1,1)</f>
        <v>42311.750324074077</v>
      </c>
      <c r="T3289" s="21">
        <f>(((Table1[[#This Row],[deadline]]/60)/60)/24)+DATE(1970,1,1)</f>
        <v>42336.750324074077</v>
      </c>
    </row>
    <row r="3290" spans="1:20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s="8">
        <f>E3290/D3290</f>
        <v>1.0026489999999999</v>
      </c>
      <c r="G3290" s="10">
        <f>IFERROR(ROUND(E3290/N3290,2),0)</f>
        <v>48.44</v>
      </c>
      <c r="H3290" t="s">
        <v>8218</v>
      </c>
      <c r="I3290" t="s">
        <v>8224</v>
      </c>
      <c r="J3290" t="s">
        <v>8246</v>
      </c>
      <c r="K3290">
        <v>1466463600</v>
      </c>
      <c r="L3290">
        <v>1463337315</v>
      </c>
      <c r="M3290" t="b">
        <v>0</v>
      </c>
      <c r="N3290">
        <v>207</v>
      </c>
      <c r="O3290" t="b">
        <v>1</v>
      </c>
      <c r="P3290" t="s">
        <v>8269</v>
      </c>
      <c r="Q3290" s="12" t="s">
        <v>8315</v>
      </c>
      <c r="R3290" t="s">
        <v>8316</v>
      </c>
      <c r="S3290" s="21">
        <f>(((Table1[[#This Row],[launched_at]]/60)/60)/24)+DATE(1970,1,1)</f>
        <v>42505.774479166663</v>
      </c>
      <c r="T3290" s="21">
        <f>(((Table1[[#This Row],[deadline]]/60)/60)/24)+DATE(1970,1,1)</f>
        <v>42541.958333333328</v>
      </c>
    </row>
    <row r="3291" spans="1:20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s="8">
        <f>E3291/D3291</f>
        <v>1.3304200000000002</v>
      </c>
      <c r="G3291" s="10">
        <f>IFERROR(ROUND(E3291/N3291,2),0)</f>
        <v>26.61</v>
      </c>
      <c r="H3291" t="s">
        <v>8218</v>
      </c>
      <c r="I3291" t="s">
        <v>8224</v>
      </c>
      <c r="J3291" t="s">
        <v>8246</v>
      </c>
      <c r="K3291">
        <v>1487580602</v>
      </c>
      <c r="L3291">
        <v>1485161402</v>
      </c>
      <c r="M3291" t="b">
        <v>0</v>
      </c>
      <c r="N3291">
        <v>25</v>
      </c>
      <c r="O3291" t="b">
        <v>1</v>
      </c>
      <c r="P3291" t="s">
        <v>8269</v>
      </c>
      <c r="Q3291" s="12" t="s">
        <v>8315</v>
      </c>
      <c r="R3291" t="s">
        <v>8316</v>
      </c>
      <c r="S3291" s="21">
        <f>(((Table1[[#This Row],[launched_at]]/60)/60)/24)+DATE(1970,1,1)</f>
        <v>42758.368078703701</v>
      </c>
      <c r="T3291" s="21">
        <f>(((Table1[[#This Row],[deadline]]/60)/60)/24)+DATE(1970,1,1)</f>
        <v>42786.368078703701</v>
      </c>
    </row>
    <row r="3292" spans="1:20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s="8">
        <f>E3292/D3292</f>
        <v>1.212</v>
      </c>
      <c r="G3292" s="10">
        <f>IFERROR(ROUND(E3292/N3292,2),0)</f>
        <v>33.67</v>
      </c>
      <c r="H3292" t="s">
        <v>8218</v>
      </c>
      <c r="I3292" t="s">
        <v>8224</v>
      </c>
      <c r="J3292" t="s">
        <v>8246</v>
      </c>
      <c r="K3292">
        <v>1489234891</v>
      </c>
      <c r="L3292">
        <v>1486642891</v>
      </c>
      <c r="M3292" t="b">
        <v>0</v>
      </c>
      <c r="N3292">
        <v>72</v>
      </c>
      <c r="O3292" t="b">
        <v>1</v>
      </c>
      <c r="P3292" t="s">
        <v>8269</v>
      </c>
      <c r="Q3292" s="12" t="s">
        <v>8315</v>
      </c>
      <c r="R3292" t="s">
        <v>8316</v>
      </c>
      <c r="S3292" s="21">
        <f>(((Table1[[#This Row],[launched_at]]/60)/60)/24)+DATE(1970,1,1)</f>
        <v>42775.51494212963</v>
      </c>
      <c r="T3292" s="21">
        <f>(((Table1[[#This Row],[deadline]]/60)/60)/24)+DATE(1970,1,1)</f>
        <v>42805.51494212963</v>
      </c>
    </row>
    <row r="3293" spans="1:20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s="8">
        <f>E3293/D3293</f>
        <v>1.1399999999999999</v>
      </c>
      <c r="G3293" s="10">
        <f>IFERROR(ROUND(E3293/N3293,2),0)</f>
        <v>40.71</v>
      </c>
      <c r="H3293" t="s">
        <v>8218</v>
      </c>
      <c r="I3293" t="s">
        <v>8223</v>
      </c>
      <c r="J3293" t="s">
        <v>8245</v>
      </c>
      <c r="K3293">
        <v>1442462340</v>
      </c>
      <c r="L3293">
        <v>1439743900</v>
      </c>
      <c r="M3293" t="b">
        <v>0</v>
      </c>
      <c r="N3293">
        <v>14</v>
      </c>
      <c r="O3293" t="b">
        <v>1</v>
      </c>
      <c r="P3293" t="s">
        <v>8269</v>
      </c>
      <c r="Q3293" s="12" t="s">
        <v>8315</v>
      </c>
      <c r="R3293" t="s">
        <v>8316</v>
      </c>
      <c r="S3293" s="21">
        <f>(((Table1[[#This Row],[launched_at]]/60)/60)/24)+DATE(1970,1,1)</f>
        <v>42232.702546296292</v>
      </c>
      <c r="T3293" s="21">
        <f>(((Table1[[#This Row],[deadline]]/60)/60)/24)+DATE(1970,1,1)</f>
        <v>42264.165972222225</v>
      </c>
    </row>
    <row r="3294" spans="1:20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s="8">
        <f>E3294/D3294</f>
        <v>2.8613861386138613</v>
      </c>
      <c r="G3294" s="10">
        <f>IFERROR(ROUND(E3294/N3294,2),0)</f>
        <v>19.27</v>
      </c>
      <c r="H3294" t="s">
        <v>8218</v>
      </c>
      <c r="I3294" t="s">
        <v>8224</v>
      </c>
      <c r="J3294" t="s">
        <v>8246</v>
      </c>
      <c r="K3294">
        <v>1449257348</v>
      </c>
      <c r="L3294">
        <v>1444069748</v>
      </c>
      <c r="M3294" t="b">
        <v>0</v>
      </c>
      <c r="N3294">
        <v>15</v>
      </c>
      <c r="O3294" t="b">
        <v>1</v>
      </c>
      <c r="P3294" t="s">
        <v>8269</v>
      </c>
      <c r="Q3294" s="12" t="s">
        <v>8315</v>
      </c>
      <c r="R3294" t="s">
        <v>8316</v>
      </c>
      <c r="S3294" s="21">
        <f>(((Table1[[#This Row],[launched_at]]/60)/60)/24)+DATE(1970,1,1)</f>
        <v>42282.770231481481</v>
      </c>
      <c r="T3294" s="21">
        <f>(((Table1[[#This Row],[deadline]]/60)/60)/24)+DATE(1970,1,1)</f>
        <v>42342.811898148153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s="8">
        <f>E3295/D3295</f>
        <v>1.7044444444444444</v>
      </c>
      <c r="G3295" s="10">
        <f>IFERROR(ROUND(E3295/N3295,2),0)</f>
        <v>84.29</v>
      </c>
      <c r="H3295" t="s">
        <v>8218</v>
      </c>
      <c r="I3295" t="s">
        <v>8227</v>
      </c>
      <c r="J3295" t="s">
        <v>8249</v>
      </c>
      <c r="K3295">
        <v>1488622352</v>
      </c>
      <c r="L3295">
        <v>1486030352</v>
      </c>
      <c r="M3295" t="b">
        <v>0</v>
      </c>
      <c r="N3295">
        <v>91</v>
      </c>
      <c r="O3295" t="b">
        <v>1</v>
      </c>
      <c r="P3295" t="s">
        <v>8269</v>
      </c>
      <c r="Q3295" s="12" t="s">
        <v>8315</v>
      </c>
      <c r="R3295" t="s">
        <v>8316</v>
      </c>
      <c r="S3295" s="21">
        <f>(((Table1[[#This Row],[launched_at]]/60)/60)/24)+DATE(1970,1,1)</f>
        <v>42768.425370370373</v>
      </c>
      <c r="T3295" s="21">
        <f>(((Table1[[#This Row],[deadline]]/60)/60)/24)+DATE(1970,1,1)</f>
        <v>42798.425370370373</v>
      </c>
    </row>
    <row r="3296" spans="1:20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s="8">
        <f>E3296/D3296</f>
        <v>1.1833333333333333</v>
      </c>
      <c r="G3296" s="10">
        <f>IFERROR(ROUND(E3296/N3296,2),0)</f>
        <v>29.58</v>
      </c>
      <c r="H3296" t="s">
        <v>8218</v>
      </c>
      <c r="I3296" t="s">
        <v>8224</v>
      </c>
      <c r="J3296" t="s">
        <v>8246</v>
      </c>
      <c r="K3296">
        <v>1434459554</v>
      </c>
      <c r="L3296">
        <v>1431867554</v>
      </c>
      <c r="M3296" t="b">
        <v>0</v>
      </c>
      <c r="N3296">
        <v>24</v>
      </c>
      <c r="O3296" t="b">
        <v>1</v>
      </c>
      <c r="P3296" t="s">
        <v>8269</v>
      </c>
      <c r="Q3296" s="12" t="s">
        <v>8315</v>
      </c>
      <c r="R3296" t="s">
        <v>8316</v>
      </c>
      <c r="S3296" s="21">
        <f>(((Table1[[#This Row],[launched_at]]/60)/60)/24)+DATE(1970,1,1)</f>
        <v>42141.541134259256</v>
      </c>
      <c r="T3296" s="21">
        <f>(((Table1[[#This Row],[deadline]]/60)/60)/24)+DATE(1970,1,1)</f>
        <v>42171.541134259256</v>
      </c>
    </row>
    <row r="3297" spans="1:20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s="8">
        <f>E3297/D3297</f>
        <v>1.0285857142857142</v>
      </c>
      <c r="G3297" s="10">
        <f>IFERROR(ROUND(E3297/N3297,2),0)</f>
        <v>26.67</v>
      </c>
      <c r="H3297" t="s">
        <v>8218</v>
      </c>
      <c r="I3297" t="s">
        <v>8224</v>
      </c>
      <c r="J3297" t="s">
        <v>8246</v>
      </c>
      <c r="K3297">
        <v>1474886229</v>
      </c>
      <c r="L3297">
        <v>1472294229</v>
      </c>
      <c r="M3297" t="b">
        <v>0</v>
      </c>
      <c r="N3297">
        <v>27</v>
      </c>
      <c r="O3297" t="b">
        <v>1</v>
      </c>
      <c r="P3297" t="s">
        <v>8269</v>
      </c>
      <c r="Q3297" s="12" t="s">
        <v>8315</v>
      </c>
      <c r="R3297" t="s">
        <v>8316</v>
      </c>
      <c r="S3297" s="21">
        <f>(((Table1[[#This Row],[launched_at]]/60)/60)/24)+DATE(1970,1,1)</f>
        <v>42609.442465277782</v>
      </c>
      <c r="T3297" s="21">
        <f>(((Table1[[#This Row],[deadline]]/60)/60)/24)+DATE(1970,1,1)</f>
        <v>42639.442465277782</v>
      </c>
    </row>
    <row r="3298" spans="1:20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s="8">
        <f>E3298/D3298</f>
        <v>1.4406666666666668</v>
      </c>
      <c r="G3298" s="10">
        <f>IFERROR(ROUND(E3298/N3298,2),0)</f>
        <v>45.98</v>
      </c>
      <c r="H3298" t="s">
        <v>8218</v>
      </c>
      <c r="I3298" t="s">
        <v>8224</v>
      </c>
      <c r="J3298" t="s">
        <v>8246</v>
      </c>
      <c r="K3298">
        <v>1448229600</v>
      </c>
      <c r="L3298">
        <v>1446401372</v>
      </c>
      <c r="M3298" t="b">
        <v>0</v>
      </c>
      <c r="N3298">
        <v>47</v>
      </c>
      <c r="O3298" t="b">
        <v>1</v>
      </c>
      <c r="P3298" t="s">
        <v>8269</v>
      </c>
      <c r="Q3298" s="12" t="s">
        <v>8315</v>
      </c>
      <c r="R3298" t="s">
        <v>8316</v>
      </c>
      <c r="S3298" s="21">
        <f>(((Table1[[#This Row],[launched_at]]/60)/60)/24)+DATE(1970,1,1)</f>
        <v>42309.756620370375</v>
      </c>
      <c r="T3298" s="21">
        <f>(((Table1[[#This Row],[deadline]]/60)/60)/24)+DATE(1970,1,1)</f>
        <v>42330.916666666672</v>
      </c>
    </row>
    <row r="3299" spans="1:20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s="8">
        <f>E3299/D3299</f>
        <v>1.0007272727272727</v>
      </c>
      <c r="G3299" s="10">
        <f>IFERROR(ROUND(E3299/N3299,2),0)</f>
        <v>125.09</v>
      </c>
      <c r="H3299" t="s">
        <v>8218</v>
      </c>
      <c r="I3299" t="s">
        <v>8224</v>
      </c>
      <c r="J3299" t="s">
        <v>8246</v>
      </c>
      <c r="K3299">
        <v>1438037940</v>
      </c>
      <c r="L3299">
        <v>1436380256</v>
      </c>
      <c r="M3299" t="b">
        <v>0</v>
      </c>
      <c r="N3299">
        <v>44</v>
      </c>
      <c r="O3299" t="b">
        <v>1</v>
      </c>
      <c r="P3299" t="s">
        <v>8269</v>
      </c>
      <c r="Q3299" s="12" t="s">
        <v>8315</v>
      </c>
      <c r="R3299" t="s">
        <v>8316</v>
      </c>
      <c r="S3299" s="21">
        <f>(((Table1[[#This Row],[launched_at]]/60)/60)/24)+DATE(1970,1,1)</f>
        <v>42193.771481481483</v>
      </c>
      <c r="T3299" s="21">
        <f>(((Table1[[#This Row],[deadline]]/60)/60)/24)+DATE(1970,1,1)</f>
        <v>42212.957638888889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s="8">
        <f>E3300/D3300</f>
        <v>1.0173000000000001</v>
      </c>
      <c r="G3300" s="10">
        <f>IFERROR(ROUND(E3300/N3300,2),0)</f>
        <v>141.29</v>
      </c>
      <c r="H3300" t="s">
        <v>8218</v>
      </c>
      <c r="I3300" t="s">
        <v>8223</v>
      </c>
      <c r="J3300" t="s">
        <v>8245</v>
      </c>
      <c r="K3300">
        <v>1442102400</v>
      </c>
      <c r="L3300">
        <v>1440370768</v>
      </c>
      <c r="M3300" t="b">
        <v>0</v>
      </c>
      <c r="N3300">
        <v>72</v>
      </c>
      <c r="O3300" t="b">
        <v>1</v>
      </c>
      <c r="P3300" t="s">
        <v>8269</v>
      </c>
      <c r="Q3300" s="12" t="s">
        <v>8315</v>
      </c>
      <c r="R3300" t="s">
        <v>8316</v>
      </c>
      <c r="S3300" s="21">
        <f>(((Table1[[#This Row],[launched_at]]/60)/60)/24)+DATE(1970,1,1)</f>
        <v>42239.957962962959</v>
      </c>
      <c r="T3300" s="21">
        <f>(((Table1[[#This Row],[deadline]]/60)/60)/24)+DATE(1970,1,1)</f>
        <v>42260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s="8">
        <f>E3301/D3301</f>
        <v>1.1619999999999999</v>
      </c>
      <c r="G3301" s="10">
        <f>IFERROR(ROUND(E3301/N3301,2),0)</f>
        <v>55.33</v>
      </c>
      <c r="H3301" t="s">
        <v>8218</v>
      </c>
      <c r="I3301" t="s">
        <v>8223</v>
      </c>
      <c r="J3301" t="s">
        <v>8245</v>
      </c>
      <c r="K3301">
        <v>1444860063</v>
      </c>
      <c r="L3301">
        <v>1442268063</v>
      </c>
      <c r="M3301" t="b">
        <v>0</v>
      </c>
      <c r="N3301">
        <v>63</v>
      </c>
      <c r="O3301" t="b">
        <v>1</v>
      </c>
      <c r="P3301" t="s">
        <v>8269</v>
      </c>
      <c r="Q3301" s="12" t="s">
        <v>8315</v>
      </c>
      <c r="R3301" t="s">
        <v>8316</v>
      </c>
      <c r="S3301" s="21">
        <f>(((Table1[[#This Row],[launched_at]]/60)/60)/24)+DATE(1970,1,1)</f>
        <v>42261.917395833334</v>
      </c>
      <c r="T3301" s="21">
        <f>(((Table1[[#This Row],[deadline]]/60)/60)/24)+DATE(1970,1,1)</f>
        <v>42291.917395833334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s="8">
        <f>E3302/D3302</f>
        <v>1.3616666666666666</v>
      </c>
      <c r="G3302" s="10">
        <f>IFERROR(ROUND(E3302/N3302,2),0)</f>
        <v>46.42</v>
      </c>
      <c r="H3302" t="s">
        <v>8218</v>
      </c>
      <c r="I3302" t="s">
        <v>8223</v>
      </c>
      <c r="J3302" t="s">
        <v>8245</v>
      </c>
      <c r="K3302">
        <v>1430329862</v>
      </c>
      <c r="L3302">
        <v>1428515462</v>
      </c>
      <c r="M3302" t="b">
        <v>0</v>
      </c>
      <c r="N3302">
        <v>88</v>
      </c>
      <c r="O3302" t="b">
        <v>1</v>
      </c>
      <c r="P3302" t="s">
        <v>8269</v>
      </c>
      <c r="Q3302" s="12" t="s">
        <v>8315</v>
      </c>
      <c r="R3302" t="s">
        <v>8316</v>
      </c>
      <c r="S3302" s="21">
        <f>(((Table1[[#This Row],[launched_at]]/60)/60)/24)+DATE(1970,1,1)</f>
        <v>42102.743773148148</v>
      </c>
      <c r="T3302" s="21">
        <f>(((Table1[[#This Row],[deadline]]/60)/60)/24)+DATE(1970,1,1)</f>
        <v>42123.743773148148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s="8">
        <f>E3303/D3303</f>
        <v>1.3346666666666667</v>
      </c>
      <c r="G3303" s="10">
        <f>IFERROR(ROUND(E3303/N3303,2),0)</f>
        <v>57.2</v>
      </c>
      <c r="H3303" t="s">
        <v>8218</v>
      </c>
      <c r="I3303" t="s">
        <v>8223</v>
      </c>
      <c r="J3303" t="s">
        <v>8245</v>
      </c>
      <c r="K3303">
        <v>1470034740</v>
      </c>
      <c r="L3303">
        <v>1466185176</v>
      </c>
      <c r="M3303" t="b">
        <v>0</v>
      </c>
      <c r="N3303">
        <v>70</v>
      </c>
      <c r="O3303" t="b">
        <v>1</v>
      </c>
      <c r="P3303" t="s">
        <v>8269</v>
      </c>
      <c r="Q3303" s="12" t="s">
        <v>8315</v>
      </c>
      <c r="R3303" t="s">
        <v>8316</v>
      </c>
      <c r="S3303" s="21">
        <f>(((Table1[[#This Row],[launched_at]]/60)/60)/24)+DATE(1970,1,1)</f>
        <v>42538.73583333334</v>
      </c>
      <c r="T3303" s="21">
        <f>(((Table1[[#This Row],[deadline]]/60)/60)/24)+DATE(1970,1,1)</f>
        <v>42583.290972222225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s="8">
        <f>E3304/D3304</f>
        <v>1.0339285714285715</v>
      </c>
      <c r="G3304" s="10">
        <f>IFERROR(ROUND(E3304/N3304,2),0)</f>
        <v>173.7</v>
      </c>
      <c r="H3304" t="s">
        <v>8218</v>
      </c>
      <c r="I3304" t="s">
        <v>8226</v>
      </c>
      <c r="J3304" t="s">
        <v>8248</v>
      </c>
      <c r="K3304">
        <v>1481099176</v>
      </c>
      <c r="L3304">
        <v>1478507176</v>
      </c>
      <c r="M3304" t="b">
        <v>0</v>
      </c>
      <c r="N3304">
        <v>50</v>
      </c>
      <c r="O3304" t="b">
        <v>1</v>
      </c>
      <c r="P3304" t="s">
        <v>8269</v>
      </c>
      <c r="Q3304" s="12" t="s">
        <v>8315</v>
      </c>
      <c r="R3304" t="s">
        <v>8316</v>
      </c>
      <c r="S3304" s="21">
        <f>(((Table1[[#This Row],[launched_at]]/60)/60)/24)+DATE(1970,1,1)</f>
        <v>42681.35157407407</v>
      </c>
      <c r="T3304" s="21">
        <f>(((Table1[[#This Row],[deadline]]/60)/60)/24)+DATE(1970,1,1)</f>
        <v>42711.35157407407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s="8">
        <f>E3305/D3305</f>
        <v>1.1588888888888889</v>
      </c>
      <c r="G3305" s="10">
        <f>IFERROR(ROUND(E3305/N3305,2),0)</f>
        <v>59.6</v>
      </c>
      <c r="H3305" t="s">
        <v>8218</v>
      </c>
      <c r="I3305" t="s">
        <v>8223</v>
      </c>
      <c r="J3305" t="s">
        <v>8245</v>
      </c>
      <c r="K3305">
        <v>1427553484</v>
      </c>
      <c r="L3305">
        <v>1424533084</v>
      </c>
      <c r="M3305" t="b">
        <v>0</v>
      </c>
      <c r="N3305">
        <v>35</v>
      </c>
      <c r="O3305" t="b">
        <v>1</v>
      </c>
      <c r="P3305" t="s">
        <v>8269</v>
      </c>
      <c r="Q3305" s="12" t="s">
        <v>8315</v>
      </c>
      <c r="R3305" t="s">
        <v>8316</v>
      </c>
      <c r="S3305" s="21">
        <f>(((Table1[[#This Row],[launched_at]]/60)/60)/24)+DATE(1970,1,1)</f>
        <v>42056.65143518518</v>
      </c>
      <c r="T3305" s="21">
        <f>(((Table1[[#This Row],[deadline]]/60)/60)/24)+DATE(1970,1,1)</f>
        <v>42091.609768518523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s="8">
        <f>E3306/D3306</f>
        <v>1.0451666666666666</v>
      </c>
      <c r="G3306" s="10">
        <f>IFERROR(ROUND(E3306/N3306,2),0)</f>
        <v>89.59</v>
      </c>
      <c r="H3306" t="s">
        <v>8218</v>
      </c>
      <c r="I3306" t="s">
        <v>8223</v>
      </c>
      <c r="J3306" t="s">
        <v>8245</v>
      </c>
      <c r="K3306">
        <v>1482418752</v>
      </c>
      <c r="L3306">
        <v>1479826752</v>
      </c>
      <c r="M3306" t="b">
        <v>0</v>
      </c>
      <c r="N3306">
        <v>175</v>
      </c>
      <c r="O3306" t="b">
        <v>1</v>
      </c>
      <c r="P3306" t="s">
        <v>8269</v>
      </c>
      <c r="Q3306" s="12" t="s">
        <v>8315</v>
      </c>
      <c r="R3306" t="s">
        <v>8316</v>
      </c>
      <c r="S3306" s="21">
        <f>(((Table1[[#This Row],[launched_at]]/60)/60)/24)+DATE(1970,1,1)</f>
        <v>42696.624444444446</v>
      </c>
      <c r="T3306" s="21">
        <f>(((Table1[[#This Row],[deadline]]/60)/60)/24)+DATE(1970,1,1)</f>
        <v>42726.624444444446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s="8">
        <f>E3307/D3307</f>
        <v>1.0202500000000001</v>
      </c>
      <c r="G3307" s="10">
        <f>IFERROR(ROUND(E3307/N3307,2),0)</f>
        <v>204.05</v>
      </c>
      <c r="H3307" t="s">
        <v>8218</v>
      </c>
      <c r="I3307" t="s">
        <v>8223</v>
      </c>
      <c r="J3307" t="s">
        <v>8245</v>
      </c>
      <c r="K3307">
        <v>1438374748</v>
      </c>
      <c r="L3307">
        <v>1435782748</v>
      </c>
      <c r="M3307" t="b">
        <v>0</v>
      </c>
      <c r="N3307">
        <v>20</v>
      </c>
      <c r="O3307" t="b">
        <v>1</v>
      </c>
      <c r="P3307" t="s">
        <v>8269</v>
      </c>
      <c r="Q3307" s="12" t="s">
        <v>8315</v>
      </c>
      <c r="R3307" t="s">
        <v>8316</v>
      </c>
      <c r="S3307" s="21">
        <f>(((Table1[[#This Row],[launched_at]]/60)/60)/24)+DATE(1970,1,1)</f>
        <v>42186.855879629627</v>
      </c>
      <c r="T3307" s="21">
        <f>(((Table1[[#This Row],[deadline]]/60)/60)/24)+DATE(1970,1,1)</f>
        <v>42216.855879629627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s="8">
        <f>E3308/D3308</f>
        <v>1.7533333333333334</v>
      </c>
      <c r="G3308" s="10">
        <f>IFERROR(ROUND(E3308/N3308,2),0)</f>
        <v>48.7</v>
      </c>
      <c r="H3308" t="s">
        <v>8218</v>
      </c>
      <c r="I3308" t="s">
        <v>8223</v>
      </c>
      <c r="J3308" t="s">
        <v>8245</v>
      </c>
      <c r="K3308">
        <v>1465527600</v>
      </c>
      <c r="L3308">
        <v>1462252542</v>
      </c>
      <c r="M3308" t="b">
        <v>0</v>
      </c>
      <c r="N3308">
        <v>54</v>
      </c>
      <c r="O3308" t="b">
        <v>1</v>
      </c>
      <c r="P3308" t="s">
        <v>8269</v>
      </c>
      <c r="Q3308" s="12" t="s">
        <v>8315</v>
      </c>
      <c r="R3308" t="s">
        <v>8316</v>
      </c>
      <c r="S3308" s="21">
        <f>(((Table1[[#This Row],[launched_at]]/60)/60)/24)+DATE(1970,1,1)</f>
        <v>42493.219236111108</v>
      </c>
      <c r="T3308" s="21">
        <f>(((Table1[[#This Row],[deadline]]/60)/60)/24)+DATE(1970,1,1)</f>
        <v>42531.125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s="8">
        <f>E3309/D3309</f>
        <v>1.0668</v>
      </c>
      <c r="G3309" s="10">
        <f>IFERROR(ROUND(E3309/N3309,2),0)</f>
        <v>53.34</v>
      </c>
      <c r="H3309" t="s">
        <v>8218</v>
      </c>
      <c r="I3309" t="s">
        <v>8223</v>
      </c>
      <c r="J3309" t="s">
        <v>8245</v>
      </c>
      <c r="K3309">
        <v>1463275339</v>
      </c>
      <c r="L3309">
        <v>1460683339</v>
      </c>
      <c r="M3309" t="b">
        <v>0</v>
      </c>
      <c r="N3309">
        <v>20</v>
      </c>
      <c r="O3309" t="b">
        <v>1</v>
      </c>
      <c r="P3309" t="s">
        <v>8269</v>
      </c>
      <c r="Q3309" s="12" t="s">
        <v>8315</v>
      </c>
      <c r="R3309" t="s">
        <v>8316</v>
      </c>
      <c r="S3309" s="21">
        <f>(((Table1[[#This Row],[launched_at]]/60)/60)/24)+DATE(1970,1,1)</f>
        <v>42475.057164351849</v>
      </c>
      <c r="T3309" s="21">
        <f>(((Table1[[#This Row],[deadline]]/60)/60)/24)+DATE(1970,1,1)</f>
        <v>42505.057164351849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s="8">
        <f>E3310/D3310</f>
        <v>1.2228571428571429</v>
      </c>
      <c r="G3310" s="10">
        <f>IFERROR(ROUND(E3310/N3310,2),0)</f>
        <v>75.09</v>
      </c>
      <c r="H3310" t="s">
        <v>8218</v>
      </c>
      <c r="I3310" t="s">
        <v>8223</v>
      </c>
      <c r="J3310" t="s">
        <v>8245</v>
      </c>
      <c r="K3310">
        <v>1460581365</v>
      </c>
      <c r="L3310">
        <v>1458766965</v>
      </c>
      <c r="M3310" t="b">
        <v>0</v>
      </c>
      <c r="N3310">
        <v>57</v>
      </c>
      <c r="O3310" t="b">
        <v>1</v>
      </c>
      <c r="P3310" t="s">
        <v>8269</v>
      </c>
      <c r="Q3310" s="12" t="s">
        <v>8315</v>
      </c>
      <c r="R3310" t="s">
        <v>8316</v>
      </c>
      <c r="S3310" s="21">
        <f>(((Table1[[#This Row],[launched_at]]/60)/60)/24)+DATE(1970,1,1)</f>
        <v>42452.876909722225</v>
      </c>
      <c r="T3310" s="21">
        <f>(((Table1[[#This Row],[deadline]]/60)/60)/24)+DATE(1970,1,1)</f>
        <v>42473.876909722225</v>
      </c>
    </row>
    <row r="3311" spans="1:20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s="8">
        <f>E3311/D3311</f>
        <v>1.5942857142857143</v>
      </c>
      <c r="G3311" s="10">
        <f>IFERROR(ROUND(E3311/N3311,2),0)</f>
        <v>18</v>
      </c>
      <c r="H3311" t="s">
        <v>8218</v>
      </c>
      <c r="I3311" t="s">
        <v>8224</v>
      </c>
      <c r="J3311" t="s">
        <v>8246</v>
      </c>
      <c r="K3311">
        <v>1476632178</v>
      </c>
      <c r="L3311">
        <v>1473953778</v>
      </c>
      <c r="M3311" t="b">
        <v>0</v>
      </c>
      <c r="N3311">
        <v>31</v>
      </c>
      <c r="O3311" t="b">
        <v>1</v>
      </c>
      <c r="P3311" t="s">
        <v>8269</v>
      </c>
      <c r="Q3311" s="12" t="s">
        <v>8315</v>
      </c>
      <c r="R3311" t="s">
        <v>8316</v>
      </c>
      <c r="S3311" s="21">
        <f>(((Table1[[#This Row],[launched_at]]/60)/60)/24)+DATE(1970,1,1)</f>
        <v>42628.650208333333</v>
      </c>
      <c r="T3311" s="21">
        <f>(((Table1[[#This Row],[deadline]]/60)/60)/24)+DATE(1970,1,1)</f>
        <v>42659.650208333333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s="8">
        <f>E3312/D3312</f>
        <v>1.0007692307692309</v>
      </c>
      <c r="G3312" s="10">
        <f>IFERROR(ROUND(E3312/N3312,2),0)</f>
        <v>209.84</v>
      </c>
      <c r="H3312" t="s">
        <v>8218</v>
      </c>
      <c r="I3312" t="s">
        <v>8223</v>
      </c>
      <c r="J3312" t="s">
        <v>8245</v>
      </c>
      <c r="K3312">
        <v>1444169825</v>
      </c>
      <c r="L3312">
        <v>1441577825</v>
      </c>
      <c r="M3312" t="b">
        <v>0</v>
      </c>
      <c r="N3312">
        <v>31</v>
      </c>
      <c r="O3312" t="b">
        <v>1</v>
      </c>
      <c r="P3312" t="s">
        <v>8269</v>
      </c>
      <c r="Q3312" s="12" t="s">
        <v>8315</v>
      </c>
      <c r="R3312" t="s">
        <v>8316</v>
      </c>
      <c r="S3312" s="21">
        <f>(((Table1[[#This Row],[launched_at]]/60)/60)/24)+DATE(1970,1,1)</f>
        <v>42253.928530092591</v>
      </c>
      <c r="T3312" s="21">
        <f>(((Table1[[#This Row],[deadline]]/60)/60)/24)+DATE(1970,1,1)</f>
        <v>42283.928530092591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s="8">
        <f>E3313/D3313</f>
        <v>1.0984</v>
      </c>
      <c r="G3313" s="10">
        <f>IFERROR(ROUND(E3313/N3313,2),0)</f>
        <v>61.02</v>
      </c>
      <c r="H3313" t="s">
        <v>8218</v>
      </c>
      <c r="I3313" t="s">
        <v>8223</v>
      </c>
      <c r="J3313" t="s">
        <v>8245</v>
      </c>
      <c r="K3313">
        <v>1445065210</v>
      </c>
      <c r="L3313">
        <v>1442473210</v>
      </c>
      <c r="M3313" t="b">
        <v>0</v>
      </c>
      <c r="N3313">
        <v>45</v>
      </c>
      <c r="O3313" t="b">
        <v>1</v>
      </c>
      <c r="P3313" t="s">
        <v>8269</v>
      </c>
      <c r="Q3313" s="12" t="s">
        <v>8315</v>
      </c>
      <c r="R3313" t="s">
        <v>8316</v>
      </c>
      <c r="S3313" s="21">
        <f>(((Table1[[#This Row],[launched_at]]/60)/60)/24)+DATE(1970,1,1)</f>
        <v>42264.29178240741</v>
      </c>
      <c r="T3313" s="21">
        <f>(((Table1[[#This Row],[deadline]]/60)/60)/24)+DATE(1970,1,1)</f>
        <v>42294.29178240741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s="8">
        <f>E3314/D3314</f>
        <v>1.0004</v>
      </c>
      <c r="G3314" s="10">
        <f>IFERROR(ROUND(E3314/N3314,2),0)</f>
        <v>61</v>
      </c>
      <c r="H3314" t="s">
        <v>8218</v>
      </c>
      <c r="I3314" t="s">
        <v>8223</v>
      </c>
      <c r="J3314" t="s">
        <v>8245</v>
      </c>
      <c r="K3314">
        <v>1478901600</v>
      </c>
      <c r="L3314">
        <v>1477077946</v>
      </c>
      <c r="M3314" t="b">
        <v>0</v>
      </c>
      <c r="N3314">
        <v>41</v>
      </c>
      <c r="O3314" t="b">
        <v>1</v>
      </c>
      <c r="P3314" t="s">
        <v>8269</v>
      </c>
      <c r="Q3314" s="12" t="s">
        <v>8315</v>
      </c>
      <c r="R3314" t="s">
        <v>8316</v>
      </c>
      <c r="S3314" s="21">
        <f>(((Table1[[#This Row],[launched_at]]/60)/60)/24)+DATE(1970,1,1)</f>
        <v>42664.809560185182</v>
      </c>
      <c r="T3314" s="21">
        <f>(((Table1[[#This Row],[deadline]]/60)/60)/24)+DATE(1970,1,1)</f>
        <v>42685.916666666672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s="8">
        <f>E3315/D3315</f>
        <v>1.1605000000000001</v>
      </c>
      <c r="G3315" s="10">
        <f>IFERROR(ROUND(E3315/N3315,2),0)</f>
        <v>80.03</v>
      </c>
      <c r="H3315" t="s">
        <v>8218</v>
      </c>
      <c r="I3315" t="s">
        <v>8223</v>
      </c>
      <c r="J3315" t="s">
        <v>8245</v>
      </c>
      <c r="K3315">
        <v>1453856400</v>
      </c>
      <c r="L3315">
        <v>1452664317</v>
      </c>
      <c r="M3315" t="b">
        <v>0</v>
      </c>
      <c r="N3315">
        <v>29</v>
      </c>
      <c r="O3315" t="b">
        <v>1</v>
      </c>
      <c r="P3315" t="s">
        <v>8269</v>
      </c>
      <c r="Q3315" s="12" t="s">
        <v>8315</v>
      </c>
      <c r="R3315" t="s">
        <v>8316</v>
      </c>
      <c r="S3315" s="21">
        <f>(((Table1[[#This Row],[launched_at]]/60)/60)/24)+DATE(1970,1,1)</f>
        <v>42382.244409722218</v>
      </c>
      <c r="T3315" s="21">
        <f>(((Table1[[#This Row],[deadline]]/60)/60)/24)+DATE(1970,1,1)</f>
        <v>42396.041666666672</v>
      </c>
    </row>
    <row r="3316" spans="1:20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s="8">
        <f>E3316/D3316</f>
        <v>2.1074999999999999</v>
      </c>
      <c r="G3316" s="10">
        <f>IFERROR(ROUND(E3316/N3316,2),0)</f>
        <v>29.07</v>
      </c>
      <c r="H3316" t="s">
        <v>8218</v>
      </c>
      <c r="I3316" t="s">
        <v>8224</v>
      </c>
      <c r="J3316" t="s">
        <v>8246</v>
      </c>
      <c r="K3316">
        <v>1431115500</v>
      </c>
      <c r="L3316">
        <v>1428733511</v>
      </c>
      <c r="M3316" t="b">
        <v>0</v>
      </c>
      <c r="N3316">
        <v>58</v>
      </c>
      <c r="O3316" t="b">
        <v>1</v>
      </c>
      <c r="P3316" t="s">
        <v>8269</v>
      </c>
      <c r="Q3316" s="12" t="s">
        <v>8315</v>
      </c>
      <c r="R3316" t="s">
        <v>8316</v>
      </c>
      <c r="S3316" s="21">
        <f>(((Table1[[#This Row],[launched_at]]/60)/60)/24)+DATE(1970,1,1)</f>
        <v>42105.267488425925</v>
      </c>
      <c r="T3316" s="21">
        <f>(((Table1[[#This Row],[deadline]]/60)/60)/24)+DATE(1970,1,1)</f>
        <v>42132.836805555555</v>
      </c>
    </row>
    <row r="3317" spans="1:20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s="8">
        <f>E3317/D3317</f>
        <v>1.1000000000000001</v>
      </c>
      <c r="G3317" s="10">
        <f>IFERROR(ROUND(E3317/N3317,2),0)</f>
        <v>49.44</v>
      </c>
      <c r="H3317" t="s">
        <v>8218</v>
      </c>
      <c r="I3317" t="s">
        <v>8224</v>
      </c>
      <c r="J3317" t="s">
        <v>8246</v>
      </c>
      <c r="K3317">
        <v>1462519041</v>
      </c>
      <c r="L3317">
        <v>1459927041</v>
      </c>
      <c r="M3317" t="b">
        <v>0</v>
      </c>
      <c r="N3317">
        <v>89</v>
      </c>
      <c r="O3317" t="b">
        <v>1</v>
      </c>
      <c r="P3317" t="s">
        <v>8269</v>
      </c>
      <c r="Q3317" s="12" t="s">
        <v>8315</v>
      </c>
      <c r="R3317" t="s">
        <v>8316</v>
      </c>
      <c r="S3317" s="21">
        <f>(((Table1[[#This Row],[launched_at]]/60)/60)/24)+DATE(1970,1,1)</f>
        <v>42466.303715277783</v>
      </c>
      <c r="T3317" s="21">
        <f>(((Table1[[#This Row],[deadline]]/60)/60)/24)+DATE(1970,1,1)</f>
        <v>42496.303715277783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s="8">
        <f>E3318/D3318</f>
        <v>1.0008673425918038</v>
      </c>
      <c r="G3318" s="10">
        <f>IFERROR(ROUND(E3318/N3318,2),0)</f>
        <v>93.98</v>
      </c>
      <c r="H3318" t="s">
        <v>8218</v>
      </c>
      <c r="I3318" t="s">
        <v>8223</v>
      </c>
      <c r="J3318" t="s">
        <v>8245</v>
      </c>
      <c r="K3318">
        <v>1407506040</v>
      </c>
      <c r="L3318">
        <v>1404680075</v>
      </c>
      <c r="M3318" t="b">
        <v>0</v>
      </c>
      <c r="N3318">
        <v>125</v>
      </c>
      <c r="O3318" t="b">
        <v>1</v>
      </c>
      <c r="P3318" t="s">
        <v>8269</v>
      </c>
      <c r="Q3318" s="12" t="s">
        <v>8315</v>
      </c>
      <c r="R3318" t="s">
        <v>8316</v>
      </c>
      <c r="S3318" s="21">
        <f>(((Table1[[#This Row],[launched_at]]/60)/60)/24)+DATE(1970,1,1)</f>
        <v>41826.871238425927</v>
      </c>
      <c r="T3318" s="21">
        <f>(((Table1[[#This Row],[deadline]]/60)/60)/24)+DATE(1970,1,1)</f>
        <v>41859.57916666667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s="8">
        <f>E3319/D3319</f>
        <v>1.0619047619047619</v>
      </c>
      <c r="G3319" s="10">
        <f>IFERROR(ROUND(E3319/N3319,2),0)</f>
        <v>61.94</v>
      </c>
      <c r="H3319" t="s">
        <v>8218</v>
      </c>
      <c r="I3319" t="s">
        <v>8223</v>
      </c>
      <c r="J3319" t="s">
        <v>8245</v>
      </c>
      <c r="K3319">
        <v>1465347424</v>
      </c>
      <c r="L3319">
        <v>1462755424</v>
      </c>
      <c r="M3319" t="b">
        <v>0</v>
      </c>
      <c r="N3319">
        <v>18</v>
      </c>
      <c r="O3319" t="b">
        <v>1</v>
      </c>
      <c r="P3319" t="s">
        <v>8269</v>
      </c>
      <c r="Q3319" s="12" t="s">
        <v>8315</v>
      </c>
      <c r="R3319" t="s">
        <v>8316</v>
      </c>
      <c r="S3319" s="21">
        <f>(((Table1[[#This Row],[launched_at]]/60)/60)/24)+DATE(1970,1,1)</f>
        <v>42499.039629629624</v>
      </c>
      <c r="T3319" s="21">
        <f>(((Table1[[#This Row],[deadline]]/60)/60)/24)+DATE(1970,1,1)</f>
        <v>42529.039629629624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s="8">
        <f>E3320/D3320</f>
        <v>1.256</v>
      </c>
      <c r="G3320" s="10">
        <f>IFERROR(ROUND(E3320/N3320,2),0)</f>
        <v>78.5</v>
      </c>
      <c r="H3320" t="s">
        <v>8218</v>
      </c>
      <c r="I3320" t="s">
        <v>8228</v>
      </c>
      <c r="J3320" t="s">
        <v>8250</v>
      </c>
      <c r="K3320">
        <v>1460341800</v>
      </c>
      <c r="L3320">
        <v>1456902893</v>
      </c>
      <c r="M3320" t="b">
        <v>0</v>
      </c>
      <c r="N3320">
        <v>32</v>
      </c>
      <c r="O3320" t="b">
        <v>1</v>
      </c>
      <c r="P3320" t="s">
        <v>8269</v>
      </c>
      <c r="Q3320" s="12" t="s">
        <v>8315</v>
      </c>
      <c r="R3320" t="s">
        <v>8316</v>
      </c>
      <c r="S3320" s="21">
        <f>(((Table1[[#This Row],[launched_at]]/60)/60)/24)+DATE(1970,1,1)</f>
        <v>42431.302002314813</v>
      </c>
      <c r="T3320" s="21">
        <f>(((Table1[[#This Row],[deadline]]/60)/60)/24)+DATE(1970,1,1)</f>
        <v>42471.104166666672</v>
      </c>
    </row>
    <row r="3321" spans="1:20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s="8">
        <f>E3321/D3321</f>
        <v>1.08</v>
      </c>
      <c r="G3321" s="10">
        <f>IFERROR(ROUND(E3321/N3321,2),0)</f>
        <v>33.75</v>
      </c>
      <c r="H3321" t="s">
        <v>8218</v>
      </c>
      <c r="I3321" t="s">
        <v>8224</v>
      </c>
      <c r="J3321" t="s">
        <v>8246</v>
      </c>
      <c r="K3321">
        <v>1422712986</v>
      </c>
      <c r="L3321">
        <v>1418824986</v>
      </c>
      <c r="M3321" t="b">
        <v>0</v>
      </c>
      <c r="N3321">
        <v>16</v>
      </c>
      <c r="O3321" t="b">
        <v>1</v>
      </c>
      <c r="P3321" t="s">
        <v>8269</v>
      </c>
      <c r="Q3321" s="12" t="s">
        <v>8315</v>
      </c>
      <c r="R3321" t="s">
        <v>8316</v>
      </c>
      <c r="S3321" s="21">
        <f>(((Table1[[#This Row],[launched_at]]/60)/60)/24)+DATE(1970,1,1)</f>
        <v>41990.585486111115</v>
      </c>
      <c r="T3321" s="21">
        <f>(((Table1[[#This Row],[deadline]]/60)/60)/24)+DATE(1970,1,1)</f>
        <v>42035.585486111115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s="8">
        <f>E3322/D3322</f>
        <v>1.01</v>
      </c>
      <c r="G3322" s="10">
        <f>IFERROR(ROUND(E3322/N3322,2),0)</f>
        <v>66.45</v>
      </c>
      <c r="H3322" t="s">
        <v>8218</v>
      </c>
      <c r="I3322" t="s">
        <v>8223</v>
      </c>
      <c r="J3322" t="s">
        <v>8245</v>
      </c>
      <c r="K3322">
        <v>1466557557</v>
      </c>
      <c r="L3322">
        <v>1463965557</v>
      </c>
      <c r="M3322" t="b">
        <v>0</v>
      </c>
      <c r="N3322">
        <v>38</v>
      </c>
      <c r="O3322" t="b">
        <v>1</v>
      </c>
      <c r="P3322" t="s">
        <v>8269</v>
      </c>
      <c r="Q3322" s="12" t="s">
        <v>8315</v>
      </c>
      <c r="R3322" t="s">
        <v>8316</v>
      </c>
      <c r="S3322" s="21">
        <f>(((Table1[[#This Row],[launched_at]]/60)/60)/24)+DATE(1970,1,1)</f>
        <v>42513.045798611114</v>
      </c>
      <c r="T3322" s="21">
        <f>(((Table1[[#This Row],[deadline]]/60)/60)/24)+DATE(1970,1,1)</f>
        <v>42543.045798611114</v>
      </c>
    </row>
    <row r="3323" spans="1:20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s="8">
        <f>E3323/D3323</f>
        <v>1.0740000000000001</v>
      </c>
      <c r="G3323" s="10">
        <f>IFERROR(ROUND(E3323/N3323,2),0)</f>
        <v>35.799999999999997</v>
      </c>
      <c r="H3323" t="s">
        <v>8218</v>
      </c>
      <c r="I3323" t="s">
        <v>8223</v>
      </c>
      <c r="J3323" t="s">
        <v>8245</v>
      </c>
      <c r="K3323">
        <v>1413431940</v>
      </c>
      <c r="L3323">
        <v>1412216665</v>
      </c>
      <c r="M3323" t="b">
        <v>0</v>
      </c>
      <c r="N3323">
        <v>15</v>
      </c>
      <c r="O3323" t="b">
        <v>1</v>
      </c>
      <c r="P3323" t="s">
        <v>8269</v>
      </c>
      <c r="Q3323" s="12" t="s">
        <v>8315</v>
      </c>
      <c r="R3323" t="s">
        <v>8316</v>
      </c>
      <c r="S3323" s="21">
        <f>(((Table1[[#This Row],[launched_at]]/60)/60)/24)+DATE(1970,1,1)</f>
        <v>41914.100289351853</v>
      </c>
      <c r="T3323" s="21">
        <f>(((Table1[[#This Row],[deadline]]/60)/60)/24)+DATE(1970,1,1)</f>
        <v>41928.165972222225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s="8">
        <f>E3324/D3324</f>
        <v>1.0151515151515151</v>
      </c>
      <c r="G3324" s="10">
        <f>IFERROR(ROUND(E3324/N3324,2),0)</f>
        <v>145.65</v>
      </c>
      <c r="H3324" t="s">
        <v>8218</v>
      </c>
      <c r="I3324" t="s">
        <v>8223</v>
      </c>
      <c r="J3324" t="s">
        <v>8245</v>
      </c>
      <c r="K3324">
        <v>1466567700</v>
      </c>
      <c r="L3324">
        <v>1464653696</v>
      </c>
      <c r="M3324" t="b">
        <v>0</v>
      </c>
      <c r="N3324">
        <v>23</v>
      </c>
      <c r="O3324" t="b">
        <v>1</v>
      </c>
      <c r="P3324" t="s">
        <v>8269</v>
      </c>
      <c r="Q3324" s="12" t="s">
        <v>8315</v>
      </c>
      <c r="R3324" t="s">
        <v>8316</v>
      </c>
      <c r="S3324" s="21">
        <f>(((Table1[[#This Row],[launched_at]]/60)/60)/24)+DATE(1970,1,1)</f>
        <v>42521.010370370372</v>
      </c>
      <c r="T3324" s="21">
        <f>(((Table1[[#This Row],[deadline]]/60)/60)/24)+DATE(1970,1,1)</f>
        <v>42543.163194444445</v>
      </c>
    </row>
    <row r="3325" spans="1:20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s="8">
        <f>E3325/D3325</f>
        <v>1.2589999999999999</v>
      </c>
      <c r="G3325" s="10">
        <f>IFERROR(ROUND(E3325/N3325,2),0)</f>
        <v>25.69</v>
      </c>
      <c r="H3325" t="s">
        <v>8218</v>
      </c>
      <c r="I3325" t="s">
        <v>8224</v>
      </c>
      <c r="J3325" t="s">
        <v>8246</v>
      </c>
      <c r="K3325">
        <v>1474793208</v>
      </c>
      <c r="L3325">
        <v>1472201208</v>
      </c>
      <c r="M3325" t="b">
        <v>0</v>
      </c>
      <c r="N3325">
        <v>49</v>
      </c>
      <c r="O3325" t="b">
        <v>1</v>
      </c>
      <c r="P3325" t="s">
        <v>8269</v>
      </c>
      <c r="Q3325" s="12" t="s">
        <v>8315</v>
      </c>
      <c r="R3325" t="s">
        <v>8316</v>
      </c>
      <c r="S3325" s="21">
        <f>(((Table1[[#This Row],[launched_at]]/60)/60)/24)+DATE(1970,1,1)</f>
        <v>42608.36583333333</v>
      </c>
      <c r="T3325" s="21">
        <f>(((Table1[[#This Row],[deadline]]/60)/60)/24)+DATE(1970,1,1)</f>
        <v>42638.36583333333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s="8">
        <f>E3326/D3326</f>
        <v>1.0166666666666666</v>
      </c>
      <c r="G3326" s="10">
        <f>IFERROR(ROUND(E3326/N3326,2),0)</f>
        <v>152.5</v>
      </c>
      <c r="H3326" t="s">
        <v>8218</v>
      </c>
      <c r="I3326" t="s">
        <v>8240</v>
      </c>
      <c r="J3326" t="s">
        <v>8248</v>
      </c>
      <c r="K3326">
        <v>1465135190</v>
      </c>
      <c r="L3326">
        <v>1463925590</v>
      </c>
      <c r="M3326" t="b">
        <v>0</v>
      </c>
      <c r="N3326">
        <v>10</v>
      </c>
      <c r="O3326" t="b">
        <v>1</v>
      </c>
      <c r="P3326" t="s">
        <v>8269</v>
      </c>
      <c r="Q3326" s="12" t="s">
        <v>8315</v>
      </c>
      <c r="R3326" t="s">
        <v>8316</v>
      </c>
      <c r="S3326" s="21">
        <f>(((Table1[[#This Row],[launched_at]]/60)/60)/24)+DATE(1970,1,1)</f>
        <v>42512.58321759259</v>
      </c>
      <c r="T3326" s="21">
        <f>(((Table1[[#This Row],[deadline]]/60)/60)/24)+DATE(1970,1,1)</f>
        <v>42526.58321759259</v>
      </c>
    </row>
    <row r="3327" spans="1:20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s="8">
        <f>E3327/D3327</f>
        <v>1.125</v>
      </c>
      <c r="G3327" s="10">
        <f>IFERROR(ROUND(E3327/N3327,2),0)</f>
        <v>30</v>
      </c>
      <c r="H3327" t="s">
        <v>8218</v>
      </c>
      <c r="I3327" t="s">
        <v>8224</v>
      </c>
      <c r="J3327" t="s">
        <v>8246</v>
      </c>
      <c r="K3327">
        <v>1428256277</v>
      </c>
      <c r="L3327">
        <v>1425235877</v>
      </c>
      <c r="M3327" t="b">
        <v>0</v>
      </c>
      <c r="N3327">
        <v>15</v>
      </c>
      <c r="O3327" t="b">
        <v>1</v>
      </c>
      <c r="P3327" t="s">
        <v>8269</v>
      </c>
      <c r="Q3327" s="12" t="s">
        <v>8315</v>
      </c>
      <c r="R3327" t="s">
        <v>8316</v>
      </c>
      <c r="S3327" s="21">
        <f>(((Table1[[#This Row],[launched_at]]/60)/60)/24)+DATE(1970,1,1)</f>
        <v>42064.785613425927</v>
      </c>
      <c r="T3327" s="21">
        <f>(((Table1[[#This Row],[deadline]]/60)/60)/24)+DATE(1970,1,1)</f>
        <v>42099.743946759263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s="8">
        <f>E3328/D3328</f>
        <v>1.0137499999999999</v>
      </c>
      <c r="G3328" s="10">
        <f>IFERROR(ROUND(E3328/N3328,2),0)</f>
        <v>142.28</v>
      </c>
      <c r="H3328" t="s">
        <v>8218</v>
      </c>
      <c r="I3328" t="s">
        <v>8223</v>
      </c>
      <c r="J3328" t="s">
        <v>8245</v>
      </c>
      <c r="K3328">
        <v>1425830905</v>
      </c>
      <c r="L3328">
        <v>1423242505</v>
      </c>
      <c r="M3328" t="b">
        <v>0</v>
      </c>
      <c r="N3328">
        <v>57</v>
      </c>
      <c r="O3328" t="b">
        <v>1</v>
      </c>
      <c r="P3328" t="s">
        <v>8269</v>
      </c>
      <c r="Q3328" s="12" t="s">
        <v>8315</v>
      </c>
      <c r="R3328" t="s">
        <v>8316</v>
      </c>
      <c r="S3328" s="21">
        <f>(((Table1[[#This Row],[launched_at]]/60)/60)/24)+DATE(1970,1,1)</f>
        <v>42041.714178240742</v>
      </c>
      <c r="T3328" s="21">
        <f>(((Table1[[#This Row],[deadline]]/60)/60)/24)+DATE(1970,1,1)</f>
        <v>42071.67251157407</v>
      </c>
    </row>
    <row r="3329" spans="1:20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s="8">
        <f>E3329/D3329</f>
        <v>1.0125</v>
      </c>
      <c r="G3329" s="10">
        <f>IFERROR(ROUND(E3329/N3329,2),0)</f>
        <v>24.55</v>
      </c>
      <c r="H3329" t="s">
        <v>8218</v>
      </c>
      <c r="I3329" t="s">
        <v>8224</v>
      </c>
      <c r="J3329" t="s">
        <v>8246</v>
      </c>
      <c r="K3329">
        <v>1462697966</v>
      </c>
      <c r="L3329">
        <v>1460105966</v>
      </c>
      <c r="M3329" t="b">
        <v>0</v>
      </c>
      <c r="N3329">
        <v>33</v>
      </c>
      <c r="O3329" t="b">
        <v>1</v>
      </c>
      <c r="P3329" t="s">
        <v>8269</v>
      </c>
      <c r="Q3329" s="12" t="s">
        <v>8315</v>
      </c>
      <c r="R3329" t="s">
        <v>8316</v>
      </c>
      <c r="S3329" s="21">
        <f>(((Table1[[#This Row],[launched_at]]/60)/60)/24)+DATE(1970,1,1)</f>
        <v>42468.374606481477</v>
      </c>
      <c r="T3329" s="21">
        <f>(((Table1[[#This Row],[deadline]]/60)/60)/24)+DATE(1970,1,1)</f>
        <v>42498.374606481477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s="8">
        <f>E3330/D3330</f>
        <v>1.4638888888888888</v>
      </c>
      <c r="G3330" s="10">
        <f>IFERROR(ROUND(E3330/N3330,2),0)</f>
        <v>292.77999999999997</v>
      </c>
      <c r="H3330" t="s">
        <v>8218</v>
      </c>
      <c r="I3330" t="s">
        <v>8223</v>
      </c>
      <c r="J3330" t="s">
        <v>8245</v>
      </c>
      <c r="K3330">
        <v>1404522000</v>
      </c>
      <c r="L3330">
        <v>1404308883</v>
      </c>
      <c r="M3330" t="b">
        <v>0</v>
      </c>
      <c r="N3330">
        <v>9</v>
      </c>
      <c r="O3330" t="b">
        <v>1</v>
      </c>
      <c r="P3330" t="s">
        <v>8269</v>
      </c>
      <c r="Q3330" s="12" t="s">
        <v>8315</v>
      </c>
      <c r="R3330" t="s">
        <v>8316</v>
      </c>
      <c r="S3330" s="21">
        <f>(((Table1[[#This Row],[launched_at]]/60)/60)/24)+DATE(1970,1,1)</f>
        <v>41822.57503472222</v>
      </c>
      <c r="T3330" s="21">
        <f>(((Table1[[#This Row],[deadline]]/60)/60)/24)+DATE(1970,1,1)</f>
        <v>41825.041666666664</v>
      </c>
    </row>
    <row r="3331" spans="1:20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s="8">
        <f>E3331/D3331</f>
        <v>1.1679999999999999</v>
      </c>
      <c r="G3331" s="10">
        <f>IFERROR(ROUND(E3331/N3331,2),0)</f>
        <v>44.92</v>
      </c>
      <c r="H3331" t="s">
        <v>8218</v>
      </c>
      <c r="I3331" t="s">
        <v>8224</v>
      </c>
      <c r="J3331" t="s">
        <v>8246</v>
      </c>
      <c r="K3331">
        <v>1406502000</v>
      </c>
      <c r="L3331">
        <v>1405583108</v>
      </c>
      <c r="M3331" t="b">
        <v>0</v>
      </c>
      <c r="N3331">
        <v>26</v>
      </c>
      <c r="O3331" t="b">
        <v>1</v>
      </c>
      <c r="P3331" t="s">
        <v>8269</v>
      </c>
      <c r="Q3331" s="12" t="s">
        <v>8315</v>
      </c>
      <c r="R3331" t="s">
        <v>8316</v>
      </c>
      <c r="S3331" s="21">
        <f>(((Table1[[#This Row],[launched_at]]/60)/60)/24)+DATE(1970,1,1)</f>
        <v>41837.323009259257</v>
      </c>
      <c r="T3331" s="21">
        <f>(((Table1[[#This Row],[deadline]]/60)/60)/24)+DATE(1970,1,1)</f>
        <v>41847.958333333336</v>
      </c>
    </row>
    <row r="3332" spans="1:20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s="8">
        <f>E3332/D3332</f>
        <v>1.0626666666666666</v>
      </c>
      <c r="G3332" s="10">
        <f>IFERROR(ROUND(E3332/N3332,2),0)</f>
        <v>23.1</v>
      </c>
      <c r="H3332" t="s">
        <v>8218</v>
      </c>
      <c r="I3332" t="s">
        <v>8224</v>
      </c>
      <c r="J3332" t="s">
        <v>8246</v>
      </c>
      <c r="K3332">
        <v>1427919468</v>
      </c>
      <c r="L3332">
        <v>1425331068</v>
      </c>
      <c r="M3332" t="b">
        <v>0</v>
      </c>
      <c r="N3332">
        <v>69</v>
      </c>
      <c r="O3332" t="b">
        <v>1</v>
      </c>
      <c r="P3332" t="s">
        <v>8269</v>
      </c>
      <c r="Q3332" s="12" t="s">
        <v>8315</v>
      </c>
      <c r="R3332" t="s">
        <v>8316</v>
      </c>
      <c r="S3332" s="21">
        <f>(((Table1[[#This Row],[launched_at]]/60)/60)/24)+DATE(1970,1,1)</f>
        <v>42065.887361111112</v>
      </c>
      <c r="T3332" s="21">
        <f>(((Table1[[#This Row],[deadline]]/60)/60)/24)+DATE(1970,1,1)</f>
        <v>42095.845694444448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s="8">
        <f>E3333/D3333</f>
        <v>1.0451999999999999</v>
      </c>
      <c r="G3333" s="10">
        <f>IFERROR(ROUND(E3333/N3333,2),0)</f>
        <v>80.400000000000006</v>
      </c>
      <c r="H3333" t="s">
        <v>8218</v>
      </c>
      <c r="I3333" t="s">
        <v>8223</v>
      </c>
      <c r="J3333" t="s">
        <v>8245</v>
      </c>
      <c r="K3333">
        <v>1444149886</v>
      </c>
      <c r="L3333">
        <v>1441125886</v>
      </c>
      <c r="M3333" t="b">
        <v>0</v>
      </c>
      <c r="N3333">
        <v>65</v>
      </c>
      <c r="O3333" t="b">
        <v>1</v>
      </c>
      <c r="P3333" t="s">
        <v>8269</v>
      </c>
      <c r="Q3333" s="12" t="s">
        <v>8315</v>
      </c>
      <c r="R3333" t="s">
        <v>8316</v>
      </c>
      <c r="S3333" s="21">
        <f>(((Table1[[#This Row],[launched_at]]/60)/60)/24)+DATE(1970,1,1)</f>
        <v>42248.697754629626</v>
      </c>
      <c r="T3333" s="21">
        <f>(((Table1[[#This Row],[deadline]]/60)/60)/24)+DATE(1970,1,1)</f>
        <v>42283.697754629626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s="8">
        <f>E3334/D3334</f>
        <v>1</v>
      </c>
      <c r="G3334" s="10">
        <f>IFERROR(ROUND(E3334/N3334,2),0)</f>
        <v>72.290000000000006</v>
      </c>
      <c r="H3334" t="s">
        <v>8218</v>
      </c>
      <c r="I3334" t="s">
        <v>8223</v>
      </c>
      <c r="J3334" t="s">
        <v>8245</v>
      </c>
      <c r="K3334">
        <v>1405802330</v>
      </c>
      <c r="L3334">
        <v>1403210330</v>
      </c>
      <c r="M3334" t="b">
        <v>0</v>
      </c>
      <c r="N3334">
        <v>83</v>
      </c>
      <c r="O3334" t="b">
        <v>1</v>
      </c>
      <c r="P3334" t="s">
        <v>8269</v>
      </c>
      <c r="Q3334" s="12" t="s">
        <v>8315</v>
      </c>
      <c r="R3334" t="s">
        <v>8316</v>
      </c>
      <c r="S3334" s="21">
        <f>(((Table1[[#This Row],[launched_at]]/60)/60)/24)+DATE(1970,1,1)</f>
        <v>41809.860300925924</v>
      </c>
      <c r="T3334" s="21">
        <f>(((Table1[[#This Row],[deadline]]/60)/60)/24)+DATE(1970,1,1)</f>
        <v>41839.860300925924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s="8">
        <f>E3335/D3335</f>
        <v>1.0457142857142858</v>
      </c>
      <c r="G3335" s="10">
        <f>IFERROR(ROUND(E3335/N3335,2),0)</f>
        <v>32.97</v>
      </c>
      <c r="H3335" t="s">
        <v>8218</v>
      </c>
      <c r="I3335" t="s">
        <v>8223</v>
      </c>
      <c r="J3335" t="s">
        <v>8245</v>
      </c>
      <c r="K3335">
        <v>1434384880</v>
      </c>
      <c r="L3335">
        <v>1432484080</v>
      </c>
      <c r="M3335" t="b">
        <v>0</v>
      </c>
      <c r="N3335">
        <v>111</v>
      </c>
      <c r="O3335" t="b">
        <v>1</v>
      </c>
      <c r="P3335" t="s">
        <v>8269</v>
      </c>
      <c r="Q3335" s="12" t="s">
        <v>8315</v>
      </c>
      <c r="R3335" t="s">
        <v>8316</v>
      </c>
      <c r="S3335" s="21">
        <f>(((Table1[[#This Row],[launched_at]]/60)/60)/24)+DATE(1970,1,1)</f>
        <v>42148.676851851851</v>
      </c>
      <c r="T3335" s="21">
        <f>(((Table1[[#This Row],[deadline]]/60)/60)/24)+DATE(1970,1,1)</f>
        <v>42170.676851851851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s="8">
        <f>E3336/D3336</f>
        <v>1.3862051149573753</v>
      </c>
      <c r="G3336" s="10">
        <f>IFERROR(ROUND(E3336/N3336,2),0)</f>
        <v>116.65</v>
      </c>
      <c r="H3336" t="s">
        <v>8218</v>
      </c>
      <c r="I3336" t="s">
        <v>8223</v>
      </c>
      <c r="J3336" t="s">
        <v>8245</v>
      </c>
      <c r="K3336">
        <v>1438259422</v>
      </c>
      <c r="L3336">
        <v>1435667422</v>
      </c>
      <c r="M3336" t="b">
        <v>0</v>
      </c>
      <c r="N3336">
        <v>46</v>
      </c>
      <c r="O3336" t="b">
        <v>1</v>
      </c>
      <c r="P3336" t="s">
        <v>8269</v>
      </c>
      <c r="Q3336" s="12" t="s">
        <v>8315</v>
      </c>
      <c r="R3336" t="s">
        <v>8316</v>
      </c>
      <c r="S3336" s="21">
        <f>(((Table1[[#This Row],[launched_at]]/60)/60)/24)+DATE(1970,1,1)</f>
        <v>42185.521087962959</v>
      </c>
      <c r="T3336" s="21">
        <f>(((Table1[[#This Row],[deadline]]/60)/60)/24)+DATE(1970,1,1)</f>
        <v>42215.521087962959</v>
      </c>
    </row>
    <row r="3337" spans="1:20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s="8">
        <f>E3337/D3337</f>
        <v>1.0032000000000001</v>
      </c>
      <c r="G3337" s="10">
        <f>IFERROR(ROUND(E3337/N3337,2),0)</f>
        <v>79.62</v>
      </c>
      <c r="H3337" t="s">
        <v>8218</v>
      </c>
      <c r="I3337" t="s">
        <v>8224</v>
      </c>
      <c r="J3337" t="s">
        <v>8246</v>
      </c>
      <c r="K3337">
        <v>1407106800</v>
      </c>
      <c r="L3337">
        <v>1404749446</v>
      </c>
      <c r="M3337" t="b">
        <v>0</v>
      </c>
      <c r="N3337">
        <v>63</v>
      </c>
      <c r="O3337" t="b">
        <v>1</v>
      </c>
      <c r="P3337" t="s">
        <v>8269</v>
      </c>
      <c r="Q3337" s="12" t="s">
        <v>8315</v>
      </c>
      <c r="R3337" t="s">
        <v>8316</v>
      </c>
      <c r="S3337" s="21">
        <f>(((Table1[[#This Row],[launched_at]]/60)/60)/24)+DATE(1970,1,1)</f>
        <v>41827.674143518518</v>
      </c>
      <c r="T3337" s="21">
        <f>(((Table1[[#This Row],[deadline]]/60)/60)/24)+DATE(1970,1,1)</f>
        <v>41854.958333333336</v>
      </c>
    </row>
    <row r="3338" spans="1:20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s="8">
        <f>E3338/D3338</f>
        <v>1</v>
      </c>
      <c r="G3338" s="10">
        <f>IFERROR(ROUND(E3338/N3338,2),0)</f>
        <v>27.78</v>
      </c>
      <c r="H3338" t="s">
        <v>8218</v>
      </c>
      <c r="I3338" t="s">
        <v>8224</v>
      </c>
      <c r="J3338" t="s">
        <v>8246</v>
      </c>
      <c r="K3338">
        <v>1459845246</v>
      </c>
      <c r="L3338">
        <v>1457429646</v>
      </c>
      <c r="M3338" t="b">
        <v>0</v>
      </c>
      <c r="N3338">
        <v>9</v>
      </c>
      <c r="O3338" t="b">
        <v>1</v>
      </c>
      <c r="P3338" t="s">
        <v>8269</v>
      </c>
      <c r="Q3338" s="12" t="s">
        <v>8315</v>
      </c>
      <c r="R3338" t="s">
        <v>8316</v>
      </c>
      <c r="S3338" s="21">
        <f>(((Table1[[#This Row],[launched_at]]/60)/60)/24)+DATE(1970,1,1)</f>
        <v>42437.398680555561</v>
      </c>
      <c r="T3338" s="21">
        <f>(((Table1[[#This Row],[deadline]]/60)/60)/24)+DATE(1970,1,1)</f>
        <v>42465.35701388889</v>
      </c>
    </row>
    <row r="3339" spans="1:20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s="8">
        <f>E3339/D3339</f>
        <v>1.1020000000000001</v>
      </c>
      <c r="G3339" s="10">
        <f>IFERROR(ROUND(E3339/N3339,2),0)</f>
        <v>81.03</v>
      </c>
      <c r="H3339" t="s">
        <v>8218</v>
      </c>
      <c r="I3339" t="s">
        <v>8224</v>
      </c>
      <c r="J3339" t="s">
        <v>8246</v>
      </c>
      <c r="K3339">
        <v>1412974800</v>
      </c>
      <c r="L3339">
        <v>1411109167</v>
      </c>
      <c r="M3339" t="b">
        <v>0</v>
      </c>
      <c r="N3339">
        <v>34</v>
      </c>
      <c r="O3339" t="b">
        <v>1</v>
      </c>
      <c r="P3339" t="s">
        <v>8269</v>
      </c>
      <c r="Q3339" s="12" t="s">
        <v>8315</v>
      </c>
      <c r="R3339" t="s">
        <v>8316</v>
      </c>
      <c r="S3339" s="21">
        <f>(((Table1[[#This Row],[launched_at]]/60)/60)/24)+DATE(1970,1,1)</f>
        <v>41901.282025462962</v>
      </c>
      <c r="T3339" s="21">
        <f>(((Table1[[#This Row],[deadline]]/60)/60)/24)+DATE(1970,1,1)</f>
        <v>41922.875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s="8">
        <f>E3340/D3340</f>
        <v>1.0218</v>
      </c>
      <c r="G3340" s="10">
        <f>IFERROR(ROUND(E3340/N3340,2),0)</f>
        <v>136.85</v>
      </c>
      <c r="H3340" t="s">
        <v>8218</v>
      </c>
      <c r="I3340" t="s">
        <v>8223</v>
      </c>
      <c r="J3340" t="s">
        <v>8245</v>
      </c>
      <c r="K3340">
        <v>1487944080</v>
      </c>
      <c r="L3340">
        <v>1486129680</v>
      </c>
      <c r="M3340" t="b">
        <v>0</v>
      </c>
      <c r="N3340">
        <v>112</v>
      </c>
      <c r="O3340" t="b">
        <v>1</v>
      </c>
      <c r="P3340" t="s">
        <v>8269</v>
      </c>
      <c r="Q3340" s="12" t="s">
        <v>8315</v>
      </c>
      <c r="R3340" t="s">
        <v>8316</v>
      </c>
      <c r="S3340" s="21">
        <f>(((Table1[[#This Row],[launched_at]]/60)/60)/24)+DATE(1970,1,1)</f>
        <v>42769.574999999997</v>
      </c>
      <c r="T3340" s="21">
        <f>(((Table1[[#This Row],[deadline]]/60)/60)/24)+DATE(1970,1,1)</f>
        <v>42790.574999999997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s="8">
        <f>E3341/D3341</f>
        <v>1.0435000000000001</v>
      </c>
      <c r="G3341" s="10">
        <f>IFERROR(ROUND(E3341/N3341,2),0)</f>
        <v>177.62</v>
      </c>
      <c r="H3341" t="s">
        <v>8218</v>
      </c>
      <c r="I3341" t="s">
        <v>8223</v>
      </c>
      <c r="J3341" t="s">
        <v>8245</v>
      </c>
      <c r="K3341">
        <v>1469721518</v>
      </c>
      <c r="L3341">
        <v>1467129518</v>
      </c>
      <c r="M3341" t="b">
        <v>0</v>
      </c>
      <c r="N3341">
        <v>47</v>
      </c>
      <c r="O3341" t="b">
        <v>1</v>
      </c>
      <c r="P3341" t="s">
        <v>8269</v>
      </c>
      <c r="Q3341" s="12" t="s">
        <v>8315</v>
      </c>
      <c r="R3341" t="s">
        <v>8316</v>
      </c>
      <c r="S3341" s="21">
        <f>(((Table1[[#This Row],[launched_at]]/60)/60)/24)+DATE(1970,1,1)</f>
        <v>42549.665717592594</v>
      </c>
      <c r="T3341" s="21">
        <f>(((Table1[[#This Row],[deadline]]/60)/60)/24)+DATE(1970,1,1)</f>
        <v>42579.665717592594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s="8">
        <f>E3342/D3342</f>
        <v>1.3816666666666666</v>
      </c>
      <c r="G3342" s="10">
        <f>IFERROR(ROUND(E3342/N3342,2),0)</f>
        <v>109.08</v>
      </c>
      <c r="H3342" t="s">
        <v>8218</v>
      </c>
      <c r="I3342" t="s">
        <v>8223</v>
      </c>
      <c r="J3342" t="s">
        <v>8245</v>
      </c>
      <c r="K3342">
        <v>1481066554</v>
      </c>
      <c r="L3342">
        <v>1478906554</v>
      </c>
      <c r="M3342" t="b">
        <v>0</v>
      </c>
      <c r="N3342">
        <v>38</v>
      </c>
      <c r="O3342" t="b">
        <v>1</v>
      </c>
      <c r="P3342" t="s">
        <v>8269</v>
      </c>
      <c r="Q3342" s="12" t="s">
        <v>8315</v>
      </c>
      <c r="R3342" t="s">
        <v>8316</v>
      </c>
      <c r="S3342" s="21">
        <f>(((Table1[[#This Row],[launched_at]]/60)/60)/24)+DATE(1970,1,1)</f>
        <v>42685.974004629628</v>
      </c>
      <c r="T3342" s="21">
        <f>(((Table1[[#This Row],[deadline]]/60)/60)/24)+DATE(1970,1,1)</f>
        <v>42710.974004629628</v>
      </c>
    </row>
    <row r="3343" spans="1:20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s="8">
        <f>E3343/D3343</f>
        <v>1</v>
      </c>
      <c r="G3343" s="10">
        <f>IFERROR(ROUND(E3343/N3343,2),0)</f>
        <v>119.64</v>
      </c>
      <c r="H3343" t="s">
        <v>8218</v>
      </c>
      <c r="I3343" t="s">
        <v>8224</v>
      </c>
      <c r="J3343" t="s">
        <v>8246</v>
      </c>
      <c r="K3343">
        <v>1465750800</v>
      </c>
      <c r="L3343">
        <v>1463771421</v>
      </c>
      <c r="M3343" t="b">
        <v>0</v>
      </c>
      <c r="N3343">
        <v>28</v>
      </c>
      <c r="O3343" t="b">
        <v>1</v>
      </c>
      <c r="P3343" t="s">
        <v>8269</v>
      </c>
      <c r="Q3343" s="12" t="s">
        <v>8315</v>
      </c>
      <c r="R3343" t="s">
        <v>8316</v>
      </c>
      <c r="S3343" s="21">
        <f>(((Table1[[#This Row],[launched_at]]/60)/60)/24)+DATE(1970,1,1)</f>
        <v>42510.798854166671</v>
      </c>
      <c r="T3343" s="21">
        <f>(((Table1[[#This Row],[deadline]]/60)/60)/24)+DATE(1970,1,1)</f>
        <v>42533.708333333328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s="8">
        <f>E3344/D3344</f>
        <v>1.0166666666666666</v>
      </c>
      <c r="G3344" s="10">
        <f>IFERROR(ROUND(E3344/N3344,2),0)</f>
        <v>78.209999999999994</v>
      </c>
      <c r="H3344" t="s">
        <v>8218</v>
      </c>
      <c r="I3344" t="s">
        <v>8223</v>
      </c>
      <c r="J3344" t="s">
        <v>8245</v>
      </c>
      <c r="K3344">
        <v>1427864340</v>
      </c>
      <c r="L3344">
        <v>1425020810</v>
      </c>
      <c r="M3344" t="b">
        <v>0</v>
      </c>
      <c r="N3344">
        <v>78</v>
      </c>
      <c r="O3344" t="b">
        <v>1</v>
      </c>
      <c r="P3344" t="s">
        <v>8269</v>
      </c>
      <c r="Q3344" s="12" t="s">
        <v>8315</v>
      </c>
      <c r="R3344" t="s">
        <v>8316</v>
      </c>
      <c r="S3344" s="21">
        <f>(((Table1[[#This Row],[launched_at]]/60)/60)/24)+DATE(1970,1,1)</f>
        <v>42062.296412037031</v>
      </c>
      <c r="T3344" s="21">
        <f>(((Table1[[#This Row],[deadline]]/60)/60)/24)+DATE(1970,1,1)</f>
        <v>42095.207638888889</v>
      </c>
    </row>
    <row r="3345" spans="1:20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s="8">
        <f>E3345/D3345</f>
        <v>1.7142857142857142</v>
      </c>
      <c r="G3345" s="10">
        <f>IFERROR(ROUND(E3345/N3345,2),0)</f>
        <v>52.17</v>
      </c>
      <c r="H3345" t="s">
        <v>8218</v>
      </c>
      <c r="I3345" t="s">
        <v>8224</v>
      </c>
      <c r="J3345" t="s">
        <v>8246</v>
      </c>
      <c r="K3345">
        <v>1460553480</v>
      </c>
      <c r="L3345">
        <v>1458770384</v>
      </c>
      <c r="M3345" t="b">
        <v>0</v>
      </c>
      <c r="N3345">
        <v>23</v>
      </c>
      <c r="O3345" t="b">
        <v>1</v>
      </c>
      <c r="P3345" t="s">
        <v>8269</v>
      </c>
      <c r="Q3345" s="12" t="s">
        <v>8315</v>
      </c>
      <c r="R3345" t="s">
        <v>8316</v>
      </c>
      <c r="S3345" s="21">
        <f>(((Table1[[#This Row],[launched_at]]/60)/60)/24)+DATE(1970,1,1)</f>
        <v>42452.916481481487</v>
      </c>
      <c r="T3345" s="21">
        <f>(((Table1[[#This Row],[deadline]]/60)/60)/24)+DATE(1970,1,1)</f>
        <v>42473.554166666669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s="8">
        <f>E3346/D3346</f>
        <v>1.0144444444444445</v>
      </c>
      <c r="G3346" s="10">
        <f>IFERROR(ROUND(E3346/N3346,2),0)</f>
        <v>114.13</v>
      </c>
      <c r="H3346" t="s">
        <v>8218</v>
      </c>
      <c r="I3346" t="s">
        <v>8223</v>
      </c>
      <c r="J3346" t="s">
        <v>8245</v>
      </c>
      <c r="K3346">
        <v>1409374093</v>
      </c>
      <c r="L3346">
        <v>1406782093</v>
      </c>
      <c r="M3346" t="b">
        <v>0</v>
      </c>
      <c r="N3346">
        <v>40</v>
      </c>
      <c r="O3346" t="b">
        <v>1</v>
      </c>
      <c r="P3346" t="s">
        <v>8269</v>
      </c>
      <c r="Q3346" s="12" t="s">
        <v>8315</v>
      </c>
      <c r="R3346" t="s">
        <v>8316</v>
      </c>
      <c r="S3346" s="21">
        <f>(((Table1[[#This Row],[launched_at]]/60)/60)/24)+DATE(1970,1,1)</f>
        <v>41851.200150462959</v>
      </c>
      <c r="T3346" s="21">
        <f>(((Table1[[#This Row],[deadline]]/60)/60)/24)+DATE(1970,1,1)</f>
        <v>41881.200150462959</v>
      </c>
    </row>
    <row r="3347" spans="1:20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s="8">
        <f>E3347/D3347</f>
        <v>1.3</v>
      </c>
      <c r="G3347" s="10">
        <f>IFERROR(ROUND(E3347/N3347,2),0)</f>
        <v>50</v>
      </c>
      <c r="H3347" t="s">
        <v>8218</v>
      </c>
      <c r="I3347" t="s">
        <v>8223</v>
      </c>
      <c r="J3347" t="s">
        <v>8245</v>
      </c>
      <c r="K3347">
        <v>1429317420</v>
      </c>
      <c r="L3347">
        <v>1424226768</v>
      </c>
      <c r="M3347" t="b">
        <v>0</v>
      </c>
      <c r="N3347">
        <v>13</v>
      </c>
      <c r="O3347" t="b">
        <v>1</v>
      </c>
      <c r="P3347" t="s">
        <v>8269</v>
      </c>
      <c r="Q3347" s="12" t="s">
        <v>8315</v>
      </c>
      <c r="R3347" t="s">
        <v>8316</v>
      </c>
      <c r="S3347" s="21">
        <f>(((Table1[[#This Row],[launched_at]]/60)/60)/24)+DATE(1970,1,1)</f>
        <v>42053.106111111112</v>
      </c>
      <c r="T3347" s="21">
        <f>(((Table1[[#This Row],[deadline]]/60)/60)/24)+DATE(1970,1,1)</f>
        <v>42112.025694444441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s="8">
        <f>E3348/D3348</f>
        <v>1.1000000000000001</v>
      </c>
      <c r="G3348" s="10">
        <f>IFERROR(ROUND(E3348/N3348,2),0)</f>
        <v>91.67</v>
      </c>
      <c r="H3348" t="s">
        <v>8218</v>
      </c>
      <c r="I3348" t="s">
        <v>8223</v>
      </c>
      <c r="J3348" t="s">
        <v>8245</v>
      </c>
      <c r="K3348">
        <v>1424910910</v>
      </c>
      <c r="L3348">
        <v>1424306110</v>
      </c>
      <c r="M3348" t="b">
        <v>0</v>
      </c>
      <c r="N3348">
        <v>18</v>
      </c>
      <c r="O3348" t="b">
        <v>1</v>
      </c>
      <c r="P3348" t="s">
        <v>8269</v>
      </c>
      <c r="Q3348" s="12" t="s">
        <v>8315</v>
      </c>
      <c r="R3348" t="s">
        <v>8316</v>
      </c>
      <c r="S3348" s="21">
        <f>(((Table1[[#This Row],[launched_at]]/60)/60)/24)+DATE(1970,1,1)</f>
        <v>42054.024421296301</v>
      </c>
      <c r="T3348" s="21">
        <f>(((Table1[[#This Row],[deadline]]/60)/60)/24)+DATE(1970,1,1)</f>
        <v>42061.024421296301</v>
      </c>
    </row>
    <row r="3349" spans="1:20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s="8">
        <f>E3349/D3349</f>
        <v>1.1944999999999999</v>
      </c>
      <c r="G3349" s="10">
        <f>IFERROR(ROUND(E3349/N3349,2),0)</f>
        <v>108.59</v>
      </c>
      <c r="H3349" t="s">
        <v>8218</v>
      </c>
      <c r="I3349" t="s">
        <v>8224</v>
      </c>
      <c r="J3349" t="s">
        <v>8246</v>
      </c>
      <c r="K3349">
        <v>1462741200</v>
      </c>
      <c r="L3349">
        <v>1461503654</v>
      </c>
      <c r="M3349" t="b">
        <v>0</v>
      </c>
      <c r="N3349">
        <v>22</v>
      </c>
      <c r="O3349" t="b">
        <v>1</v>
      </c>
      <c r="P3349" t="s">
        <v>8269</v>
      </c>
      <c r="Q3349" s="12" t="s">
        <v>8315</v>
      </c>
      <c r="R3349" t="s">
        <v>8316</v>
      </c>
      <c r="S3349" s="21">
        <f>(((Table1[[#This Row],[launched_at]]/60)/60)/24)+DATE(1970,1,1)</f>
        <v>42484.551550925928</v>
      </c>
      <c r="T3349" s="21">
        <f>(((Table1[[#This Row],[deadline]]/60)/60)/24)+DATE(1970,1,1)</f>
        <v>42498.875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s="8">
        <f>E3350/D3350</f>
        <v>1.002909090909091</v>
      </c>
      <c r="G3350" s="10">
        <f>IFERROR(ROUND(E3350/N3350,2),0)</f>
        <v>69.819999999999993</v>
      </c>
      <c r="H3350" t="s">
        <v>8218</v>
      </c>
      <c r="I3350" t="s">
        <v>8223</v>
      </c>
      <c r="J3350" t="s">
        <v>8245</v>
      </c>
      <c r="K3350">
        <v>1461988740</v>
      </c>
      <c r="L3350">
        <v>1459949080</v>
      </c>
      <c r="M3350" t="b">
        <v>0</v>
      </c>
      <c r="N3350">
        <v>79</v>
      </c>
      <c r="O3350" t="b">
        <v>1</v>
      </c>
      <c r="P3350" t="s">
        <v>8269</v>
      </c>
      <c r="Q3350" s="12" t="s">
        <v>8315</v>
      </c>
      <c r="R3350" t="s">
        <v>8316</v>
      </c>
      <c r="S3350" s="21">
        <f>(((Table1[[#This Row],[launched_at]]/60)/60)/24)+DATE(1970,1,1)</f>
        <v>42466.558796296296</v>
      </c>
      <c r="T3350" s="21">
        <f>(((Table1[[#This Row],[deadline]]/60)/60)/24)+DATE(1970,1,1)</f>
        <v>42490.165972222225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s="8">
        <f>E3351/D3351</f>
        <v>1.534</v>
      </c>
      <c r="G3351" s="10">
        <f>IFERROR(ROUND(E3351/N3351,2),0)</f>
        <v>109.57</v>
      </c>
      <c r="H3351" t="s">
        <v>8218</v>
      </c>
      <c r="I3351" t="s">
        <v>8223</v>
      </c>
      <c r="J3351" t="s">
        <v>8245</v>
      </c>
      <c r="K3351">
        <v>1465837200</v>
      </c>
      <c r="L3351">
        <v>1463971172</v>
      </c>
      <c r="M3351" t="b">
        <v>0</v>
      </c>
      <c r="N3351">
        <v>14</v>
      </c>
      <c r="O3351" t="b">
        <v>1</v>
      </c>
      <c r="P3351" t="s">
        <v>8269</v>
      </c>
      <c r="Q3351" s="12" t="s">
        <v>8315</v>
      </c>
      <c r="R3351" t="s">
        <v>8316</v>
      </c>
      <c r="S3351" s="21">
        <f>(((Table1[[#This Row],[launched_at]]/60)/60)/24)+DATE(1970,1,1)</f>
        <v>42513.110787037032</v>
      </c>
      <c r="T3351" s="21">
        <f>(((Table1[[#This Row],[deadline]]/60)/60)/24)+DATE(1970,1,1)</f>
        <v>42534.708333333328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s="8">
        <f>E3352/D3352</f>
        <v>1.0442857142857143</v>
      </c>
      <c r="G3352" s="10">
        <f>IFERROR(ROUND(E3352/N3352,2),0)</f>
        <v>71.67</v>
      </c>
      <c r="H3352" t="s">
        <v>8218</v>
      </c>
      <c r="I3352" t="s">
        <v>8242</v>
      </c>
      <c r="J3352" t="s">
        <v>8248</v>
      </c>
      <c r="K3352">
        <v>1448838000</v>
      </c>
      <c r="L3352">
        <v>1445791811</v>
      </c>
      <c r="M3352" t="b">
        <v>0</v>
      </c>
      <c r="N3352">
        <v>51</v>
      </c>
      <c r="O3352" t="b">
        <v>1</v>
      </c>
      <c r="P3352" t="s">
        <v>8269</v>
      </c>
      <c r="Q3352" s="12" t="s">
        <v>8315</v>
      </c>
      <c r="R3352" t="s">
        <v>8316</v>
      </c>
      <c r="S3352" s="21">
        <f>(((Table1[[#This Row],[launched_at]]/60)/60)/24)+DATE(1970,1,1)</f>
        <v>42302.701516203699</v>
      </c>
      <c r="T3352" s="21">
        <f>(((Table1[[#This Row],[deadline]]/60)/60)/24)+DATE(1970,1,1)</f>
        <v>42337.958333333328</v>
      </c>
    </row>
    <row r="3353" spans="1:20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s="8">
        <f>E3353/D3353</f>
        <v>1.0109999999999999</v>
      </c>
      <c r="G3353" s="10">
        <f>IFERROR(ROUND(E3353/N3353,2),0)</f>
        <v>93.61</v>
      </c>
      <c r="H3353" t="s">
        <v>8218</v>
      </c>
      <c r="I3353" t="s">
        <v>8224</v>
      </c>
      <c r="J3353" t="s">
        <v>8246</v>
      </c>
      <c r="K3353">
        <v>1406113200</v>
      </c>
      <c r="L3353">
        <v>1402910965</v>
      </c>
      <c r="M3353" t="b">
        <v>0</v>
      </c>
      <c r="N3353">
        <v>54</v>
      </c>
      <c r="O3353" t="b">
        <v>1</v>
      </c>
      <c r="P3353" t="s">
        <v>8269</v>
      </c>
      <c r="Q3353" s="12" t="s">
        <v>8315</v>
      </c>
      <c r="R3353" t="s">
        <v>8316</v>
      </c>
      <c r="S3353" s="21">
        <f>(((Table1[[#This Row],[launched_at]]/60)/60)/24)+DATE(1970,1,1)</f>
        <v>41806.395428240743</v>
      </c>
      <c r="T3353" s="21">
        <f>(((Table1[[#This Row],[deadline]]/60)/60)/24)+DATE(1970,1,1)</f>
        <v>41843.458333333336</v>
      </c>
    </row>
    <row r="3354" spans="1:20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s="8">
        <f>E3354/D3354</f>
        <v>1.0751999999999999</v>
      </c>
      <c r="G3354" s="10">
        <f>IFERROR(ROUND(E3354/N3354,2),0)</f>
        <v>76.8</v>
      </c>
      <c r="H3354" t="s">
        <v>8218</v>
      </c>
      <c r="I3354" t="s">
        <v>8224</v>
      </c>
      <c r="J3354" t="s">
        <v>8246</v>
      </c>
      <c r="K3354">
        <v>1467414000</v>
      </c>
      <c r="L3354">
        <v>1462492178</v>
      </c>
      <c r="M3354" t="b">
        <v>0</v>
      </c>
      <c r="N3354">
        <v>70</v>
      </c>
      <c r="O3354" t="b">
        <v>1</v>
      </c>
      <c r="P3354" t="s">
        <v>8269</v>
      </c>
      <c r="Q3354" s="12" t="s">
        <v>8315</v>
      </c>
      <c r="R3354" t="s">
        <v>8316</v>
      </c>
      <c r="S3354" s="21">
        <f>(((Table1[[#This Row],[launched_at]]/60)/60)/24)+DATE(1970,1,1)</f>
        <v>42495.992800925931</v>
      </c>
      <c r="T3354" s="21">
        <f>(((Table1[[#This Row],[deadline]]/60)/60)/24)+DATE(1970,1,1)</f>
        <v>42552.958333333328</v>
      </c>
    </row>
    <row r="3355" spans="1:20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s="8">
        <f>E3355/D3355</f>
        <v>3.15</v>
      </c>
      <c r="G3355" s="10">
        <f>IFERROR(ROUND(E3355/N3355,2),0)</f>
        <v>35.799999999999997</v>
      </c>
      <c r="H3355" t="s">
        <v>8218</v>
      </c>
      <c r="I3355" t="s">
        <v>8224</v>
      </c>
      <c r="J3355" t="s">
        <v>8246</v>
      </c>
      <c r="K3355">
        <v>1462230000</v>
      </c>
      <c r="L3355">
        <v>1461061350</v>
      </c>
      <c r="M3355" t="b">
        <v>0</v>
      </c>
      <c r="N3355">
        <v>44</v>
      </c>
      <c r="O3355" t="b">
        <v>1</v>
      </c>
      <c r="P3355" t="s">
        <v>8269</v>
      </c>
      <c r="Q3355" s="12" t="s">
        <v>8315</v>
      </c>
      <c r="R3355" t="s">
        <v>8316</v>
      </c>
      <c r="S3355" s="21">
        <f>(((Table1[[#This Row],[launched_at]]/60)/60)/24)+DATE(1970,1,1)</f>
        <v>42479.432291666672</v>
      </c>
      <c r="T3355" s="21">
        <f>(((Table1[[#This Row],[deadline]]/60)/60)/24)+DATE(1970,1,1)</f>
        <v>42492.958333333328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s="8">
        <f>E3356/D3356</f>
        <v>1.0193333333333334</v>
      </c>
      <c r="G3356" s="10">
        <f>IFERROR(ROUND(E3356/N3356,2),0)</f>
        <v>55.6</v>
      </c>
      <c r="H3356" t="s">
        <v>8218</v>
      </c>
      <c r="I3356" t="s">
        <v>8223</v>
      </c>
      <c r="J3356" t="s">
        <v>8245</v>
      </c>
      <c r="K3356">
        <v>1446091260</v>
      </c>
      <c r="L3356">
        <v>1443029206</v>
      </c>
      <c r="M3356" t="b">
        <v>0</v>
      </c>
      <c r="N3356">
        <v>55</v>
      </c>
      <c r="O3356" t="b">
        <v>1</v>
      </c>
      <c r="P3356" t="s">
        <v>8269</v>
      </c>
      <c r="Q3356" s="12" t="s">
        <v>8315</v>
      </c>
      <c r="R3356" t="s">
        <v>8316</v>
      </c>
      <c r="S3356" s="21">
        <f>(((Table1[[#This Row],[launched_at]]/60)/60)/24)+DATE(1970,1,1)</f>
        <v>42270.7269212963</v>
      </c>
      <c r="T3356" s="21">
        <f>(((Table1[[#This Row],[deadline]]/60)/60)/24)+DATE(1970,1,1)</f>
        <v>42306.167361111111</v>
      </c>
    </row>
    <row r="3357" spans="1:20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s="8">
        <f>E3357/D3357</f>
        <v>1.2628571428571429</v>
      </c>
      <c r="G3357" s="10">
        <f>IFERROR(ROUND(E3357/N3357,2),0)</f>
        <v>147.33000000000001</v>
      </c>
      <c r="H3357" t="s">
        <v>8218</v>
      </c>
      <c r="I3357" t="s">
        <v>8224</v>
      </c>
      <c r="J3357" t="s">
        <v>8246</v>
      </c>
      <c r="K3357">
        <v>1462879020</v>
      </c>
      <c r="L3357">
        <v>1461941527</v>
      </c>
      <c r="M3357" t="b">
        <v>0</v>
      </c>
      <c r="N3357">
        <v>15</v>
      </c>
      <c r="O3357" t="b">
        <v>1</v>
      </c>
      <c r="P3357" t="s">
        <v>8269</v>
      </c>
      <c r="Q3357" s="12" t="s">
        <v>8315</v>
      </c>
      <c r="R3357" t="s">
        <v>8316</v>
      </c>
      <c r="S3357" s="21">
        <f>(((Table1[[#This Row],[launched_at]]/60)/60)/24)+DATE(1970,1,1)</f>
        <v>42489.619525462964</v>
      </c>
      <c r="T3357" s="21">
        <f>(((Table1[[#This Row],[deadline]]/60)/60)/24)+DATE(1970,1,1)</f>
        <v>42500.470138888893</v>
      </c>
    </row>
    <row r="3358" spans="1:20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s="8">
        <f>E3358/D3358</f>
        <v>1.014</v>
      </c>
      <c r="G3358" s="10">
        <f>IFERROR(ROUND(E3358/N3358,2),0)</f>
        <v>56.33</v>
      </c>
      <c r="H3358" t="s">
        <v>8218</v>
      </c>
      <c r="I3358" t="s">
        <v>8224</v>
      </c>
      <c r="J3358" t="s">
        <v>8246</v>
      </c>
      <c r="K3358">
        <v>1468611272</v>
      </c>
      <c r="L3358">
        <v>1466019272</v>
      </c>
      <c r="M3358" t="b">
        <v>0</v>
      </c>
      <c r="N3358">
        <v>27</v>
      </c>
      <c r="O3358" t="b">
        <v>1</v>
      </c>
      <c r="P3358" t="s">
        <v>8269</v>
      </c>
      <c r="Q3358" s="12" t="s">
        <v>8315</v>
      </c>
      <c r="R3358" t="s">
        <v>8316</v>
      </c>
      <c r="S3358" s="21">
        <f>(((Table1[[#This Row],[launched_at]]/60)/60)/24)+DATE(1970,1,1)</f>
        <v>42536.815648148149</v>
      </c>
      <c r="T3358" s="21">
        <f>(((Table1[[#This Row],[deadline]]/60)/60)/24)+DATE(1970,1,1)</f>
        <v>42566.815648148149</v>
      </c>
    </row>
    <row r="3359" spans="1:20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s="8">
        <f>E3359/D3359</f>
        <v>1.01</v>
      </c>
      <c r="G3359" s="10">
        <f>IFERROR(ROUND(E3359/N3359,2),0)</f>
        <v>96.19</v>
      </c>
      <c r="H3359" t="s">
        <v>8218</v>
      </c>
      <c r="I3359" t="s">
        <v>8224</v>
      </c>
      <c r="J3359" t="s">
        <v>8246</v>
      </c>
      <c r="K3359">
        <v>1406887310</v>
      </c>
      <c r="L3359">
        <v>1404295310</v>
      </c>
      <c r="M3359" t="b">
        <v>0</v>
      </c>
      <c r="N3359">
        <v>21</v>
      </c>
      <c r="O3359" t="b">
        <v>1</v>
      </c>
      <c r="P3359" t="s">
        <v>8269</v>
      </c>
      <c r="Q3359" s="12" t="s">
        <v>8315</v>
      </c>
      <c r="R3359" t="s">
        <v>8316</v>
      </c>
      <c r="S3359" s="21">
        <f>(((Table1[[#This Row],[launched_at]]/60)/60)/24)+DATE(1970,1,1)</f>
        <v>41822.417939814812</v>
      </c>
      <c r="T3359" s="21">
        <f>(((Table1[[#This Row],[deadline]]/60)/60)/24)+DATE(1970,1,1)</f>
        <v>41852.417939814812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s="8">
        <f>E3360/D3360</f>
        <v>1.0299</v>
      </c>
      <c r="G3360" s="10">
        <f>IFERROR(ROUND(E3360/N3360,2),0)</f>
        <v>63.57</v>
      </c>
      <c r="H3360" t="s">
        <v>8218</v>
      </c>
      <c r="I3360" t="s">
        <v>8223</v>
      </c>
      <c r="J3360" t="s">
        <v>8245</v>
      </c>
      <c r="K3360">
        <v>1416385679</v>
      </c>
      <c r="L3360">
        <v>1413790079</v>
      </c>
      <c r="M3360" t="b">
        <v>0</v>
      </c>
      <c r="N3360">
        <v>162</v>
      </c>
      <c r="O3360" t="b">
        <v>1</v>
      </c>
      <c r="P3360" t="s">
        <v>8269</v>
      </c>
      <c r="Q3360" s="12" t="s">
        <v>8315</v>
      </c>
      <c r="R3360" t="s">
        <v>8316</v>
      </c>
      <c r="S3360" s="21">
        <f>(((Table1[[#This Row],[launched_at]]/60)/60)/24)+DATE(1970,1,1)</f>
        <v>41932.311099537037</v>
      </c>
      <c r="T3360" s="21">
        <f>(((Table1[[#This Row],[deadline]]/60)/60)/24)+DATE(1970,1,1)</f>
        <v>41962.352766203709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s="8">
        <f>E3361/D3361</f>
        <v>1.0625</v>
      </c>
      <c r="G3361" s="10">
        <f>IFERROR(ROUND(E3361/N3361,2),0)</f>
        <v>184.78</v>
      </c>
      <c r="H3361" t="s">
        <v>8218</v>
      </c>
      <c r="I3361" t="s">
        <v>8223</v>
      </c>
      <c r="J3361" t="s">
        <v>8245</v>
      </c>
      <c r="K3361">
        <v>1487985734</v>
      </c>
      <c r="L3361">
        <v>1484097734</v>
      </c>
      <c r="M3361" t="b">
        <v>0</v>
      </c>
      <c r="N3361">
        <v>23</v>
      </c>
      <c r="O3361" t="b">
        <v>1</v>
      </c>
      <c r="P3361" t="s">
        <v>8269</v>
      </c>
      <c r="Q3361" s="12" t="s">
        <v>8315</v>
      </c>
      <c r="R3361" t="s">
        <v>8316</v>
      </c>
      <c r="S3361" s="21">
        <f>(((Table1[[#This Row],[launched_at]]/60)/60)/24)+DATE(1970,1,1)</f>
        <v>42746.057106481487</v>
      </c>
      <c r="T3361" s="21">
        <f>(((Table1[[#This Row],[deadline]]/60)/60)/24)+DATE(1970,1,1)</f>
        <v>42791.057106481487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s="8">
        <f>E3362/D3362</f>
        <v>1.0137777777777779</v>
      </c>
      <c r="G3362" s="10">
        <f>IFERROR(ROUND(E3362/N3362,2),0)</f>
        <v>126.72</v>
      </c>
      <c r="H3362" t="s">
        <v>8218</v>
      </c>
      <c r="I3362" t="s">
        <v>8243</v>
      </c>
      <c r="J3362" t="s">
        <v>8257</v>
      </c>
      <c r="K3362">
        <v>1481731140</v>
      </c>
      <c r="L3362">
        <v>1479866343</v>
      </c>
      <c r="M3362" t="b">
        <v>0</v>
      </c>
      <c r="N3362">
        <v>72</v>
      </c>
      <c r="O3362" t="b">
        <v>1</v>
      </c>
      <c r="P3362" t="s">
        <v>8269</v>
      </c>
      <c r="Q3362" s="12" t="s">
        <v>8315</v>
      </c>
      <c r="R3362" t="s">
        <v>8316</v>
      </c>
      <c r="S3362" s="21">
        <f>(((Table1[[#This Row],[launched_at]]/60)/60)/24)+DATE(1970,1,1)</f>
        <v>42697.082673611112</v>
      </c>
      <c r="T3362" s="21">
        <f>(((Table1[[#This Row],[deadline]]/60)/60)/24)+DATE(1970,1,1)</f>
        <v>42718.665972222225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s="8">
        <f>E3363/D3363</f>
        <v>1.1346000000000001</v>
      </c>
      <c r="G3363" s="10">
        <f>IFERROR(ROUND(E3363/N3363,2),0)</f>
        <v>83.43</v>
      </c>
      <c r="H3363" t="s">
        <v>8218</v>
      </c>
      <c r="I3363" t="s">
        <v>8223</v>
      </c>
      <c r="J3363" t="s">
        <v>8245</v>
      </c>
      <c r="K3363">
        <v>1409587140</v>
      </c>
      <c r="L3363">
        <v>1408062990</v>
      </c>
      <c r="M3363" t="b">
        <v>0</v>
      </c>
      <c r="N3363">
        <v>68</v>
      </c>
      <c r="O3363" t="b">
        <v>1</v>
      </c>
      <c r="P3363" t="s">
        <v>8269</v>
      </c>
      <c r="Q3363" s="12" t="s">
        <v>8315</v>
      </c>
      <c r="R3363" t="s">
        <v>8316</v>
      </c>
      <c r="S3363" s="21">
        <f>(((Table1[[#This Row],[launched_at]]/60)/60)/24)+DATE(1970,1,1)</f>
        <v>41866.025347222225</v>
      </c>
      <c r="T3363" s="21">
        <f>(((Table1[[#This Row],[deadline]]/60)/60)/24)+DATE(1970,1,1)</f>
        <v>41883.665972222225</v>
      </c>
    </row>
    <row r="3364" spans="1:20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s="8">
        <f>E3364/D3364</f>
        <v>2.1800000000000002</v>
      </c>
      <c r="G3364" s="10">
        <f>IFERROR(ROUND(E3364/N3364,2),0)</f>
        <v>54.5</v>
      </c>
      <c r="H3364" t="s">
        <v>8218</v>
      </c>
      <c r="I3364" t="s">
        <v>8223</v>
      </c>
      <c r="J3364" t="s">
        <v>8245</v>
      </c>
      <c r="K3364">
        <v>1425704100</v>
      </c>
      <c r="L3364">
        <v>1424484717</v>
      </c>
      <c r="M3364" t="b">
        <v>0</v>
      </c>
      <c r="N3364">
        <v>20</v>
      </c>
      <c r="O3364" t="b">
        <v>1</v>
      </c>
      <c r="P3364" t="s">
        <v>8269</v>
      </c>
      <c r="Q3364" s="12" t="s">
        <v>8315</v>
      </c>
      <c r="R3364" t="s">
        <v>8316</v>
      </c>
      <c r="S3364" s="21">
        <f>(((Table1[[#This Row],[launched_at]]/60)/60)/24)+DATE(1970,1,1)</f>
        <v>42056.091631944444</v>
      </c>
      <c r="T3364" s="21">
        <f>(((Table1[[#This Row],[deadline]]/60)/60)/24)+DATE(1970,1,1)</f>
        <v>42070.204861111109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s="8">
        <f>E3365/D3365</f>
        <v>1.0141935483870967</v>
      </c>
      <c r="G3365" s="10">
        <f>IFERROR(ROUND(E3365/N3365,2),0)</f>
        <v>302.31</v>
      </c>
      <c r="H3365" t="s">
        <v>8218</v>
      </c>
      <c r="I3365" t="s">
        <v>8223</v>
      </c>
      <c r="J3365" t="s">
        <v>8245</v>
      </c>
      <c r="K3365">
        <v>1408464000</v>
      </c>
      <c r="L3365">
        <v>1406831445</v>
      </c>
      <c r="M3365" t="b">
        <v>0</v>
      </c>
      <c r="N3365">
        <v>26</v>
      </c>
      <c r="O3365" t="b">
        <v>1</v>
      </c>
      <c r="P3365" t="s">
        <v>8269</v>
      </c>
      <c r="Q3365" s="12" t="s">
        <v>8315</v>
      </c>
      <c r="R3365" t="s">
        <v>8316</v>
      </c>
      <c r="S3365" s="21">
        <f>(((Table1[[#This Row],[launched_at]]/60)/60)/24)+DATE(1970,1,1)</f>
        <v>41851.771354166667</v>
      </c>
      <c r="T3365" s="21">
        <f>(((Table1[[#This Row],[deadline]]/60)/60)/24)+DATE(1970,1,1)</f>
        <v>41870.666666666664</v>
      </c>
    </row>
    <row r="3366" spans="1:20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s="8">
        <f>E3366/D3366</f>
        <v>1.0593333333333332</v>
      </c>
      <c r="G3366" s="10">
        <f>IFERROR(ROUND(E3366/N3366,2),0)</f>
        <v>44.14</v>
      </c>
      <c r="H3366" t="s">
        <v>8218</v>
      </c>
      <c r="I3366" t="s">
        <v>8224</v>
      </c>
      <c r="J3366" t="s">
        <v>8246</v>
      </c>
      <c r="K3366">
        <v>1458075600</v>
      </c>
      <c r="L3366">
        <v>1456183649</v>
      </c>
      <c r="M3366" t="b">
        <v>0</v>
      </c>
      <c r="N3366">
        <v>72</v>
      </c>
      <c r="O3366" t="b">
        <v>1</v>
      </c>
      <c r="P3366" t="s">
        <v>8269</v>
      </c>
      <c r="Q3366" s="12" t="s">
        <v>8315</v>
      </c>
      <c r="R3366" t="s">
        <v>8316</v>
      </c>
      <c r="S3366" s="21">
        <f>(((Table1[[#This Row],[launched_at]]/60)/60)/24)+DATE(1970,1,1)</f>
        <v>42422.977418981478</v>
      </c>
      <c r="T3366" s="21">
        <f>(((Table1[[#This Row],[deadline]]/60)/60)/24)+DATE(1970,1,1)</f>
        <v>42444.875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s="8">
        <f>E3367/D3367</f>
        <v>1.04</v>
      </c>
      <c r="G3367" s="10">
        <f>IFERROR(ROUND(E3367/N3367,2),0)</f>
        <v>866.67</v>
      </c>
      <c r="H3367" t="s">
        <v>8218</v>
      </c>
      <c r="I3367" t="s">
        <v>8223</v>
      </c>
      <c r="J3367" t="s">
        <v>8245</v>
      </c>
      <c r="K3367">
        <v>1449973592</v>
      </c>
      <c r="L3367">
        <v>1447381592</v>
      </c>
      <c r="M3367" t="b">
        <v>0</v>
      </c>
      <c r="N3367">
        <v>3</v>
      </c>
      <c r="O3367" t="b">
        <v>1</v>
      </c>
      <c r="P3367" t="s">
        <v>8269</v>
      </c>
      <c r="Q3367" s="12" t="s">
        <v>8315</v>
      </c>
      <c r="R3367" t="s">
        <v>8316</v>
      </c>
      <c r="S3367" s="21">
        <f>(((Table1[[#This Row],[launched_at]]/60)/60)/24)+DATE(1970,1,1)</f>
        <v>42321.101759259262</v>
      </c>
      <c r="T3367" s="21">
        <f>(((Table1[[#This Row],[deadline]]/60)/60)/24)+DATE(1970,1,1)</f>
        <v>42351.101759259262</v>
      </c>
    </row>
    <row r="3368" spans="1:20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s="8">
        <f>E3368/D3368</f>
        <v>2.21</v>
      </c>
      <c r="G3368" s="10">
        <f>IFERROR(ROUND(E3368/N3368,2),0)</f>
        <v>61.39</v>
      </c>
      <c r="H3368" t="s">
        <v>8218</v>
      </c>
      <c r="I3368" t="s">
        <v>8223</v>
      </c>
      <c r="J3368" t="s">
        <v>8245</v>
      </c>
      <c r="K3368">
        <v>1431481037</v>
      </c>
      <c r="L3368">
        <v>1428889037</v>
      </c>
      <c r="M3368" t="b">
        <v>0</v>
      </c>
      <c r="N3368">
        <v>18</v>
      </c>
      <c r="O3368" t="b">
        <v>1</v>
      </c>
      <c r="P3368" t="s">
        <v>8269</v>
      </c>
      <c r="Q3368" s="12" t="s">
        <v>8315</v>
      </c>
      <c r="R3368" t="s">
        <v>8316</v>
      </c>
      <c r="S3368" s="21">
        <f>(((Table1[[#This Row],[launched_at]]/60)/60)/24)+DATE(1970,1,1)</f>
        <v>42107.067557870367</v>
      </c>
      <c r="T3368" s="21">
        <f>(((Table1[[#This Row],[deadline]]/60)/60)/24)+DATE(1970,1,1)</f>
        <v>42137.067557870367</v>
      </c>
    </row>
    <row r="3369" spans="1:20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s="8">
        <f>E3369/D3369</f>
        <v>1.1866666666666668</v>
      </c>
      <c r="G3369" s="10">
        <f>IFERROR(ROUND(E3369/N3369,2),0)</f>
        <v>29.67</v>
      </c>
      <c r="H3369" t="s">
        <v>8218</v>
      </c>
      <c r="I3369" t="s">
        <v>8224</v>
      </c>
      <c r="J3369" t="s">
        <v>8246</v>
      </c>
      <c r="K3369">
        <v>1438467894</v>
      </c>
      <c r="L3369">
        <v>1436307894</v>
      </c>
      <c r="M3369" t="b">
        <v>0</v>
      </c>
      <c r="N3369">
        <v>30</v>
      </c>
      <c r="O3369" t="b">
        <v>1</v>
      </c>
      <c r="P3369" t="s">
        <v>8269</v>
      </c>
      <c r="Q3369" s="12" t="s">
        <v>8315</v>
      </c>
      <c r="R3369" t="s">
        <v>8316</v>
      </c>
      <c r="S3369" s="21">
        <f>(((Table1[[#This Row],[launched_at]]/60)/60)/24)+DATE(1970,1,1)</f>
        <v>42192.933958333335</v>
      </c>
      <c r="T3369" s="21">
        <f>(((Table1[[#This Row],[deadline]]/60)/60)/24)+DATE(1970,1,1)</f>
        <v>42217.933958333335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s="8">
        <f>E3370/D3370</f>
        <v>1.046</v>
      </c>
      <c r="G3370" s="10">
        <f>IFERROR(ROUND(E3370/N3370,2),0)</f>
        <v>45.48</v>
      </c>
      <c r="H3370" t="s">
        <v>8218</v>
      </c>
      <c r="I3370" t="s">
        <v>8223</v>
      </c>
      <c r="J3370" t="s">
        <v>8245</v>
      </c>
      <c r="K3370">
        <v>1420088400</v>
      </c>
      <c r="L3370">
        <v>1416977259</v>
      </c>
      <c r="M3370" t="b">
        <v>0</v>
      </c>
      <c r="N3370">
        <v>23</v>
      </c>
      <c r="O3370" t="b">
        <v>1</v>
      </c>
      <c r="P3370" t="s">
        <v>8269</v>
      </c>
      <c r="Q3370" s="12" t="s">
        <v>8315</v>
      </c>
      <c r="R3370" t="s">
        <v>8316</v>
      </c>
      <c r="S3370" s="21">
        <f>(((Table1[[#This Row],[launched_at]]/60)/60)/24)+DATE(1970,1,1)</f>
        <v>41969.199756944443</v>
      </c>
      <c r="T3370" s="21">
        <f>(((Table1[[#This Row],[deadline]]/60)/60)/24)+DATE(1970,1,1)</f>
        <v>42005.208333333328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s="8">
        <f>E3371/D3371</f>
        <v>1.0389999999999999</v>
      </c>
      <c r="G3371" s="10">
        <f>IFERROR(ROUND(E3371/N3371,2),0)</f>
        <v>96.2</v>
      </c>
      <c r="H3371" t="s">
        <v>8218</v>
      </c>
      <c r="I3371" t="s">
        <v>8240</v>
      </c>
      <c r="J3371" t="s">
        <v>8248</v>
      </c>
      <c r="K3371">
        <v>1484441980</v>
      </c>
      <c r="L3371">
        <v>1479257980</v>
      </c>
      <c r="M3371" t="b">
        <v>0</v>
      </c>
      <c r="N3371">
        <v>54</v>
      </c>
      <c r="O3371" t="b">
        <v>1</v>
      </c>
      <c r="P3371" t="s">
        <v>8269</v>
      </c>
      <c r="Q3371" s="12" t="s">
        <v>8315</v>
      </c>
      <c r="R3371" t="s">
        <v>8316</v>
      </c>
      <c r="S3371" s="21">
        <f>(((Table1[[#This Row],[launched_at]]/60)/60)/24)+DATE(1970,1,1)</f>
        <v>42690.041435185187</v>
      </c>
      <c r="T3371" s="21">
        <f>(((Table1[[#This Row],[deadline]]/60)/60)/24)+DATE(1970,1,1)</f>
        <v>42750.041435185187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s="8">
        <f>E3372/D3372</f>
        <v>1.1773333333333333</v>
      </c>
      <c r="G3372" s="10">
        <f>IFERROR(ROUND(E3372/N3372,2),0)</f>
        <v>67.92</v>
      </c>
      <c r="H3372" t="s">
        <v>8218</v>
      </c>
      <c r="I3372" t="s">
        <v>8223</v>
      </c>
      <c r="J3372" t="s">
        <v>8245</v>
      </c>
      <c r="K3372">
        <v>1481961600</v>
      </c>
      <c r="L3372">
        <v>1479283285</v>
      </c>
      <c r="M3372" t="b">
        <v>0</v>
      </c>
      <c r="N3372">
        <v>26</v>
      </c>
      <c r="O3372" t="b">
        <v>1</v>
      </c>
      <c r="P3372" t="s">
        <v>8269</v>
      </c>
      <c r="Q3372" s="12" t="s">
        <v>8315</v>
      </c>
      <c r="R3372" t="s">
        <v>8316</v>
      </c>
      <c r="S3372" s="21">
        <f>(((Table1[[#This Row],[launched_at]]/60)/60)/24)+DATE(1970,1,1)</f>
        <v>42690.334317129629</v>
      </c>
      <c r="T3372" s="21">
        <f>(((Table1[[#This Row],[deadline]]/60)/60)/24)+DATE(1970,1,1)</f>
        <v>42721.333333333328</v>
      </c>
    </row>
    <row r="3373" spans="1:20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s="8">
        <f>E3373/D3373</f>
        <v>1.385</v>
      </c>
      <c r="G3373" s="10">
        <f>IFERROR(ROUND(E3373/N3373,2),0)</f>
        <v>30.78</v>
      </c>
      <c r="H3373" t="s">
        <v>8218</v>
      </c>
      <c r="I3373" t="s">
        <v>8223</v>
      </c>
      <c r="J3373" t="s">
        <v>8245</v>
      </c>
      <c r="K3373">
        <v>1449089965</v>
      </c>
      <c r="L3373">
        <v>1446670765</v>
      </c>
      <c r="M3373" t="b">
        <v>0</v>
      </c>
      <c r="N3373">
        <v>9</v>
      </c>
      <c r="O3373" t="b">
        <v>1</v>
      </c>
      <c r="P3373" t="s">
        <v>8269</v>
      </c>
      <c r="Q3373" s="12" t="s">
        <v>8315</v>
      </c>
      <c r="R3373" t="s">
        <v>8316</v>
      </c>
      <c r="S3373" s="21">
        <f>(((Table1[[#This Row],[launched_at]]/60)/60)/24)+DATE(1970,1,1)</f>
        <v>42312.874594907407</v>
      </c>
      <c r="T3373" s="21">
        <f>(((Table1[[#This Row],[deadline]]/60)/60)/24)+DATE(1970,1,1)</f>
        <v>42340.874594907407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s="8">
        <f>E3374/D3374</f>
        <v>1.0349999999999999</v>
      </c>
      <c r="G3374" s="10">
        <f>IFERROR(ROUND(E3374/N3374,2),0)</f>
        <v>38.33</v>
      </c>
      <c r="H3374" t="s">
        <v>8218</v>
      </c>
      <c r="I3374" t="s">
        <v>8223</v>
      </c>
      <c r="J3374" t="s">
        <v>8245</v>
      </c>
      <c r="K3374">
        <v>1408942740</v>
      </c>
      <c r="L3374">
        <v>1407157756</v>
      </c>
      <c r="M3374" t="b">
        <v>0</v>
      </c>
      <c r="N3374">
        <v>27</v>
      </c>
      <c r="O3374" t="b">
        <v>1</v>
      </c>
      <c r="P3374" t="s">
        <v>8269</v>
      </c>
      <c r="Q3374" s="12" t="s">
        <v>8315</v>
      </c>
      <c r="R3374" t="s">
        <v>8316</v>
      </c>
      <c r="S3374" s="21">
        <f>(((Table1[[#This Row],[launched_at]]/60)/60)/24)+DATE(1970,1,1)</f>
        <v>41855.548101851848</v>
      </c>
      <c r="T3374" s="21">
        <f>(((Table1[[#This Row],[deadline]]/60)/60)/24)+DATE(1970,1,1)</f>
        <v>41876.207638888889</v>
      </c>
    </row>
    <row r="3375" spans="1:20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s="8">
        <f>E3375/D3375</f>
        <v>1.0024999999999999</v>
      </c>
      <c r="G3375" s="10">
        <f>IFERROR(ROUND(E3375/N3375,2),0)</f>
        <v>66.83</v>
      </c>
      <c r="H3375" t="s">
        <v>8218</v>
      </c>
      <c r="I3375" t="s">
        <v>8224</v>
      </c>
      <c r="J3375" t="s">
        <v>8246</v>
      </c>
      <c r="K3375">
        <v>1437235200</v>
      </c>
      <c r="L3375">
        <v>1435177840</v>
      </c>
      <c r="M3375" t="b">
        <v>0</v>
      </c>
      <c r="N3375">
        <v>30</v>
      </c>
      <c r="O3375" t="b">
        <v>1</v>
      </c>
      <c r="P3375" t="s">
        <v>8269</v>
      </c>
      <c r="Q3375" s="12" t="s">
        <v>8315</v>
      </c>
      <c r="R3375" t="s">
        <v>8316</v>
      </c>
      <c r="S3375" s="21">
        <f>(((Table1[[#This Row],[launched_at]]/60)/60)/24)+DATE(1970,1,1)</f>
        <v>42179.854629629626</v>
      </c>
      <c r="T3375" s="21">
        <f>(((Table1[[#This Row],[deadline]]/60)/60)/24)+DATE(1970,1,1)</f>
        <v>42203.666666666672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s="8">
        <f>E3376/D3376</f>
        <v>1.0657142857142856</v>
      </c>
      <c r="G3376" s="10">
        <f>IFERROR(ROUND(E3376/N3376,2),0)</f>
        <v>71.73</v>
      </c>
      <c r="H3376" t="s">
        <v>8218</v>
      </c>
      <c r="I3376" t="s">
        <v>8228</v>
      </c>
      <c r="J3376" t="s">
        <v>8250</v>
      </c>
      <c r="K3376">
        <v>1446053616</v>
      </c>
      <c r="L3376">
        <v>1443461616</v>
      </c>
      <c r="M3376" t="b">
        <v>0</v>
      </c>
      <c r="N3376">
        <v>52</v>
      </c>
      <c r="O3376" t="b">
        <v>1</v>
      </c>
      <c r="P3376" t="s">
        <v>8269</v>
      </c>
      <c r="Q3376" s="12" t="s">
        <v>8315</v>
      </c>
      <c r="R3376" t="s">
        <v>8316</v>
      </c>
      <c r="S3376" s="21">
        <f>(((Table1[[#This Row],[launched_at]]/60)/60)/24)+DATE(1970,1,1)</f>
        <v>42275.731666666667</v>
      </c>
      <c r="T3376" s="21">
        <f>(((Table1[[#This Row],[deadline]]/60)/60)/24)+DATE(1970,1,1)</f>
        <v>42305.731666666667</v>
      </c>
    </row>
    <row r="3377" spans="1:20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s="8">
        <f>E3377/D3377</f>
        <v>1</v>
      </c>
      <c r="G3377" s="10">
        <f>IFERROR(ROUND(E3377/N3377,2),0)</f>
        <v>176.47</v>
      </c>
      <c r="H3377" t="s">
        <v>8218</v>
      </c>
      <c r="I3377" t="s">
        <v>8224</v>
      </c>
      <c r="J3377" t="s">
        <v>8246</v>
      </c>
      <c r="K3377">
        <v>1400423973</v>
      </c>
      <c r="L3377">
        <v>1399387173</v>
      </c>
      <c r="M3377" t="b">
        <v>0</v>
      </c>
      <c r="N3377">
        <v>17</v>
      </c>
      <c r="O3377" t="b">
        <v>1</v>
      </c>
      <c r="P3377" t="s">
        <v>8269</v>
      </c>
      <c r="Q3377" s="12" t="s">
        <v>8315</v>
      </c>
      <c r="R3377" t="s">
        <v>8316</v>
      </c>
      <c r="S3377" s="21">
        <f>(((Table1[[#This Row],[launched_at]]/60)/60)/24)+DATE(1970,1,1)</f>
        <v>41765.610798611109</v>
      </c>
      <c r="T3377" s="21">
        <f>(((Table1[[#This Row],[deadline]]/60)/60)/24)+DATE(1970,1,1)</f>
        <v>41777.610798611109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s="8">
        <f>E3378/D3378</f>
        <v>1.0001249999999999</v>
      </c>
      <c r="G3378" s="10">
        <f>IFERROR(ROUND(E3378/N3378,2),0)</f>
        <v>421.11</v>
      </c>
      <c r="H3378" t="s">
        <v>8218</v>
      </c>
      <c r="I3378" t="s">
        <v>8223</v>
      </c>
      <c r="J3378" t="s">
        <v>8245</v>
      </c>
      <c r="K3378">
        <v>1429976994</v>
      </c>
      <c r="L3378">
        <v>1424796594</v>
      </c>
      <c r="M3378" t="b">
        <v>0</v>
      </c>
      <c r="N3378">
        <v>19</v>
      </c>
      <c r="O3378" t="b">
        <v>1</v>
      </c>
      <c r="P3378" t="s">
        <v>8269</v>
      </c>
      <c r="Q3378" s="12" t="s">
        <v>8315</v>
      </c>
      <c r="R3378" t="s">
        <v>8316</v>
      </c>
      <c r="S3378" s="21">
        <f>(((Table1[[#This Row],[launched_at]]/60)/60)/24)+DATE(1970,1,1)</f>
        <v>42059.701319444444</v>
      </c>
      <c r="T3378" s="21">
        <f>(((Table1[[#This Row],[deadline]]/60)/60)/24)+DATE(1970,1,1)</f>
        <v>42119.659652777773</v>
      </c>
    </row>
    <row r="3379" spans="1:20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s="8">
        <f>E3379/D3379</f>
        <v>1.0105</v>
      </c>
      <c r="G3379" s="10">
        <f>IFERROR(ROUND(E3379/N3379,2),0)</f>
        <v>104.99</v>
      </c>
      <c r="H3379" t="s">
        <v>8218</v>
      </c>
      <c r="I3379" t="s">
        <v>8224</v>
      </c>
      <c r="J3379" t="s">
        <v>8246</v>
      </c>
      <c r="K3379">
        <v>1426870560</v>
      </c>
      <c r="L3379">
        <v>1424280899</v>
      </c>
      <c r="M3379" t="b">
        <v>0</v>
      </c>
      <c r="N3379">
        <v>77</v>
      </c>
      <c r="O3379" t="b">
        <v>1</v>
      </c>
      <c r="P3379" t="s">
        <v>8269</v>
      </c>
      <c r="Q3379" s="12" t="s">
        <v>8315</v>
      </c>
      <c r="R3379" t="s">
        <v>8316</v>
      </c>
      <c r="S3379" s="21">
        <f>(((Table1[[#This Row],[launched_at]]/60)/60)/24)+DATE(1970,1,1)</f>
        <v>42053.732627314821</v>
      </c>
      <c r="T3379" s="21">
        <f>(((Table1[[#This Row],[deadline]]/60)/60)/24)+DATE(1970,1,1)</f>
        <v>42083.705555555556</v>
      </c>
    </row>
    <row r="3380" spans="1:20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s="8">
        <f>E3380/D3380</f>
        <v>1.0763636363636364</v>
      </c>
      <c r="G3380" s="10">
        <f>IFERROR(ROUND(E3380/N3380,2),0)</f>
        <v>28.19</v>
      </c>
      <c r="H3380" t="s">
        <v>8218</v>
      </c>
      <c r="I3380" t="s">
        <v>8224</v>
      </c>
      <c r="J3380" t="s">
        <v>8246</v>
      </c>
      <c r="K3380">
        <v>1409490480</v>
      </c>
      <c r="L3380">
        <v>1407400306</v>
      </c>
      <c r="M3380" t="b">
        <v>0</v>
      </c>
      <c r="N3380">
        <v>21</v>
      </c>
      <c r="O3380" t="b">
        <v>1</v>
      </c>
      <c r="P3380" t="s">
        <v>8269</v>
      </c>
      <c r="Q3380" s="12" t="s">
        <v>8315</v>
      </c>
      <c r="R3380" t="s">
        <v>8316</v>
      </c>
      <c r="S3380" s="21">
        <f>(((Table1[[#This Row],[launched_at]]/60)/60)/24)+DATE(1970,1,1)</f>
        <v>41858.355393518519</v>
      </c>
      <c r="T3380" s="21">
        <f>(((Table1[[#This Row],[deadline]]/60)/60)/24)+DATE(1970,1,1)</f>
        <v>41882.547222222223</v>
      </c>
    </row>
    <row r="3381" spans="1:20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s="8">
        <f>E3381/D3381</f>
        <v>1.0365</v>
      </c>
      <c r="G3381" s="10">
        <f>IFERROR(ROUND(E3381/N3381,2),0)</f>
        <v>54.55</v>
      </c>
      <c r="H3381" t="s">
        <v>8218</v>
      </c>
      <c r="I3381" t="s">
        <v>8224</v>
      </c>
      <c r="J3381" t="s">
        <v>8246</v>
      </c>
      <c r="K3381">
        <v>1440630000</v>
      </c>
      <c r="L3381">
        <v>1439122800</v>
      </c>
      <c r="M3381" t="b">
        <v>0</v>
      </c>
      <c r="N3381">
        <v>38</v>
      </c>
      <c r="O3381" t="b">
        <v>1</v>
      </c>
      <c r="P3381" t="s">
        <v>8269</v>
      </c>
      <c r="Q3381" s="12" t="s">
        <v>8315</v>
      </c>
      <c r="R3381" t="s">
        <v>8316</v>
      </c>
      <c r="S3381" s="21">
        <f>(((Table1[[#This Row],[launched_at]]/60)/60)/24)+DATE(1970,1,1)</f>
        <v>42225.513888888891</v>
      </c>
      <c r="T3381" s="21">
        <f>(((Table1[[#This Row],[deadline]]/60)/60)/24)+DATE(1970,1,1)</f>
        <v>42242.958333333328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s="8">
        <f>E3382/D3382</f>
        <v>1.0443333333333333</v>
      </c>
      <c r="G3382" s="10">
        <f>IFERROR(ROUND(E3382/N3382,2),0)</f>
        <v>111.89</v>
      </c>
      <c r="H3382" t="s">
        <v>8218</v>
      </c>
      <c r="I3382" t="s">
        <v>8223</v>
      </c>
      <c r="J3382" t="s">
        <v>8245</v>
      </c>
      <c r="K3382">
        <v>1417305178</v>
      </c>
      <c r="L3382">
        <v>1414277578</v>
      </c>
      <c r="M3382" t="b">
        <v>0</v>
      </c>
      <c r="N3382">
        <v>28</v>
      </c>
      <c r="O3382" t="b">
        <v>1</v>
      </c>
      <c r="P3382" t="s">
        <v>8269</v>
      </c>
      <c r="Q3382" s="12" t="s">
        <v>8315</v>
      </c>
      <c r="R3382" t="s">
        <v>8316</v>
      </c>
      <c r="S3382" s="21">
        <f>(((Table1[[#This Row],[launched_at]]/60)/60)/24)+DATE(1970,1,1)</f>
        <v>41937.95344907407</v>
      </c>
      <c r="T3382" s="21">
        <f>(((Table1[[#This Row],[deadline]]/60)/60)/24)+DATE(1970,1,1)</f>
        <v>41972.995115740734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s="8">
        <f>E3383/D3383</f>
        <v>1.0225</v>
      </c>
      <c r="G3383" s="10">
        <f>IFERROR(ROUND(E3383/N3383,2),0)</f>
        <v>85.21</v>
      </c>
      <c r="H3383" t="s">
        <v>8218</v>
      </c>
      <c r="I3383" t="s">
        <v>8223</v>
      </c>
      <c r="J3383" t="s">
        <v>8245</v>
      </c>
      <c r="K3383">
        <v>1426044383</v>
      </c>
      <c r="L3383">
        <v>1423455983</v>
      </c>
      <c r="M3383" t="b">
        <v>0</v>
      </c>
      <c r="N3383">
        <v>48</v>
      </c>
      <c r="O3383" t="b">
        <v>1</v>
      </c>
      <c r="P3383" t="s">
        <v>8269</v>
      </c>
      <c r="Q3383" s="12" t="s">
        <v>8315</v>
      </c>
      <c r="R3383" t="s">
        <v>8316</v>
      </c>
      <c r="S3383" s="21">
        <f>(((Table1[[#This Row],[launched_at]]/60)/60)/24)+DATE(1970,1,1)</f>
        <v>42044.184988425928</v>
      </c>
      <c r="T3383" s="21">
        <f>(((Table1[[#This Row],[deadline]]/60)/60)/24)+DATE(1970,1,1)</f>
        <v>42074.143321759257</v>
      </c>
    </row>
    <row r="3384" spans="1:20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s="8">
        <f>E3384/D3384</f>
        <v>1.0074285714285713</v>
      </c>
      <c r="G3384" s="10">
        <f>IFERROR(ROUND(E3384/N3384,2),0)</f>
        <v>76.650000000000006</v>
      </c>
      <c r="H3384" t="s">
        <v>8218</v>
      </c>
      <c r="I3384" t="s">
        <v>8224</v>
      </c>
      <c r="J3384" t="s">
        <v>8246</v>
      </c>
      <c r="K3384">
        <v>1470092340</v>
      </c>
      <c r="L3384">
        <v>1467973256</v>
      </c>
      <c r="M3384" t="b">
        <v>0</v>
      </c>
      <c r="N3384">
        <v>46</v>
      </c>
      <c r="O3384" t="b">
        <v>1</v>
      </c>
      <c r="P3384" t="s">
        <v>8269</v>
      </c>
      <c r="Q3384" s="12" t="s">
        <v>8315</v>
      </c>
      <c r="R3384" t="s">
        <v>8316</v>
      </c>
      <c r="S3384" s="21">
        <f>(((Table1[[#This Row],[launched_at]]/60)/60)/24)+DATE(1970,1,1)</f>
        <v>42559.431203703702</v>
      </c>
      <c r="T3384" s="21">
        <f>(((Table1[[#This Row],[deadline]]/60)/60)/24)+DATE(1970,1,1)</f>
        <v>42583.957638888889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s="8">
        <f>E3385/D3385</f>
        <v>1.1171428571428572</v>
      </c>
      <c r="G3385" s="10">
        <f>IFERROR(ROUND(E3385/N3385,2),0)</f>
        <v>65.17</v>
      </c>
      <c r="H3385" t="s">
        <v>8218</v>
      </c>
      <c r="I3385" t="s">
        <v>8223</v>
      </c>
      <c r="J3385" t="s">
        <v>8245</v>
      </c>
      <c r="K3385">
        <v>1466707620</v>
      </c>
      <c r="L3385">
        <v>1464979620</v>
      </c>
      <c r="M3385" t="b">
        <v>0</v>
      </c>
      <c r="N3385">
        <v>30</v>
      </c>
      <c r="O3385" t="b">
        <v>1</v>
      </c>
      <c r="P3385" t="s">
        <v>8269</v>
      </c>
      <c r="Q3385" s="12" t="s">
        <v>8315</v>
      </c>
      <c r="R3385" t="s">
        <v>8316</v>
      </c>
      <c r="S3385" s="21">
        <f>(((Table1[[#This Row],[launched_at]]/60)/60)/24)+DATE(1970,1,1)</f>
        <v>42524.782638888893</v>
      </c>
      <c r="T3385" s="21">
        <f>(((Table1[[#This Row],[deadline]]/60)/60)/24)+DATE(1970,1,1)</f>
        <v>42544.782638888893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s="8">
        <f>E3386/D3386</f>
        <v>1.0001100000000001</v>
      </c>
      <c r="G3386" s="10">
        <f>IFERROR(ROUND(E3386/N3386,2),0)</f>
        <v>93.76</v>
      </c>
      <c r="H3386" t="s">
        <v>8218</v>
      </c>
      <c r="I3386" t="s">
        <v>8223</v>
      </c>
      <c r="J3386" t="s">
        <v>8245</v>
      </c>
      <c r="K3386">
        <v>1448074800</v>
      </c>
      <c r="L3386">
        <v>1444874768</v>
      </c>
      <c r="M3386" t="b">
        <v>0</v>
      </c>
      <c r="N3386">
        <v>64</v>
      </c>
      <c r="O3386" t="b">
        <v>1</v>
      </c>
      <c r="P3386" t="s">
        <v>8269</v>
      </c>
      <c r="Q3386" s="12" t="s">
        <v>8315</v>
      </c>
      <c r="R3386" t="s">
        <v>8316</v>
      </c>
      <c r="S3386" s="21">
        <f>(((Table1[[#This Row],[launched_at]]/60)/60)/24)+DATE(1970,1,1)</f>
        <v>42292.087592592594</v>
      </c>
      <c r="T3386" s="21">
        <f>(((Table1[[#This Row],[deadline]]/60)/60)/24)+DATE(1970,1,1)</f>
        <v>42329.125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s="8">
        <f>E3387/D3387</f>
        <v>1</v>
      </c>
      <c r="G3387" s="10">
        <f>IFERROR(ROUND(E3387/N3387,2),0)</f>
        <v>133.33000000000001</v>
      </c>
      <c r="H3387" t="s">
        <v>8218</v>
      </c>
      <c r="I3387" t="s">
        <v>8223</v>
      </c>
      <c r="J3387" t="s">
        <v>8245</v>
      </c>
      <c r="K3387">
        <v>1418244552</v>
      </c>
      <c r="L3387">
        <v>1415652552</v>
      </c>
      <c r="M3387" t="b">
        <v>0</v>
      </c>
      <c r="N3387">
        <v>15</v>
      </c>
      <c r="O3387" t="b">
        <v>1</v>
      </c>
      <c r="P3387" t="s">
        <v>8269</v>
      </c>
      <c r="Q3387" s="12" t="s">
        <v>8315</v>
      </c>
      <c r="R3387" t="s">
        <v>8316</v>
      </c>
      <c r="S3387" s="21">
        <f>(((Table1[[#This Row],[launched_at]]/60)/60)/24)+DATE(1970,1,1)</f>
        <v>41953.8675</v>
      </c>
      <c r="T3387" s="21">
        <f>(((Table1[[#This Row],[deadline]]/60)/60)/24)+DATE(1970,1,1)</f>
        <v>41983.8675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s="8">
        <f>E3388/D3388</f>
        <v>1.05</v>
      </c>
      <c r="G3388" s="10">
        <f>IFERROR(ROUND(E3388/N3388,2),0)</f>
        <v>51.22</v>
      </c>
      <c r="H3388" t="s">
        <v>8218</v>
      </c>
      <c r="I3388" t="s">
        <v>8223</v>
      </c>
      <c r="J3388" t="s">
        <v>8245</v>
      </c>
      <c r="K3388">
        <v>1417620506</v>
      </c>
      <c r="L3388">
        <v>1415028506</v>
      </c>
      <c r="M3388" t="b">
        <v>0</v>
      </c>
      <c r="N3388">
        <v>41</v>
      </c>
      <c r="O3388" t="b">
        <v>1</v>
      </c>
      <c r="P3388" t="s">
        <v>8269</v>
      </c>
      <c r="Q3388" s="12" t="s">
        <v>8315</v>
      </c>
      <c r="R3388" t="s">
        <v>8316</v>
      </c>
      <c r="S3388" s="21">
        <f>(((Table1[[#This Row],[launched_at]]/60)/60)/24)+DATE(1970,1,1)</f>
        <v>41946.644745370373</v>
      </c>
      <c r="T3388" s="21">
        <f>(((Table1[[#This Row],[deadline]]/60)/60)/24)+DATE(1970,1,1)</f>
        <v>41976.644745370373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s="8">
        <f>E3389/D3389</f>
        <v>1.1686666666666667</v>
      </c>
      <c r="G3389" s="10">
        <f>IFERROR(ROUND(E3389/N3389,2),0)</f>
        <v>100.17</v>
      </c>
      <c r="H3389" t="s">
        <v>8218</v>
      </c>
      <c r="I3389" t="s">
        <v>8223</v>
      </c>
      <c r="J3389" t="s">
        <v>8245</v>
      </c>
      <c r="K3389">
        <v>1418581088</v>
      </c>
      <c r="L3389">
        <v>1415125088</v>
      </c>
      <c r="M3389" t="b">
        <v>0</v>
      </c>
      <c r="N3389">
        <v>35</v>
      </c>
      <c r="O3389" t="b">
        <v>1</v>
      </c>
      <c r="P3389" t="s">
        <v>8269</v>
      </c>
      <c r="Q3389" s="12" t="s">
        <v>8315</v>
      </c>
      <c r="R3389" t="s">
        <v>8316</v>
      </c>
      <c r="S3389" s="21">
        <f>(((Table1[[#This Row],[launched_at]]/60)/60)/24)+DATE(1970,1,1)</f>
        <v>41947.762592592589</v>
      </c>
      <c r="T3389" s="21">
        <f>(((Table1[[#This Row],[deadline]]/60)/60)/24)+DATE(1970,1,1)</f>
        <v>41987.762592592597</v>
      </c>
    </row>
    <row r="3390" spans="1:20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s="8">
        <f>E3390/D3390</f>
        <v>1.038</v>
      </c>
      <c r="G3390" s="10">
        <f>IFERROR(ROUND(E3390/N3390,2),0)</f>
        <v>34.6</v>
      </c>
      <c r="H3390" t="s">
        <v>8218</v>
      </c>
      <c r="I3390" t="s">
        <v>8224</v>
      </c>
      <c r="J3390" t="s">
        <v>8246</v>
      </c>
      <c r="K3390">
        <v>1434625441</v>
      </c>
      <c r="L3390">
        <v>1432033441</v>
      </c>
      <c r="M3390" t="b">
        <v>0</v>
      </c>
      <c r="N3390">
        <v>45</v>
      </c>
      <c r="O3390" t="b">
        <v>1</v>
      </c>
      <c r="P3390" t="s">
        <v>8269</v>
      </c>
      <c r="Q3390" s="12" t="s">
        <v>8315</v>
      </c>
      <c r="R3390" t="s">
        <v>8316</v>
      </c>
      <c r="S3390" s="21">
        <f>(((Table1[[#This Row],[launched_at]]/60)/60)/24)+DATE(1970,1,1)</f>
        <v>42143.461122685185</v>
      </c>
      <c r="T3390" s="21">
        <f>(((Table1[[#This Row],[deadline]]/60)/60)/24)+DATE(1970,1,1)</f>
        <v>42173.461122685185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s="8">
        <f>E3391/D3391</f>
        <v>1.145</v>
      </c>
      <c r="G3391" s="10">
        <f>IFERROR(ROUND(E3391/N3391,2),0)</f>
        <v>184.68</v>
      </c>
      <c r="H3391" t="s">
        <v>8218</v>
      </c>
      <c r="I3391" t="s">
        <v>8223</v>
      </c>
      <c r="J3391" t="s">
        <v>8245</v>
      </c>
      <c r="K3391">
        <v>1464960682</v>
      </c>
      <c r="L3391">
        <v>1462368682</v>
      </c>
      <c r="M3391" t="b">
        <v>0</v>
      </c>
      <c r="N3391">
        <v>62</v>
      </c>
      <c r="O3391" t="b">
        <v>1</v>
      </c>
      <c r="P3391" t="s">
        <v>8269</v>
      </c>
      <c r="Q3391" s="12" t="s">
        <v>8315</v>
      </c>
      <c r="R3391" t="s">
        <v>8316</v>
      </c>
      <c r="S3391" s="21">
        <f>(((Table1[[#This Row],[launched_at]]/60)/60)/24)+DATE(1970,1,1)</f>
        <v>42494.563449074078</v>
      </c>
      <c r="T3391" s="21">
        <f>(((Table1[[#This Row],[deadline]]/60)/60)/24)+DATE(1970,1,1)</f>
        <v>42524.563449074078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s="8">
        <f>E3392/D3392</f>
        <v>1.024</v>
      </c>
      <c r="G3392" s="10">
        <f>IFERROR(ROUND(E3392/N3392,2),0)</f>
        <v>69.819999999999993</v>
      </c>
      <c r="H3392" t="s">
        <v>8218</v>
      </c>
      <c r="I3392" t="s">
        <v>8223</v>
      </c>
      <c r="J3392" t="s">
        <v>8245</v>
      </c>
      <c r="K3392">
        <v>1405017345</v>
      </c>
      <c r="L3392">
        <v>1403721345</v>
      </c>
      <c r="M3392" t="b">
        <v>0</v>
      </c>
      <c r="N3392">
        <v>22</v>
      </c>
      <c r="O3392" t="b">
        <v>1</v>
      </c>
      <c r="P3392" t="s">
        <v>8269</v>
      </c>
      <c r="Q3392" s="12" t="s">
        <v>8315</v>
      </c>
      <c r="R3392" t="s">
        <v>8316</v>
      </c>
      <c r="S3392" s="21">
        <f>(((Table1[[#This Row],[launched_at]]/60)/60)/24)+DATE(1970,1,1)</f>
        <v>41815.774826388886</v>
      </c>
      <c r="T3392" s="21">
        <f>(((Table1[[#This Row],[deadline]]/60)/60)/24)+DATE(1970,1,1)</f>
        <v>41830.774826388886</v>
      </c>
    </row>
    <row r="3393" spans="1:20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s="8">
        <f>E3393/D3393</f>
        <v>2.23</v>
      </c>
      <c r="G3393" s="10">
        <f>IFERROR(ROUND(E3393/N3393,2),0)</f>
        <v>61.94</v>
      </c>
      <c r="H3393" t="s">
        <v>8218</v>
      </c>
      <c r="I3393" t="s">
        <v>8223</v>
      </c>
      <c r="J3393" t="s">
        <v>8245</v>
      </c>
      <c r="K3393">
        <v>1407536880</v>
      </c>
      <c r="L3393">
        <v>1404997548</v>
      </c>
      <c r="M3393" t="b">
        <v>0</v>
      </c>
      <c r="N3393">
        <v>18</v>
      </c>
      <c r="O3393" t="b">
        <v>1</v>
      </c>
      <c r="P3393" t="s">
        <v>8269</v>
      </c>
      <c r="Q3393" s="12" t="s">
        <v>8315</v>
      </c>
      <c r="R3393" t="s">
        <v>8316</v>
      </c>
      <c r="S3393" s="21">
        <f>(((Table1[[#This Row],[launched_at]]/60)/60)/24)+DATE(1970,1,1)</f>
        <v>41830.545694444445</v>
      </c>
      <c r="T3393" s="21">
        <f>(((Table1[[#This Row],[deadline]]/60)/60)/24)+DATE(1970,1,1)</f>
        <v>41859.936111111114</v>
      </c>
    </row>
    <row r="3394" spans="1:20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s="8">
        <f>E3394/D3394</f>
        <v>1</v>
      </c>
      <c r="G3394" s="10">
        <f>IFERROR(ROUND(E3394/N3394,2),0)</f>
        <v>41.67</v>
      </c>
      <c r="H3394" t="s">
        <v>8218</v>
      </c>
      <c r="I3394" t="s">
        <v>8224</v>
      </c>
      <c r="J3394" t="s">
        <v>8246</v>
      </c>
      <c r="K3394">
        <v>1462565855</v>
      </c>
      <c r="L3394">
        <v>1458245855</v>
      </c>
      <c r="M3394" t="b">
        <v>0</v>
      </c>
      <c r="N3394">
        <v>12</v>
      </c>
      <c r="O3394" t="b">
        <v>1</v>
      </c>
      <c r="P3394" t="s">
        <v>8269</v>
      </c>
      <c r="Q3394" s="12" t="s">
        <v>8315</v>
      </c>
      <c r="R3394" t="s">
        <v>8316</v>
      </c>
      <c r="S3394" s="21">
        <f>(((Table1[[#This Row],[launched_at]]/60)/60)/24)+DATE(1970,1,1)</f>
        <v>42446.845543981486</v>
      </c>
      <c r="T3394" s="21">
        <f>(((Table1[[#This Row],[deadline]]/60)/60)/24)+DATE(1970,1,1)</f>
        <v>42496.845543981486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s="8">
        <f>E3395/D3395</f>
        <v>1.0580000000000001</v>
      </c>
      <c r="G3395" s="10">
        <f>IFERROR(ROUND(E3395/N3395,2),0)</f>
        <v>36.07</v>
      </c>
      <c r="H3395" t="s">
        <v>8218</v>
      </c>
      <c r="I3395" t="s">
        <v>8223</v>
      </c>
      <c r="J3395" t="s">
        <v>8245</v>
      </c>
      <c r="K3395">
        <v>1415234760</v>
      </c>
      <c r="L3395">
        <v>1413065230</v>
      </c>
      <c r="M3395" t="b">
        <v>0</v>
      </c>
      <c r="N3395">
        <v>44</v>
      </c>
      <c r="O3395" t="b">
        <v>1</v>
      </c>
      <c r="P3395" t="s">
        <v>8269</v>
      </c>
      <c r="Q3395" s="12" t="s">
        <v>8315</v>
      </c>
      <c r="R3395" t="s">
        <v>8316</v>
      </c>
      <c r="S3395" s="21">
        <f>(((Table1[[#This Row],[launched_at]]/60)/60)/24)+DATE(1970,1,1)</f>
        <v>41923.921643518523</v>
      </c>
      <c r="T3395" s="21">
        <f>(((Table1[[#This Row],[deadline]]/60)/60)/24)+DATE(1970,1,1)</f>
        <v>41949.031944444447</v>
      </c>
    </row>
    <row r="3396" spans="1:20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s="8">
        <f>E3396/D3396</f>
        <v>1.4236363636363636</v>
      </c>
      <c r="G3396" s="10">
        <f>IFERROR(ROUND(E3396/N3396,2),0)</f>
        <v>29</v>
      </c>
      <c r="H3396" t="s">
        <v>8218</v>
      </c>
      <c r="I3396" t="s">
        <v>8224</v>
      </c>
      <c r="J3396" t="s">
        <v>8246</v>
      </c>
      <c r="K3396">
        <v>1406470645</v>
      </c>
      <c r="L3396">
        <v>1403878645</v>
      </c>
      <c r="M3396" t="b">
        <v>0</v>
      </c>
      <c r="N3396">
        <v>27</v>
      </c>
      <c r="O3396" t="b">
        <v>1</v>
      </c>
      <c r="P3396" t="s">
        <v>8269</v>
      </c>
      <c r="Q3396" s="12" t="s">
        <v>8315</v>
      </c>
      <c r="R3396" t="s">
        <v>8316</v>
      </c>
      <c r="S3396" s="21">
        <f>(((Table1[[#This Row],[launched_at]]/60)/60)/24)+DATE(1970,1,1)</f>
        <v>41817.59542824074</v>
      </c>
      <c r="T3396" s="21">
        <f>(((Table1[[#This Row],[deadline]]/60)/60)/24)+DATE(1970,1,1)</f>
        <v>41847.59542824074</v>
      </c>
    </row>
    <row r="3397" spans="1:20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s="8">
        <f>E3397/D3397</f>
        <v>1.84</v>
      </c>
      <c r="G3397" s="10">
        <f>IFERROR(ROUND(E3397/N3397,2),0)</f>
        <v>24.21</v>
      </c>
      <c r="H3397" t="s">
        <v>8218</v>
      </c>
      <c r="I3397" t="s">
        <v>8224</v>
      </c>
      <c r="J3397" t="s">
        <v>8246</v>
      </c>
      <c r="K3397">
        <v>1433009400</v>
      </c>
      <c r="L3397">
        <v>1431795944</v>
      </c>
      <c r="M3397" t="b">
        <v>0</v>
      </c>
      <c r="N3397">
        <v>38</v>
      </c>
      <c r="O3397" t="b">
        <v>1</v>
      </c>
      <c r="P3397" t="s">
        <v>8269</v>
      </c>
      <c r="Q3397" s="12" t="s">
        <v>8315</v>
      </c>
      <c r="R3397" t="s">
        <v>8316</v>
      </c>
      <c r="S3397" s="21">
        <f>(((Table1[[#This Row],[launched_at]]/60)/60)/24)+DATE(1970,1,1)</f>
        <v>42140.712314814817</v>
      </c>
      <c r="T3397" s="21">
        <f>(((Table1[[#This Row],[deadline]]/60)/60)/24)+DATE(1970,1,1)</f>
        <v>42154.756944444445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s="8">
        <f>E3398/D3398</f>
        <v>1.0433333333333332</v>
      </c>
      <c r="G3398" s="10">
        <f>IFERROR(ROUND(E3398/N3398,2),0)</f>
        <v>55.89</v>
      </c>
      <c r="H3398" t="s">
        <v>8218</v>
      </c>
      <c r="I3398" t="s">
        <v>8223</v>
      </c>
      <c r="J3398" t="s">
        <v>8245</v>
      </c>
      <c r="K3398">
        <v>1401595140</v>
      </c>
      <c r="L3398">
        <v>1399286589</v>
      </c>
      <c r="M3398" t="b">
        <v>0</v>
      </c>
      <c r="N3398">
        <v>28</v>
      </c>
      <c r="O3398" t="b">
        <v>1</v>
      </c>
      <c r="P3398" t="s">
        <v>8269</v>
      </c>
      <c r="Q3398" s="12" t="s">
        <v>8315</v>
      </c>
      <c r="R3398" t="s">
        <v>8316</v>
      </c>
      <c r="S3398" s="21">
        <f>(((Table1[[#This Row],[launched_at]]/60)/60)/24)+DATE(1970,1,1)</f>
        <v>41764.44663194444</v>
      </c>
      <c r="T3398" s="21">
        <f>(((Table1[[#This Row],[deadline]]/60)/60)/24)+DATE(1970,1,1)</f>
        <v>41791.165972222225</v>
      </c>
    </row>
    <row r="3399" spans="1:20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s="8">
        <f>E3399/D3399</f>
        <v>1.1200000000000001</v>
      </c>
      <c r="G3399" s="10">
        <f>IFERROR(ROUND(E3399/N3399,2),0)</f>
        <v>11.67</v>
      </c>
      <c r="H3399" t="s">
        <v>8218</v>
      </c>
      <c r="I3399" t="s">
        <v>8224</v>
      </c>
      <c r="J3399" t="s">
        <v>8246</v>
      </c>
      <c r="K3399">
        <v>1455832800</v>
      </c>
      <c r="L3399">
        <v>1452338929</v>
      </c>
      <c r="M3399" t="b">
        <v>0</v>
      </c>
      <c r="N3399">
        <v>24</v>
      </c>
      <c r="O3399" t="b">
        <v>1</v>
      </c>
      <c r="P3399" t="s">
        <v>8269</v>
      </c>
      <c r="Q3399" s="12" t="s">
        <v>8315</v>
      </c>
      <c r="R3399" t="s">
        <v>8316</v>
      </c>
      <c r="S3399" s="21">
        <f>(((Table1[[#This Row],[launched_at]]/60)/60)/24)+DATE(1970,1,1)</f>
        <v>42378.478344907402</v>
      </c>
      <c r="T3399" s="21">
        <f>(((Table1[[#This Row],[deadline]]/60)/60)/24)+DATE(1970,1,1)</f>
        <v>42418.916666666672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s="8">
        <f>E3400/D3400</f>
        <v>1.1107499999999999</v>
      </c>
      <c r="G3400" s="10">
        <f>IFERROR(ROUND(E3400/N3400,2),0)</f>
        <v>68.349999999999994</v>
      </c>
      <c r="H3400" t="s">
        <v>8218</v>
      </c>
      <c r="I3400" t="s">
        <v>8223</v>
      </c>
      <c r="J3400" t="s">
        <v>8245</v>
      </c>
      <c r="K3400">
        <v>1416589200</v>
      </c>
      <c r="L3400">
        <v>1414605776</v>
      </c>
      <c r="M3400" t="b">
        <v>0</v>
      </c>
      <c r="N3400">
        <v>65</v>
      </c>
      <c r="O3400" t="b">
        <v>1</v>
      </c>
      <c r="P3400" t="s">
        <v>8269</v>
      </c>
      <c r="Q3400" s="12" t="s">
        <v>8315</v>
      </c>
      <c r="R3400" t="s">
        <v>8316</v>
      </c>
      <c r="S3400" s="21">
        <f>(((Table1[[#This Row],[launched_at]]/60)/60)/24)+DATE(1970,1,1)</f>
        <v>41941.75203703704</v>
      </c>
      <c r="T3400" s="21">
        <f>(((Table1[[#This Row],[deadline]]/60)/60)/24)+DATE(1970,1,1)</f>
        <v>41964.708333333328</v>
      </c>
    </row>
    <row r="3401" spans="1:20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s="8">
        <f>E3401/D3401</f>
        <v>1.0375000000000001</v>
      </c>
      <c r="G3401" s="10">
        <f>IFERROR(ROUND(E3401/N3401,2),0)</f>
        <v>27.07</v>
      </c>
      <c r="H3401" t="s">
        <v>8218</v>
      </c>
      <c r="I3401" t="s">
        <v>8224</v>
      </c>
      <c r="J3401" t="s">
        <v>8246</v>
      </c>
      <c r="K3401">
        <v>1424556325</v>
      </c>
      <c r="L3401">
        <v>1421964325</v>
      </c>
      <c r="M3401" t="b">
        <v>0</v>
      </c>
      <c r="N3401">
        <v>46</v>
      </c>
      <c r="O3401" t="b">
        <v>1</v>
      </c>
      <c r="P3401" t="s">
        <v>8269</v>
      </c>
      <c r="Q3401" s="12" t="s">
        <v>8315</v>
      </c>
      <c r="R3401" t="s">
        <v>8316</v>
      </c>
      <c r="S3401" s="21">
        <f>(((Table1[[#This Row],[launched_at]]/60)/60)/24)+DATE(1970,1,1)</f>
        <v>42026.920428240745</v>
      </c>
      <c r="T3401" s="21">
        <f>(((Table1[[#This Row],[deadline]]/60)/60)/24)+DATE(1970,1,1)</f>
        <v>42056.920428240745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s="8">
        <f>E3402/D3402</f>
        <v>1.0041</v>
      </c>
      <c r="G3402" s="10">
        <f>IFERROR(ROUND(E3402/N3402,2),0)</f>
        <v>118.13</v>
      </c>
      <c r="H3402" t="s">
        <v>8218</v>
      </c>
      <c r="I3402" t="s">
        <v>8223</v>
      </c>
      <c r="J3402" t="s">
        <v>8245</v>
      </c>
      <c r="K3402">
        <v>1409266414</v>
      </c>
      <c r="L3402">
        <v>1405378414</v>
      </c>
      <c r="M3402" t="b">
        <v>0</v>
      </c>
      <c r="N3402">
        <v>85</v>
      </c>
      <c r="O3402" t="b">
        <v>1</v>
      </c>
      <c r="P3402" t="s">
        <v>8269</v>
      </c>
      <c r="Q3402" s="12" t="s">
        <v>8315</v>
      </c>
      <c r="R3402" t="s">
        <v>8316</v>
      </c>
      <c r="S3402" s="21">
        <f>(((Table1[[#This Row],[launched_at]]/60)/60)/24)+DATE(1970,1,1)</f>
        <v>41834.953865740739</v>
      </c>
      <c r="T3402" s="21">
        <f>(((Table1[[#This Row],[deadline]]/60)/60)/24)+DATE(1970,1,1)</f>
        <v>41879.953865740739</v>
      </c>
    </row>
    <row r="3403" spans="1:20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s="8">
        <f>E3403/D3403</f>
        <v>1.0186206896551724</v>
      </c>
      <c r="G3403" s="10">
        <f>IFERROR(ROUND(E3403/N3403,2),0)</f>
        <v>44.76</v>
      </c>
      <c r="H3403" t="s">
        <v>8218</v>
      </c>
      <c r="I3403" t="s">
        <v>8224</v>
      </c>
      <c r="J3403" t="s">
        <v>8246</v>
      </c>
      <c r="K3403">
        <v>1438968146</v>
      </c>
      <c r="L3403">
        <v>1436376146</v>
      </c>
      <c r="M3403" t="b">
        <v>0</v>
      </c>
      <c r="N3403">
        <v>66</v>
      </c>
      <c r="O3403" t="b">
        <v>1</v>
      </c>
      <c r="P3403" t="s">
        <v>8269</v>
      </c>
      <c r="Q3403" s="12" t="s">
        <v>8315</v>
      </c>
      <c r="R3403" t="s">
        <v>8316</v>
      </c>
      <c r="S3403" s="21">
        <f>(((Table1[[#This Row],[launched_at]]/60)/60)/24)+DATE(1970,1,1)</f>
        <v>42193.723912037036</v>
      </c>
      <c r="T3403" s="21">
        <f>(((Table1[[#This Row],[deadline]]/60)/60)/24)+DATE(1970,1,1)</f>
        <v>42223.723912037036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s="8">
        <f>E3404/D3404</f>
        <v>1.0976666666666666</v>
      </c>
      <c r="G3404" s="10">
        <f>IFERROR(ROUND(E3404/N3404,2),0)</f>
        <v>99.79</v>
      </c>
      <c r="H3404" t="s">
        <v>8218</v>
      </c>
      <c r="I3404" t="s">
        <v>8223</v>
      </c>
      <c r="J3404" t="s">
        <v>8245</v>
      </c>
      <c r="K3404">
        <v>1447295460</v>
      </c>
      <c r="L3404">
        <v>1444747843</v>
      </c>
      <c r="M3404" t="b">
        <v>0</v>
      </c>
      <c r="N3404">
        <v>165</v>
      </c>
      <c r="O3404" t="b">
        <v>1</v>
      </c>
      <c r="P3404" t="s">
        <v>8269</v>
      </c>
      <c r="Q3404" s="12" t="s">
        <v>8315</v>
      </c>
      <c r="R3404" t="s">
        <v>8316</v>
      </c>
      <c r="S3404" s="21">
        <f>(((Table1[[#This Row],[launched_at]]/60)/60)/24)+DATE(1970,1,1)</f>
        <v>42290.61855324074</v>
      </c>
      <c r="T3404" s="21">
        <f>(((Table1[[#This Row],[deadline]]/60)/60)/24)+DATE(1970,1,1)</f>
        <v>42320.104861111111</v>
      </c>
    </row>
    <row r="3405" spans="1:20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s="8">
        <f>E3405/D3405</f>
        <v>1</v>
      </c>
      <c r="G3405" s="10">
        <f>IFERROR(ROUND(E3405/N3405,2),0)</f>
        <v>117.65</v>
      </c>
      <c r="H3405" t="s">
        <v>8218</v>
      </c>
      <c r="I3405" t="s">
        <v>8224</v>
      </c>
      <c r="J3405" t="s">
        <v>8246</v>
      </c>
      <c r="K3405">
        <v>1435230324</v>
      </c>
      <c r="L3405">
        <v>1432638324</v>
      </c>
      <c r="M3405" t="b">
        <v>0</v>
      </c>
      <c r="N3405">
        <v>17</v>
      </c>
      <c r="O3405" t="b">
        <v>1</v>
      </c>
      <c r="P3405" t="s">
        <v>8269</v>
      </c>
      <c r="Q3405" s="12" t="s">
        <v>8315</v>
      </c>
      <c r="R3405" t="s">
        <v>8316</v>
      </c>
      <c r="S3405" s="21">
        <f>(((Table1[[#This Row],[launched_at]]/60)/60)/24)+DATE(1970,1,1)</f>
        <v>42150.462083333332</v>
      </c>
      <c r="T3405" s="21">
        <f>(((Table1[[#This Row],[deadline]]/60)/60)/24)+DATE(1970,1,1)</f>
        <v>42180.462083333332</v>
      </c>
    </row>
    <row r="3406" spans="1:20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s="8">
        <f>E3406/D3406</f>
        <v>1.22</v>
      </c>
      <c r="G3406" s="10">
        <f>IFERROR(ROUND(E3406/N3406,2),0)</f>
        <v>203.33</v>
      </c>
      <c r="H3406" t="s">
        <v>8218</v>
      </c>
      <c r="I3406" t="s">
        <v>8223</v>
      </c>
      <c r="J3406" t="s">
        <v>8245</v>
      </c>
      <c r="K3406">
        <v>1434542702</v>
      </c>
      <c r="L3406">
        <v>1432814702</v>
      </c>
      <c r="M3406" t="b">
        <v>0</v>
      </c>
      <c r="N3406">
        <v>3</v>
      </c>
      <c r="O3406" t="b">
        <v>1</v>
      </c>
      <c r="P3406" t="s">
        <v>8269</v>
      </c>
      <c r="Q3406" s="12" t="s">
        <v>8315</v>
      </c>
      <c r="R3406" t="s">
        <v>8316</v>
      </c>
      <c r="S3406" s="21">
        <f>(((Table1[[#This Row],[launched_at]]/60)/60)/24)+DATE(1970,1,1)</f>
        <v>42152.503495370373</v>
      </c>
      <c r="T3406" s="21">
        <f>(((Table1[[#This Row],[deadline]]/60)/60)/24)+DATE(1970,1,1)</f>
        <v>42172.503495370373</v>
      </c>
    </row>
    <row r="3407" spans="1:20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s="8">
        <f>E3407/D3407</f>
        <v>1.3757142857142857</v>
      </c>
      <c r="G3407" s="10">
        <f>IFERROR(ROUND(E3407/N3407,2),0)</f>
        <v>28.32</v>
      </c>
      <c r="H3407" t="s">
        <v>8218</v>
      </c>
      <c r="I3407" t="s">
        <v>8224</v>
      </c>
      <c r="J3407" t="s">
        <v>8246</v>
      </c>
      <c r="K3407">
        <v>1456876740</v>
      </c>
      <c r="L3407">
        <v>1455063886</v>
      </c>
      <c r="M3407" t="b">
        <v>0</v>
      </c>
      <c r="N3407">
        <v>17</v>
      </c>
      <c r="O3407" t="b">
        <v>1</v>
      </c>
      <c r="P3407" t="s">
        <v>8269</v>
      </c>
      <c r="Q3407" s="12" t="s">
        <v>8315</v>
      </c>
      <c r="R3407" t="s">
        <v>8316</v>
      </c>
      <c r="S3407" s="21">
        <f>(((Table1[[#This Row],[launched_at]]/60)/60)/24)+DATE(1970,1,1)</f>
        <v>42410.017199074078</v>
      </c>
      <c r="T3407" s="21">
        <f>(((Table1[[#This Row],[deadline]]/60)/60)/24)+DATE(1970,1,1)</f>
        <v>42430.999305555553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s="8">
        <f>E3408/D3408</f>
        <v>1.0031000000000001</v>
      </c>
      <c r="G3408" s="10">
        <f>IFERROR(ROUND(E3408/N3408,2),0)</f>
        <v>110.23</v>
      </c>
      <c r="H3408" t="s">
        <v>8218</v>
      </c>
      <c r="I3408" t="s">
        <v>8223</v>
      </c>
      <c r="J3408" t="s">
        <v>8245</v>
      </c>
      <c r="K3408">
        <v>1405511376</v>
      </c>
      <c r="L3408">
        <v>1401623376</v>
      </c>
      <c r="M3408" t="b">
        <v>0</v>
      </c>
      <c r="N3408">
        <v>91</v>
      </c>
      <c r="O3408" t="b">
        <v>1</v>
      </c>
      <c r="P3408" t="s">
        <v>8269</v>
      </c>
      <c r="Q3408" s="12" t="s">
        <v>8315</v>
      </c>
      <c r="R3408" t="s">
        <v>8316</v>
      </c>
      <c r="S3408" s="21">
        <f>(((Table1[[#This Row],[launched_at]]/60)/60)/24)+DATE(1970,1,1)</f>
        <v>41791.492777777778</v>
      </c>
      <c r="T3408" s="21">
        <f>(((Table1[[#This Row],[deadline]]/60)/60)/24)+DATE(1970,1,1)</f>
        <v>41836.492777777778</v>
      </c>
    </row>
    <row r="3409" spans="1:20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s="8">
        <f>E3409/D3409</f>
        <v>1.071</v>
      </c>
      <c r="G3409" s="10">
        <f>IFERROR(ROUND(E3409/N3409,2),0)</f>
        <v>31.97</v>
      </c>
      <c r="H3409" t="s">
        <v>8218</v>
      </c>
      <c r="I3409" t="s">
        <v>8224</v>
      </c>
      <c r="J3409" t="s">
        <v>8246</v>
      </c>
      <c r="K3409">
        <v>1404641289</v>
      </c>
      <c r="L3409">
        <v>1402049289</v>
      </c>
      <c r="M3409" t="b">
        <v>0</v>
      </c>
      <c r="N3409">
        <v>67</v>
      </c>
      <c r="O3409" t="b">
        <v>1</v>
      </c>
      <c r="P3409" t="s">
        <v>8269</v>
      </c>
      <c r="Q3409" s="12" t="s">
        <v>8315</v>
      </c>
      <c r="R3409" t="s">
        <v>8316</v>
      </c>
      <c r="S3409" s="21">
        <f>(((Table1[[#This Row],[launched_at]]/60)/60)/24)+DATE(1970,1,1)</f>
        <v>41796.422326388885</v>
      </c>
      <c r="T3409" s="21">
        <f>(((Table1[[#This Row],[deadline]]/60)/60)/24)+DATE(1970,1,1)</f>
        <v>41826.422326388885</v>
      </c>
    </row>
    <row r="3410" spans="1:20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s="8">
        <f>E3410/D3410</f>
        <v>2.11</v>
      </c>
      <c r="G3410" s="10">
        <f>IFERROR(ROUND(E3410/N3410,2),0)</f>
        <v>58.61</v>
      </c>
      <c r="H3410" t="s">
        <v>8218</v>
      </c>
      <c r="I3410" t="s">
        <v>8223</v>
      </c>
      <c r="J3410" t="s">
        <v>8245</v>
      </c>
      <c r="K3410">
        <v>1405727304</v>
      </c>
      <c r="L3410">
        <v>1403135304</v>
      </c>
      <c r="M3410" t="b">
        <v>0</v>
      </c>
      <c r="N3410">
        <v>18</v>
      </c>
      <c r="O3410" t="b">
        <v>1</v>
      </c>
      <c r="P3410" t="s">
        <v>8269</v>
      </c>
      <c r="Q3410" s="12" t="s">
        <v>8315</v>
      </c>
      <c r="R3410" t="s">
        <v>8316</v>
      </c>
      <c r="S3410" s="21">
        <f>(((Table1[[#This Row],[launched_at]]/60)/60)/24)+DATE(1970,1,1)</f>
        <v>41808.991944444446</v>
      </c>
      <c r="T3410" s="21">
        <f>(((Table1[[#This Row],[deadline]]/60)/60)/24)+DATE(1970,1,1)</f>
        <v>41838.991944444446</v>
      </c>
    </row>
    <row r="3411" spans="1:20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s="8">
        <f>E3411/D3411</f>
        <v>1.236</v>
      </c>
      <c r="G3411" s="10">
        <f>IFERROR(ROUND(E3411/N3411,2),0)</f>
        <v>29.43</v>
      </c>
      <c r="H3411" t="s">
        <v>8218</v>
      </c>
      <c r="I3411" t="s">
        <v>8224</v>
      </c>
      <c r="J3411" t="s">
        <v>8246</v>
      </c>
      <c r="K3411">
        <v>1469998680</v>
      </c>
      <c r="L3411">
        <v>1466710358</v>
      </c>
      <c r="M3411" t="b">
        <v>0</v>
      </c>
      <c r="N3411">
        <v>21</v>
      </c>
      <c r="O3411" t="b">
        <v>1</v>
      </c>
      <c r="P3411" t="s">
        <v>8269</v>
      </c>
      <c r="Q3411" s="12" t="s">
        <v>8315</v>
      </c>
      <c r="R3411" t="s">
        <v>8316</v>
      </c>
      <c r="S3411" s="21">
        <f>(((Table1[[#This Row],[launched_at]]/60)/60)/24)+DATE(1970,1,1)</f>
        <v>42544.814328703709</v>
      </c>
      <c r="T3411" s="21">
        <f>(((Table1[[#This Row],[deadline]]/60)/60)/24)+DATE(1970,1,1)</f>
        <v>42582.873611111107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s="8">
        <f>E3412/D3412</f>
        <v>1.085</v>
      </c>
      <c r="G3412" s="10">
        <f>IFERROR(ROUND(E3412/N3412,2),0)</f>
        <v>81.38</v>
      </c>
      <c r="H3412" t="s">
        <v>8218</v>
      </c>
      <c r="I3412" t="s">
        <v>8223</v>
      </c>
      <c r="J3412" t="s">
        <v>8245</v>
      </c>
      <c r="K3412">
        <v>1465196400</v>
      </c>
      <c r="L3412">
        <v>1462841990</v>
      </c>
      <c r="M3412" t="b">
        <v>0</v>
      </c>
      <c r="N3412">
        <v>40</v>
      </c>
      <c r="O3412" t="b">
        <v>1</v>
      </c>
      <c r="P3412" t="s">
        <v>8269</v>
      </c>
      <c r="Q3412" s="12" t="s">
        <v>8315</v>
      </c>
      <c r="R3412" t="s">
        <v>8316</v>
      </c>
      <c r="S3412" s="21">
        <f>(((Table1[[#This Row],[launched_at]]/60)/60)/24)+DATE(1970,1,1)</f>
        <v>42500.041550925926</v>
      </c>
      <c r="T3412" s="21">
        <f>(((Table1[[#This Row],[deadline]]/60)/60)/24)+DATE(1970,1,1)</f>
        <v>42527.291666666672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s="8">
        <f>E3413/D3413</f>
        <v>1.0356666666666667</v>
      </c>
      <c r="G3413" s="10">
        <f>IFERROR(ROUND(E3413/N3413,2),0)</f>
        <v>199.17</v>
      </c>
      <c r="H3413" t="s">
        <v>8218</v>
      </c>
      <c r="I3413" t="s">
        <v>8223</v>
      </c>
      <c r="J3413" t="s">
        <v>8245</v>
      </c>
      <c r="K3413">
        <v>1444264372</v>
      </c>
      <c r="L3413">
        <v>1442536372</v>
      </c>
      <c r="M3413" t="b">
        <v>0</v>
      </c>
      <c r="N3413">
        <v>78</v>
      </c>
      <c r="O3413" t="b">
        <v>1</v>
      </c>
      <c r="P3413" t="s">
        <v>8269</v>
      </c>
      <c r="Q3413" s="12" t="s">
        <v>8315</v>
      </c>
      <c r="R3413" t="s">
        <v>8316</v>
      </c>
      <c r="S3413" s="21">
        <f>(((Table1[[#This Row],[launched_at]]/60)/60)/24)+DATE(1970,1,1)</f>
        <v>42265.022824074069</v>
      </c>
      <c r="T3413" s="21">
        <f>(((Table1[[#This Row],[deadline]]/60)/60)/24)+DATE(1970,1,1)</f>
        <v>42285.022824074069</v>
      </c>
    </row>
    <row r="3414" spans="1:20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s="8">
        <f>E3414/D3414</f>
        <v>1</v>
      </c>
      <c r="G3414" s="10">
        <f>IFERROR(ROUND(E3414/N3414,2),0)</f>
        <v>115.38</v>
      </c>
      <c r="H3414" t="s">
        <v>8218</v>
      </c>
      <c r="I3414" t="s">
        <v>8224</v>
      </c>
      <c r="J3414" t="s">
        <v>8246</v>
      </c>
      <c r="K3414">
        <v>1411858862</v>
      </c>
      <c r="L3414">
        <v>1409266862</v>
      </c>
      <c r="M3414" t="b">
        <v>0</v>
      </c>
      <c r="N3414">
        <v>26</v>
      </c>
      <c r="O3414" t="b">
        <v>1</v>
      </c>
      <c r="P3414" t="s">
        <v>8269</v>
      </c>
      <c r="Q3414" s="12" t="s">
        <v>8315</v>
      </c>
      <c r="R3414" t="s">
        <v>8316</v>
      </c>
      <c r="S3414" s="21">
        <f>(((Table1[[#This Row],[launched_at]]/60)/60)/24)+DATE(1970,1,1)</f>
        <v>41879.959050925929</v>
      </c>
      <c r="T3414" s="21">
        <f>(((Table1[[#This Row],[deadline]]/60)/60)/24)+DATE(1970,1,1)</f>
        <v>41909.959050925929</v>
      </c>
    </row>
    <row r="3415" spans="1:20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s="8">
        <f>E3415/D3415</f>
        <v>1.3</v>
      </c>
      <c r="G3415" s="10">
        <f>IFERROR(ROUND(E3415/N3415,2),0)</f>
        <v>46.43</v>
      </c>
      <c r="H3415" t="s">
        <v>8218</v>
      </c>
      <c r="I3415" t="s">
        <v>8223</v>
      </c>
      <c r="J3415" t="s">
        <v>8245</v>
      </c>
      <c r="K3415">
        <v>1425099540</v>
      </c>
      <c r="L3415">
        <v>1424280938</v>
      </c>
      <c r="M3415" t="b">
        <v>0</v>
      </c>
      <c r="N3415">
        <v>14</v>
      </c>
      <c r="O3415" t="b">
        <v>1</v>
      </c>
      <c r="P3415" t="s">
        <v>8269</v>
      </c>
      <c r="Q3415" s="12" t="s">
        <v>8315</v>
      </c>
      <c r="R3415" t="s">
        <v>8316</v>
      </c>
      <c r="S3415" s="21">
        <f>(((Table1[[#This Row],[launched_at]]/60)/60)/24)+DATE(1970,1,1)</f>
        <v>42053.733078703706</v>
      </c>
      <c r="T3415" s="21">
        <f>(((Table1[[#This Row],[deadline]]/60)/60)/24)+DATE(1970,1,1)</f>
        <v>42063.207638888889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s="8">
        <f>E3416/D3416</f>
        <v>1.0349999999999999</v>
      </c>
      <c r="G3416" s="10">
        <f>IFERROR(ROUND(E3416/N3416,2),0)</f>
        <v>70.569999999999993</v>
      </c>
      <c r="H3416" t="s">
        <v>8218</v>
      </c>
      <c r="I3416" t="s">
        <v>8223</v>
      </c>
      <c r="J3416" t="s">
        <v>8245</v>
      </c>
      <c r="K3416">
        <v>1480579140</v>
      </c>
      <c r="L3416">
        <v>1478030325</v>
      </c>
      <c r="M3416" t="b">
        <v>0</v>
      </c>
      <c r="N3416">
        <v>44</v>
      </c>
      <c r="O3416" t="b">
        <v>1</v>
      </c>
      <c r="P3416" t="s">
        <v>8269</v>
      </c>
      <c r="Q3416" s="12" t="s">
        <v>8315</v>
      </c>
      <c r="R3416" t="s">
        <v>8316</v>
      </c>
      <c r="S3416" s="21">
        <f>(((Table1[[#This Row],[launched_at]]/60)/60)/24)+DATE(1970,1,1)</f>
        <v>42675.832465277781</v>
      </c>
      <c r="T3416" s="21">
        <f>(((Table1[[#This Row],[deadline]]/60)/60)/24)+DATE(1970,1,1)</f>
        <v>42705.332638888889</v>
      </c>
    </row>
    <row r="3417" spans="1:20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s="8">
        <f>E3417/D3417</f>
        <v>1</v>
      </c>
      <c r="G3417" s="10">
        <f>IFERROR(ROUND(E3417/N3417,2),0)</f>
        <v>22.22</v>
      </c>
      <c r="H3417" t="s">
        <v>8218</v>
      </c>
      <c r="I3417" t="s">
        <v>8223</v>
      </c>
      <c r="J3417" t="s">
        <v>8245</v>
      </c>
      <c r="K3417">
        <v>1460935800</v>
      </c>
      <c r="L3417">
        <v>1459999656</v>
      </c>
      <c r="M3417" t="b">
        <v>0</v>
      </c>
      <c r="N3417">
        <v>9</v>
      </c>
      <c r="O3417" t="b">
        <v>1</v>
      </c>
      <c r="P3417" t="s">
        <v>8269</v>
      </c>
      <c r="Q3417" s="12" t="s">
        <v>8315</v>
      </c>
      <c r="R3417" t="s">
        <v>8316</v>
      </c>
      <c r="S3417" s="21">
        <f>(((Table1[[#This Row],[launched_at]]/60)/60)/24)+DATE(1970,1,1)</f>
        <v>42467.144166666665</v>
      </c>
      <c r="T3417" s="21">
        <f>(((Table1[[#This Row],[deadline]]/60)/60)/24)+DATE(1970,1,1)</f>
        <v>42477.979166666672</v>
      </c>
    </row>
    <row r="3418" spans="1:20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s="8">
        <f>E3418/D3418</f>
        <v>1.196</v>
      </c>
      <c r="G3418" s="10">
        <f>IFERROR(ROUND(E3418/N3418,2),0)</f>
        <v>159.47</v>
      </c>
      <c r="H3418" t="s">
        <v>8218</v>
      </c>
      <c r="I3418" t="s">
        <v>8224</v>
      </c>
      <c r="J3418" t="s">
        <v>8246</v>
      </c>
      <c r="K3418">
        <v>1429813800</v>
      </c>
      <c r="L3418">
        <v>1427363645</v>
      </c>
      <c r="M3418" t="b">
        <v>0</v>
      </c>
      <c r="N3418">
        <v>30</v>
      </c>
      <c r="O3418" t="b">
        <v>1</v>
      </c>
      <c r="P3418" t="s">
        <v>8269</v>
      </c>
      <c r="Q3418" s="12" t="s">
        <v>8315</v>
      </c>
      <c r="R3418" t="s">
        <v>8316</v>
      </c>
      <c r="S3418" s="21">
        <f>(((Table1[[#This Row],[launched_at]]/60)/60)/24)+DATE(1970,1,1)</f>
        <v>42089.412557870368</v>
      </c>
      <c r="T3418" s="21">
        <f>(((Table1[[#This Row],[deadline]]/60)/60)/24)+DATE(1970,1,1)</f>
        <v>42117.770833333328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s="8">
        <f>E3419/D3419</f>
        <v>1.0000058823529412</v>
      </c>
      <c r="G3419" s="10">
        <f>IFERROR(ROUND(E3419/N3419,2),0)</f>
        <v>37.78</v>
      </c>
      <c r="H3419" t="s">
        <v>8218</v>
      </c>
      <c r="I3419" t="s">
        <v>8223</v>
      </c>
      <c r="J3419" t="s">
        <v>8245</v>
      </c>
      <c r="K3419">
        <v>1414284180</v>
      </c>
      <c r="L3419">
        <v>1410558948</v>
      </c>
      <c r="M3419" t="b">
        <v>0</v>
      </c>
      <c r="N3419">
        <v>45</v>
      </c>
      <c r="O3419" t="b">
        <v>1</v>
      </c>
      <c r="P3419" t="s">
        <v>8269</v>
      </c>
      <c r="Q3419" s="12" t="s">
        <v>8315</v>
      </c>
      <c r="R3419" t="s">
        <v>8316</v>
      </c>
      <c r="S3419" s="21">
        <f>(((Table1[[#This Row],[launched_at]]/60)/60)/24)+DATE(1970,1,1)</f>
        <v>41894.91375</v>
      </c>
      <c r="T3419" s="21">
        <f>(((Table1[[#This Row],[deadline]]/60)/60)/24)+DATE(1970,1,1)</f>
        <v>41938.029861111114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s="8">
        <f>E3420/D3420</f>
        <v>1.00875</v>
      </c>
      <c r="G3420" s="10">
        <f>IFERROR(ROUND(E3420/N3420,2),0)</f>
        <v>72.05</v>
      </c>
      <c r="H3420" t="s">
        <v>8218</v>
      </c>
      <c r="I3420" t="s">
        <v>8223</v>
      </c>
      <c r="J3420" t="s">
        <v>8245</v>
      </c>
      <c r="K3420">
        <v>1400875307</v>
      </c>
      <c r="L3420">
        <v>1398283307</v>
      </c>
      <c r="M3420" t="b">
        <v>0</v>
      </c>
      <c r="N3420">
        <v>56</v>
      </c>
      <c r="O3420" t="b">
        <v>1</v>
      </c>
      <c r="P3420" t="s">
        <v>8269</v>
      </c>
      <c r="Q3420" s="12" t="s">
        <v>8315</v>
      </c>
      <c r="R3420" t="s">
        <v>8316</v>
      </c>
      <c r="S3420" s="21">
        <f>(((Table1[[#This Row],[launched_at]]/60)/60)/24)+DATE(1970,1,1)</f>
        <v>41752.83457175926</v>
      </c>
      <c r="T3420" s="21">
        <f>(((Table1[[#This Row],[deadline]]/60)/60)/24)+DATE(1970,1,1)</f>
        <v>41782.83457175926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s="8">
        <f>E3421/D3421</f>
        <v>1.0654545454545454</v>
      </c>
      <c r="G3421" s="10">
        <f>IFERROR(ROUND(E3421/N3421,2),0)</f>
        <v>63.7</v>
      </c>
      <c r="H3421" t="s">
        <v>8218</v>
      </c>
      <c r="I3421" t="s">
        <v>8240</v>
      </c>
      <c r="J3421" t="s">
        <v>8248</v>
      </c>
      <c r="K3421">
        <v>1459978200</v>
      </c>
      <c r="L3421">
        <v>1458416585</v>
      </c>
      <c r="M3421" t="b">
        <v>0</v>
      </c>
      <c r="N3421">
        <v>46</v>
      </c>
      <c r="O3421" t="b">
        <v>1</v>
      </c>
      <c r="P3421" t="s">
        <v>8269</v>
      </c>
      <c r="Q3421" s="12" t="s">
        <v>8315</v>
      </c>
      <c r="R3421" t="s">
        <v>8316</v>
      </c>
      <c r="S3421" s="21">
        <f>(((Table1[[#This Row],[launched_at]]/60)/60)/24)+DATE(1970,1,1)</f>
        <v>42448.821585648147</v>
      </c>
      <c r="T3421" s="21">
        <f>(((Table1[[#This Row],[deadline]]/60)/60)/24)+DATE(1970,1,1)</f>
        <v>42466.895833333328</v>
      </c>
    </row>
    <row r="3422" spans="1:20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s="8">
        <f>E3422/D3422</f>
        <v>1.38</v>
      </c>
      <c r="G3422" s="10">
        <f>IFERROR(ROUND(E3422/N3422,2),0)</f>
        <v>28.41</v>
      </c>
      <c r="H3422" t="s">
        <v>8218</v>
      </c>
      <c r="I3422" t="s">
        <v>8224</v>
      </c>
      <c r="J3422" t="s">
        <v>8246</v>
      </c>
      <c r="K3422">
        <v>1455408000</v>
      </c>
      <c r="L3422">
        <v>1454638202</v>
      </c>
      <c r="M3422" t="b">
        <v>0</v>
      </c>
      <c r="N3422">
        <v>34</v>
      </c>
      <c r="O3422" t="b">
        <v>1</v>
      </c>
      <c r="P3422" t="s">
        <v>8269</v>
      </c>
      <c r="Q3422" s="12" t="s">
        <v>8315</v>
      </c>
      <c r="R3422" t="s">
        <v>8316</v>
      </c>
      <c r="S3422" s="21">
        <f>(((Table1[[#This Row],[launched_at]]/60)/60)/24)+DATE(1970,1,1)</f>
        <v>42405.090300925927</v>
      </c>
      <c r="T3422" s="21">
        <f>(((Table1[[#This Row],[deadline]]/60)/60)/24)+DATE(1970,1,1)</f>
        <v>42414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s="8">
        <f>E3423/D3423</f>
        <v>1.0115000000000001</v>
      </c>
      <c r="G3423" s="10">
        <f>IFERROR(ROUND(E3423/N3423,2),0)</f>
        <v>103.21</v>
      </c>
      <c r="H3423" t="s">
        <v>8218</v>
      </c>
      <c r="I3423" t="s">
        <v>8223</v>
      </c>
      <c r="J3423" t="s">
        <v>8245</v>
      </c>
      <c r="K3423">
        <v>1425495563</v>
      </c>
      <c r="L3423">
        <v>1422903563</v>
      </c>
      <c r="M3423" t="b">
        <v>0</v>
      </c>
      <c r="N3423">
        <v>98</v>
      </c>
      <c r="O3423" t="b">
        <v>1</v>
      </c>
      <c r="P3423" t="s">
        <v>8269</v>
      </c>
      <c r="Q3423" s="12" t="s">
        <v>8315</v>
      </c>
      <c r="R3423" t="s">
        <v>8316</v>
      </c>
      <c r="S3423" s="21">
        <f>(((Table1[[#This Row],[launched_at]]/60)/60)/24)+DATE(1970,1,1)</f>
        <v>42037.791238425925</v>
      </c>
      <c r="T3423" s="21">
        <f>(((Table1[[#This Row],[deadline]]/60)/60)/24)+DATE(1970,1,1)</f>
        <v>42067.791238425925</v>
      </c>
    </row>
    <row r="3424" spans="1:20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s="8">
        <f>E3424/D3424</f>
        <v>1.091</v>
      </c>
      <c r="G3424" s="10">
        <f>IFERROR(ROUND(E3424/N3424,2),0)</f>
        <v>71.150000000000006</v>
      </c>
      <c r="H3424" t="s">
        <v>8218</v>
      </c>
      <c r="I3424" t="s">
        <v>8224</v>
      </c>
      <c r="J3424" t="s">
        <v>8246</v>
      </c>
      <c r="K3424">
        <v>1450051200</v>
      </c>
      <c r="L3424">
        <v>1447594176</v>
      </c>
      <c r="M3424" t="b">
        <v>0</v>
      </c>
      <c r="N3424">
        <v>46</v>
      </c>
      <c r="O3424" t="b">
        <v>1</v>
      </c>
      <c r="P3424" t="s">
        <v>8269</v>
      </c>
      <c r="Q3424" s="12" t="s">
        <v>8315</v>
      </c>
      <c r="R3424" t="s">
        <v>8316</v>
      </c>
      <c r="S3424" s="21">
        <f>(((Table1[[#This Row],[launched_at]]/60)/60)/24)+DATE(1970,1,1)</f>
        <v>42323.562222222223</v>
      </c>
      <c r="T3424" s="21">
        <f>(((Table1[[#This Row],[deadline]]/60)/60)/24)+DATE(1970,1,1)</f>
        <v>42352</v>
      </c>
    </row>
    <row r="3425" spans="1:20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s="8">
        <f>E3425/D3425</f>
        <v>1.4</v>
      </c>
      <c r="G3425" s="10">
        <f>IFERROR(ROUND(E3425/N3425,2),0)</f>
        <v>35</v>
      </c>
      <c r="H3425" t="s">
        <v>8218</v>
      </c>
      <c r="I3425" t="s">
        <v>8223</v>
      </c>
      <c r="J3425" t="s">
        <v>8245</v>
      </c>
      <c r="K3425">
        <v>1429912341</v>
      </c>
      <c r="L3425">
        <v>1427320341</v>
      </c>
      <c r="M3425" t="b">
        <v>0</v>
      </c>
      <c r="N3425">
        <v>10</v>
      </c>
      <c r="O3425" t="b">
        <v>1</v>
      </c>
      <c r="P3425" t="s">
        <v>8269</v>
      </c>
      <c r="Q3425" s="12" t="s">
        <v>8315</v>
      </c>
      <c r="R3425" t="s">
        <v>8316</v>
      </c>
      <c r="S3425" s="21">
        <f>(((Table1[[#This Row],[launched_at]]/60)/60)/24)+DATE(1970,1,1)</f>
        <v>42088.911354166667</v>
      </c>
      <c r="T3425" s="21">
        <f>(((Table1[[#This Row],[deadline]]/60)/60)/24)+DATE(1970,1,1)</f>
        <v>42118.911354166667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s="8">
        <f>E3426/D3426</f>
        <v>1.0358333333333334</v>
      </c>
      <c r="G3426" s="10">
        <f>IFERROR(ROUND(E3426/N3426,2),0)</f>
        <v>81.78</v>
      </c>
      <c r="H3426" t="s">
        <v>8218</v>
      </c>
      <c r="I3426" t="s">
        <v>8223</v>
      </c>
      <c r="J3426" t="s">
        <v>8245</v>
      </c>
      <c r="K3426">
        <v>1423119540</v>
      </c>
      <c r="L3426">
        <v>1421252084</v>
      </c>
      <c r="M3426" t="b">
        <v>0</v>
      </c>
      <c r="N3426">
        <v>76</v>
      </c>
      <c r="O3426" t="b">
        <v>1</v>
      </c>
      <c r="P3426" t="s">
        <v>8269</v>
      </c>
      <c r="Q3426" s="12" t="s">
        <v>8315</v>
      </c>
      <c r="R3426" t="s">
        <v>8316</v>
      </c>
      <c r="S3426" s="21">
        <f>(((Table1[[#This Row],[launched_at]]/60)/60)/24)+DATE(1970,1,1)</f>
        <v>42018.676898148144</v>
      </c>
      <c r="T3426" s="21">
        <f>(((Table1[[#This Row],[deadline]]/60)/60)/24)+DATE(1970,1,1)</f>
        <v>42040.290972222225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s="8">
        <f>E3427/D3427</f>
        <v>1.0297033333333332</v>
      </c>
      <c r="G3427" s="10">
        <f>IFERROR(ROUND(E3427/N3427,2),0)</f>
        <v>297.02999999999997</v>
      </c>
      <c r="H3427" t="s">
        <v>8218</v>
      </c>
      <c r="I3427" t="s">
        <v>8223</v>
      </c>
      <c r="J3427" t="s">
        <v>8245</v>
      </c>
      <c r="K3427">
        <v>1412434136</v>
      </c>
      <c r="L3427">
        <v>1409669336</v>
      </c>
      <c r="M3427" t="b">
        <v>0</v>
      </c>
      <c r="N3427">
        <v>104</v>
      </c>
      <c r="O3427" t="b">
        <v>1</v>
      </c>
      <c r="P3427" t="s">
        <v>8269</v>
      </c>
      <c r="Q3427" s="12" t="s">
        <v>8315</v>
      </c>
      <c r="R3427" t="s">
        <v>8316</v>
      </c>
      <c r="S3427" s="21">
        <f>(((Table1[[#This Row],[launched_at]]/60)/60)/24)+DATE(1970,1,1)</f>
        <v>41884.617314814815</v>
      </c>
      <c r="T3427" s="21">
        <f>(((Table1[[#This Row],[deadline]]/60)/60)/24)+DATE(1970,1,1)</f>
        <v>41916.617314814815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s="8">
        <f>E3428/D3428</f>
        <v>1.0813333333333333</v>
      </c>
      <c r="G3428" s="10">
        <f>IFERROR(ROUND(E3428/N3428,2),0)</f>
        <v>46.61</v>
      </c>
      <c r="H3428" t="s">
        <v>8218</v>
      </c>
      <c r="I3428" t="s">
        <v>8223</v>
      </c>
      <c r="J3428" t="s">
        <v>8245</v>
      </c>
      <c r="K3428">
        <v>1411264800</v>
      </c>
      <c r="L3428">
        <v>1409620903</v>
      </c>
      <c r="M3428" t="b">
        <v>0</v>
      </c>
      <c r="N3428">
        <v>87</v>
      </c>
      <c r="O3428" t="b">
        <v>1</v>
      </c>
      <c r="P3428" t="s">
        <v>8269</v>
      </c>
      <c r="Q3428" s="12" t="s">
        <v>8315</v>
      </c>
      <c r="R3428" t="s">
        <v>8316</v>
      </c>
      <c r="S3428" s="21">
        <f>(((Table1[[#This Row],[launched_at]]/60)/60)/24)+DATE(1970,1,1)</f>
        <v>41884.056747685187</v>
      </c>
      <c r="T3428" s="21">
        <f>(((Table1[[#This Row],[deadline]]/60)/60)/24)+DATE(1970,1,1)</f>
        <v>41903.083333333336</v>
      </c>
    </row>
    <row r="3429" spans="1:20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s="8">
        <f>E3429/D3429</f>
        <v>1</v>
      </c>
      <c r="G3429" s="10">
        <f>IFERROR(ROUND(E3429/N3429,2),0)</f>
        <v>51.72</v>
      </c>
      <c r="H3429" t="s">
        <v>8218</v>
      </c>
      <c r="I3429" t="s">
        <v>8224</v>
      </c>
      <c r="J3429" t="s">
        <v>8246</v>
      </c>
      <c r="K3429">
        <v>1404314952</v>
      </c>
      <c r="L3429">
        <v>1401722952</v>
      </c>
      <c r="M3429" t="b">
        <v>0</v>
      </c>
      <c r="N3429">
        <v>29</v>
      </c>
      <c r="O3429" t="b">
        <v>1</v>
      </c>
      <c r="P3429" t="s">
        <v>8269</v>
      </c>
      <c r="Q3429" s="12" t="s">
        <v>8315</v>
      </c>
      <c r="R3429" t="s">
        <v>8316</v>
      </c>
      <c r="S3429" s="21">
        <f>(((Table1[[#This Row],[launched_at]]/60)/60)/24)+DATE(1970,1,1)</f>
        <v>41792.645277777774</v>
      </c>
      <c r="T3429" s="21">
        <f>(((Table1[[#This Row],[deadline]]/60)/60)/24)+DATE(1970,1,1)</f>
        <v>41822.645277777774</v>
      </c>
    </row>
    <row r="3430" spans="1:20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s="8">
        <f>E3430/D3430</f>
        <v>1.0275000000000001</v>
      </c>
      <c r="G3430" s="10">
        <f>IFERROR(ROUND(E3430/N3430,2),0)</f>
        <v>40.29</v>
      </c>
      <c r="H3430" t="s">
        <v>8218</v>
      </c>
      <c r="I3430" t="s">
        <v>8224</v>
      </c>
      <c r="J3430" t="s">
        <v>8246</v>
      </c>
      <c r="K3430">
        <v>1425142800</v>
      </c>
      <c r="L3430">
        <v>1422983847</v>
      </c>
      <c r="M3430" t="b">
        <v>0</v>
      </c>
      <c r="N3430">
        <v>51</v>
      </c>
      <c r="O3430" t="b">
        <v>1</v>
      </c>
      <c r="P3430" t="s">
        <v>8269</v>
      </c>
      <c r="Q3430" s="12" t="s">
        <v>8315</v>
      </c>
      <c r="R3430" t="s">
        <v>8316</v>
      </c>
      <c r="S3430" s="21">
        <f>(((Table1[[#This Row],[launched_at]]/60)/60)/24)+DATE(1970,1,1)</f>
        <v>42038.720451388886</v>
      </c>
      <c r="T3430" s="21">
        <f>(((Table1[[#This Row],[deadline]]/60)/60)/24)+DATE(1970,1,1)</f>
        <v>42063.708333333328</v>
      </c>
    </row>
    <row r="3431" spans="1:20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s="8">
        <f>E3431/D3431</f>
        <v>1.3</v>
      </c>
      <c r="G3431" s="10">
        <f>IFERROR(ROUND(E3431/N3431,2),0)</f>
        <v>16.25</v>
      </c>
      <c r="H3431" t="s">
        <v>8218</v>
      </c>
      <c r="I3431" t="s">
        <v>8224</v>
      </c>
      <c r="J3431" t="s">
        <v>8246</v>
      </c>
      <c r="K3431">
        <v>1478046661</v>
      </c>
      <c r="L3431">
        <v>1476837061</v>
      </c>
      <c r="M3431" t="b">
        <v>0</v>
      </c>
      <c r="N3431">
        <v>12</v>
      </c>
      <c r="O3431" t="b">
        <v>1</v>
      </c>
      <c r="P3431" t="s">
        <v>8269</v>
      </c>
      <c r="Q3431" s="12" t="s">
        <v>8315</v>
      </c>
      <c r="R3431" t="s">
        <v>8316</v>
      </c>
      <c r="S3431" s="21">
        <f>(((Table1[[#This Row],[launched_at]]/60)/60)/24)+DATE(1970,1,1)</f>
        <v>42662.021539351852</v>
      </c>
      <c r="T3431" s="21">
        <f>(((Table1[[#This Row],[deadline]]/60)/60)/24)+DATE(1970,1,1)</f>
        <v>42676.021539351852</v>
      </c>
    </row>
    <row r="3432" spans="1:20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s="8">
        <f>E3432/D3432</f>
        <v>1.0854949999999999</v>
      </c>
      <c r="G3432" s="10">
        <f>IFERROR(ROUND(E3432/N3432,2),0)</f>
        <v>30.15</v>
      </c>
      <c r="H3432" t="s">
        <v>8218</v>
      </c>
      <c r="I3432" t="s">
        <v>8224</v>
      </c>
      <c r="J3432" t="s">
        <v>8246</v>
      </c>
      <c r="K3432">
        <v>1406760101</v>
      </c>
      <c r="L3432">
        <v>1404168101</v>
      </c>
      <c r="M3432" t="b">
        <v>0</v>
      </c>
      <c r="N3432">
        <v>72</v>
      </c>
      <c r="O3432" t="b">
        <v>1</v>
      </c>
      <c r="P3432" t="s">
        <v>8269</v>
      </c>
      <c r="Q3432" s="12" t="s">
        <v>8315</v>
      </c>
      <c r="R3432" t="s">
        <v>8316</v>
      </c>
      <c r="S3432" s="21">
        <f>(((Table1[[#This Row],[launched_at]]/60)/60)/24)+DATE(1970,1,1)</f>
        <v>41820.945613425924</v>
      </c>
      <c r="T3432" s="21">
        <f>(((Table1[[#This Row],[deadline]]/60)/60)/24)+DATE(1970,1,1)</f>
        <v>41850.945613425924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s="8">
        <f>E3433/D3433</f>
        <v>1</v>
      </c>
      <c r="G3433" s="10">
        <f>IFERROR(ROUND(E3433/N3433,2),0)</f>
        <v>95.24</v>
      </c>
      <c r="H3433" t="s">
        <v>8218</v>
      </c>
      <c r="I3433" t="s">
        <v>8223</v>
      </c>
      <c r="J3433" t="s">
        <v>8245</v>
      </c>
      <c r="K3433">
        <v>1408383153</v>
      </c>
      <c r="L3433">
        <v>1405791153</v>
      </c>
      <c r="M3433" t="b">
        <v>0</v>
      </c>
      <c r="N3433">
        <v>21</v>
      </c>
      <c r="O3433" t="b">
        <v>1</v>
      </c>
      <c r="P3433" t="s">
        <v>8269</v>
      </c>
      <c r="Q3433" s="12" t="s">
        <v>8315</v>
      </c>
      <c r="R3433" t="s">
        <v>8316</v>
      </c>
      <c r="S3433" s="21">
        <f>(((Table1[[#This Row],[launched_at]]/60)/60)/24)+DATE(1970,1,1)</f>
        <v>41839.730937500004</v>
      </c>
      <c r="T3433" s="21">
        <f>(((Table1[[#This Row],[deadline]]/60)/60)/24)+DATE(1970,1,1)</f>
        <v>41869.730937500004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s="8">
        <f>E3434/D3434</f>
        <v>1.0965</v>
      </c>
      <c r="G3434" s="10">
        <f>IFERROR(ROUND(E3434/N3434,2),0)</f>
        <v>52.21</v>
      </c>
      <c r="H3434" t="s">
        <v>8218</v>
      </c>
      <c r="I3434" t="s">
        <v>8223</v>
      </c>
      <c r="J3434" t="s">
        <v>8245</v>
      </c>
      <c r="K3434">
        <v>1454709600</v>
      </c>
      <c r="L3434">
        <v>1452520614</v>
      </c>
      <c r="M3434" t="b">
        <v>0</v>
      </c>
      <c r="N3434">
        <v>42</v>
      </c>
      <c r="O3434" t="b">
        <v>1</v>
      </c>
      <c r="P3434" t="s">
        <v>8269</v>
      </c>
      <c r="Q3434" s="12" t="s">
        <v>8315</v>
      </c>
      <c r="R3434" t="s">
        <v>8316</v>
      </c>
      <c r="S3434" s="21">
        <f>(((Table1[[#This Row],[launched_at]]/60)/60)/24)+DATE(1970,1,1)</f>
        <v>42380.581180555557</v>
      </c>
      <c r="T3434" s="21">
        <f>(((Table1[[#This Row],[deadline]]/60)/60)/24)+DATE(1970,1,1)</f>
        <v>42405.916666666672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s="8">
        <f>E3435/D3435</f>
        <v>1.0026315789473683</v>
      </c>
      <c r="G3435" s="10">
        <f>IFERROR(ROUND(E3435/N3435,2),0)</f>
        <v>134.15</v>
      </c>
      <c r="H3435" t="s">
        <v>8218</v>
      </c>
      <c r="I3435" t="s">
        <v>8223</v>
      </c>
      <c r="J3435" t="s">
        <v>8245</v>
      </c>
      <c r="K3435">
        <v>1402974000</v>
      </c>
      <c r="L3435">
        <v>1400290255</v>
      </c>
      <c r="M3435" t="b">
        <v>0</v>
      </c>
      <c r="N3435">
        <v>71</v>
      </c>
      <c r="O3435" t="b">
        <v>1</v>
      </c>
      <c r="P3435" t="s">
        <v>8269</v>
      </c>
      <c r="Q3435" s="12" t="s">
        <v>8315</v>
      </c>
      <c r="R3435" t="s">
        <v>8316</v>
      </c>
      <c r="S3435" s="21">
        <f>(((Table1[[#This Row],[launched_at]]/60)/60)/24)+DATE(1970,1,1)</f>
        <v>41776.063136574077</v>
      </c>
      <c r="T3435" s="21">
        <f>(((Table1[[#This Row],[deadline]]/60)/60)/24)+DATE(1970,1,1)</f>
        <v>41807.125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s="8">
        <f>E3436/D3436</f>
        <v>1.0555000000000001</v>
      </c>
      <c r="G3436" s="10">
        <f>IFERROR(ROUND(E3436/N3436,2),0)</f>
        <v>62.83</v>
      </c>
      <c r="H3436" t="s">
        <v>8218</v>
      </c>
      <c r="I3436" t="s">
        <v>8223</v>
      </c>
      <c r="J3436" t="s">
        <v>8245</v>
      </c>
      <c r="K3436">
        <v>1404983269</v>
      </c>
      <c r="L3436">
        <v>1402391269</v>
      </c>
      <c r="M3436" t="b">
        <v>0</v>
      </c>
      <c r="N3436">
        <v>168</v>
      </c>
      <c r="O3436" t="b">
        <v>1</v>
      </c>
      <c r="P3436" t="s">
        <v>8269</v>
      </c>
      <c r="Q3436" s="12" t="s">
        <v>8315</v>
      </c>
      <c r="R3436" t="s">
        <v>8316</v>
      </c>
      <c r="S3436" s="21">
        <f>(((Table1[[#This Row],[launched_at]]/60)/60)/24)+DATE(1970,1,1)</f>
        <v>41800.380428240744</v>
      </c>
      <c r="T3436" s="21">
        <f>(((Table1[[#This Row],[deadline]]/60)/60)/24)+DATE(1970,1,1)</f>
        <v>41830.380428240744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s="8">
        <f>E3437/D3437</f>
        <v>1.1200000000000001</v>
      </c>
      <c r="G3437" s="10">
        <f>IFERROR(ROUND(E3437/N3437,2),0)</f>
        <v>58.95</v>
      </c>
      <c r="H3437" t="s">
        <v>8218</v>
      </c>
      <c r="I3437" t="s">
        <v>8223</v>
      </c>
      <c r="J3437" t="s">
        <v>8245</v>
      </c>
      <c r="K3437">
        <v>1470538800</v>
      </c>
      <c r="L3437">
        <v>1469112493</v>
      </c>
      <c r="M3437" t="b">
        <v>0</v>
      </c>
      <c r="N3437">
        <v>19</v>
      </c>
      <c r="O3437" t="b">
        <v>1</v>
      </c>
      <c r="P3437" t="s">
        <v>8269</v>
      </c>
      <c r="Q3437" s="12" t="s">
        <v>8315</v>
      </c>
      <c r="R3437" t="s">
        <v>8316</v>
      </c>
      <c r="S3437" s="21">
        <f>(((Table1[[#This Row],[launched_at]]/60)/60)/24)+DATE(1970,1,1)</f>
        <v>42572.61681712963</v>
      </c>
      <c r="T3437" s="21">
        <f>(((Table1[[#This Row],[deadline]]/60)/60)/24)+DATE(1970,1,1)</f>
        <v>42589.125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s="8">
        <f>E3438/D3438</f>
        <v>1.0589999999999999</v>
      </c>
      <c r="G3438" s="10">
        <f>IFERROR(ROUND(E3438/N3438,2),0)</f>
        <v>143.11000000000001</v>
      </c>
      <c r="H3438" t="s">
        <v>8218</v>
      </c>
      <c r="I3438" t="s">
        <v>8223</v>
      </c>
      <c r="J3438" t="s">
        <v>8245</v>
      </c>
      <c r="K3438">
        <v>1408638480</v>
      </c>
      <c r="L3438">
        <v>1406811593</v>
      </c>
      <c r="M3438" t="b">
        <v>0</v>
      </c>
      <c r="N3438">
        <v>37</v>
      </c>
      <c r="O3438" t="b">
        <v>1</v>
      </c>
      <c r="P3438" t="s">
        <v>8269</v>
      </c>
      <c r="Q3438" s="12" t="s">
        <v>8315</v>
      </c>
      <c r="R3438" t="s">
        <v>8316</v>
      </c>
      <c r="S3438" s="21">
        <f>(((Table1[[#This Row],[launched_at]]/60)/60)/24)+DATE(1970,1,1)</f>
        <v>41851.541585648149</v>
      </c>
      <c r="T3438" s="21">
        <f>(((Table1[[#This Row],[deadline]]/60)/60)/24)+DATE(1970,1,1)</f>
        <v>41872.686111111114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s="8">
        <f>E3439/D3439</f>
        <v>1.01</v>
      </c>
      <c r="G3439" s="10">
        <f>IFERROR(ROUND(E3439/N3439,2),0)</f>
        <v>84.17</v>
      </c>
      <c r="H3439" t="s">
        <v>8218</v>
      </c>
      <c r="I3439" t="s">
        <v>8223</v>
      </c>
      <c r="J3439" t="s">
        <v>8245</v>
      </c>
      <c r="K3439">
        <v>1440003820</v>
      </c>
      <c r="L3439">
        <v>1437411820</v>
      </c>
      <c r="M3439" t="b">
        <v>0</v>
      </c>
      <c r="N3439">
        <v>36</v>
      </c>
      <c r="O3439" t="b">
        <v>1</v>
      </c>
      <c r="P3439" t="s">
        <v>8269</v>
      </c>
      <c r="Q3439" s="12" t="s">
        <v>8315</v>
      </c>
      <c r="R3439" t="s">
        <v>8316</v>
      </c>
      <c r="S3439" s="21">
        <f>(((Table1[[#This Row],[launched_at]]/60)/60)/24)+DATE(1970,1,1)</f>
        <v>42205.710879629631</v>
      </c>
      <c r="T3439" s="21">
        <f>(((Table1[[#This Row],[deadline]]/60)/60)/24)+DATE(1970,1,1)</f>
        <v>42235.710879629631</v>
      </c>
    </row>
    <row r="3440" spans="1:20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s="8">
        <f>E3440/D3440</f>
        <v>1.042</v>
      </c>
      <c r="G3440" s="10">
        <f>IFERROR(ROUND(E3440/N3440,2),0)</f>
        <v>186.07</v>
      </c>
      <c r="H3440" t="s">
        <v>8218</v>
      </c>
      <c r="I3440" t="s">
        <v>8224</v>
      </c>
      <c r="J3440" t="s">
        <v>8246</v>
      </c>
      <c r="K3440">
        <v>1430600400</v>
      </c>
      <c r="L3440">
        <v>1428358567</v>
      </c>
      <c r="M3440" t="b">
        <v>0</v>
      </c>
      <c r="N3440">
        <v>14</v>
      </c>
      <c r="O3440" t="b">
        <v>1</v>
      </c>
      <c r="P3440" t="s">
        <v>8269</v>
      </c>
      <c r="Q3440" s="12" t="s">
        <v>8315</v>
      </c>
      <c r="R3440" t="s">
        <v>8316</v>
      </c>
      <c r="S3440" s="21">
        <f>(((Table1[[#This Row],[launched_at]]/60)/60)/24)+DATE(1970,1,1)</f>
        <v>42100.927858796291</v>
      </c>
      <c r="T3440" s="21">
        <f>(((Table1[[#This Row],[deadline]]/60)/60)/24)+DATE(1970,1,1)</f>
        <v>42126.875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s="8">
        <f>E3441/D3441</f>
        <v>1.3467833333333334</v>
      </c>
      <c r="G3441" s="10">
        <f>IFERROR(ROUND(E3441/N3441,2),0)</f>
        <v>89.79</v>
      </c>
      <c r="H3441" t="s">
        <v>8218</v>
      </c>
      <c r="I3441" t="s">
        <v>8223</v>
      </c>
      <c r="J3441" t="s">
        <v>8245</v>
      </c>
      <c r="K3441">
        <v>1453179540</v>
      </c>
      <c r="L3441">
        <v>1452030730</v>
      </c>
      <c r="M3441" t="b">
        <v>0</v>
      </c>
      <c r="N3441">
        <v>18</v>
      </c>
      <c r="O3441" t="b">
        <v>1</v>
      </c>
      <c r="P3441" t="s">
        <v>8269</v>
      </c>
      <c r="Q3441" s="12" t="s">
        <v>8315</v>
      </c>
      <c r="R3441" t="s">
        <v>8316</v>
      </c>
      <c r="S3441" s="21">
        <f>(((Table1[[#This Row],[launched_at]]/60)/60)/24)+DATE(1970,1,1)</f>
        <v>42374.911226851851</v>
      </c>
      <c r="T3441" s="21">
        <f>(((Table1[[#This Row],[deadline]]/60)/60)/24)+DATE(1970,1,1)</f>
        <v>42388.207638888889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s="8">
        <f>E3442/D3442</f>
        <v>1.052184</v>
      </c>
      <c r="G3442" s="10">
        <f>IFERROR(ROUND(E3442/N3442,2),0)</f>
        <v>64.16</v>
      </c>
      <c r="H3442" t="s">
        <v>8218</v>
      </c>
      <c r="I3442" t="s">
        <v>8223</v>
      </c>
      <c r="J3442" t="s">
        <v>8245</v>
      </c>
      <c r="K3442">
        <v>1405095300</v>
      </c>
      <c r="L3442">
        <v>1403146628</v>
      </c>
      <c r="M3442" t="b">
        <v>0</v>
      </c>
      <c r="N3442">
        <v>82</v>
      </c>
      <c r="O3442" t="b">
        <v>1</v>
      </c>
      <c r="P3442" t="s">
        <v>8269</v>
      </c>
      <c r="Q3442" s="12" t="s">
        <v>8315</v>
      </c>
      <c r="R3442" t="s">
        <v>8316</v>
      </c>
      <c r="S3442" s="21">
        <f>(((Table1[[#This Row],[launched_at]]/60)/60)/24)+DATE(1970,1,1)</f>
        <v>41809.12300925926</v>
      </c>
      <c r="T3442" s="21">
        <f>(((Table1[[#This Row],[deadline]]/60)/60)/24)+DATE(1970,1,1)</f>
        <v>41831.677083333336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s="8">
        <f>E3443/D3443</f>
        <v>1.026</v>
      </c>
      <c r="G3443" s="10">
        <f>IFERROR(ROUND(E3443/N3443,2),0)</f>
        <v>59.65</v>
      </c>
      <c r="H3443" t="s">
        <v>8218</v>
      </c>
      <c r="I3443" t="s">
        <v>8223</v>
      </c>
      <c r="J3443" t="s">
        <v>8245</v>
      </c>
      <c r="K3443">
        <v>1447445820</v>
      </c>
      <c r="L3443">
        <v>1445077121</v>
      </c>
      <c r="M3443" t="b">
        <v>0</v>
      </c>
      <c r="N3443">
        <v>43</v>
      </c>
      <c r="O3443" t="b">
        <v>1</v>
      </c>
      <c r="P3443" t="s">
        <v>8269</v>
      </c>
      <c r="Q3443" s="12" t="s">
        <v>8315</v>
      </c>
      <c r="R3443" t="s">
        <v>8316</v>
      </c>
      <c r="S3443" s="21">
        <f>(((Table1[[#This Row],[launched_at]]/60)/60)/24)+DATE(1970,1,1)</f>
        <v>42294.429641203707</v>
      </c>
      <c r="T3443" s="21">
        <f>(((Table1[[#This Row],[deadline]]/60)/60)/24)+DATE(1970,1,1)</f>
        <v>42321.845138888893</v>
      </c>
    </row>
    <row r="3444" spans="1:20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s="8">
        <f>E3444/D3444</f>
        <v>1</v>
      </c>
      <c r="G3444" s="10">
        <f>IFERROR(ROUND(E3444/N3444,2),0)</f>
        <v>31.25</v>
      </c>
      <c r="H3444" t="s">
        <v>8218</v>
      </c>
      <c r="I3444" t="s">
        <v>8223</v>
      </c>
      <c r="J3444" t="s">
        <v>8245</v>
      </c>
      <c r="K3444">
        <v>1433016672</v>
      </c>
      <c r="L3444">
        <v>1430424672</v>
      </c>
      <c r="M3444" t="b">
        <v>0</v>
      </c>
      <c r="N3444">
        <v>8</v>
      </c>
      <c r="O3444" t="b">
        <v>1</v>
      </c>
      <c r="P3444" t="s">
        <v>8269</v>
      </c>
      <c r="Q3444" s="12" t="s">
        <v>8315</v>
      </c>
      <c r="R3444" t="s">
        <v>8316</v>
      </c>
      <c r="S3444" s="21">
        <f>(((Table1[[#This Row],[launched_at]]/60)/60)/24)+DATE(1970,1,1)</f>
        <v>42124.841111111105</v>
      </c>
      <c r="T3444" s="21">
        <f>(((Table1[[#This Row],[deadline]]/60)/60)/24)+DATE(1970,1,1)</f>
        <v>42154.841111111105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s="8">
        <f>E3445/D3445</f>
        <v>1.855</v>
      </c>
      <c r="G3445" s="10">
        <f>IFERROR(ROUND(E3445/N3445,2),0)</f>
        <v>41.22</v>
      </c>
      <c r="H3445" t="s">
        <v>8218</v>
      </c>
      <c r="I3445" t="s">
        <v>8223</v>
      </c>
      <c r="J3445" t="s">
        <v>8245</v>
      </c>
      <c r="K3445">
        <v>1410266146</v>
      </c>
      <c r="L3445">
        <v>1407674146</v>
      </c>
      <c r="M3445" t="b">
        <v>0</v>
      </c>
      <c r="N3445">
        <v>45</v>
      </c>
      <c r="O3445" t="b">
        <v>1</v>
      </c>
      <c r="P3445" t="s">
        <v>8269</v>
      </c>
      <c r="Q3445" s="12" t="s">
        <v>8315</v>
      </c>
      <c r="R3445" t="s">
        <v>8316</v>
      </c>
      <c r="S3445" s="21">
        <f>(((Table1[[#This Row],[launched_at]]/60)/60)/24)+DATE(1970,1,1)</f>
        <v>41861.524837962963</v>
      </c>
      <c r="T3445" s="21">
        <f>(((Table1[[#This Row],[deadline]]/60)/60)/24)+DATE(1970,1,1)</f>
        <v>41891.524837962963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s="8">
        <f>E3446/D3446</f>
        <v>2.89</v>
      </c>
      <c r="G3446" s="10">
        <f>IFERROR(ROUND(E3446/N3446,2),0)</f>
        <v>43.35</v>
      </c>
      <c r="H3446" t="s">
        <v>8218</v>
      </c>
      <c r="I3446" t="s">
        <v>8225</v>
      </c>
      <c r="J3446" t="s">
        <v>8247</v>
      </c>
      <c r="K3446">
        <v>1465394340</v>
      </c>
      <c r="L3446">
        <v>1464677986</v>
      </c>
      <c r="M3446" t="b">
        <v>0</v>
      </c>
      <c r="N3446">
        <v>20</v>
      </c>
      <c r="O3446" t="b">
        <v>1</v>
      </c>
      <c r="P3446" t="s">
        <v>8269</v>
      </c>
      <c r="Q3446" s="12" t="s">
        <v>8315</v>
      </c>
      <c r="R3446" t="s">
        <v>8316</v>
      </c>
      <c r="S3446" s="21">
        <f>(((Table1[[#This Row],[launched_at]]/60)/60)/24)+DATE(1970,1,1)</f>
        <v>42521.291504629626</v>
      </c>
      <c r="T3446" s="21">
        <f>(((Table1[[#This Row],[deadline]]/60)/60)/24)+DATE(1970,1,1)</f>
        <v>42529.582638888889</v>
      </c>
    </row>
    <row r="3447" spans="1:20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s="8">
        <f>E3447/D3447</f>
        <v>1</v>
      </c>
      <c r="G3447" s="10">
        <f>IFERROR(ROUND(E3447/N3447,2),0)</f>
        <v>64.52</v>
      </c>
      <c r="H3447" t="s">
        <v>8218</v>
      </c>
      <c r="I3447" t="s">
        <v>8224</v>
      </c>
      <c r="J3447" t="s">
        <v>8246</v>
      </c>
      <c r="K3447">
        <v>1445604236</v>
      </c>
      <c r="L3447">
        <v>1443185036</v>
      </c>
      <c r="M3447" t="b">
        <v>0</v>
      </c>
      <c r="N3447">
        <v>31</v>
      </c>
      <c r="O3447" t="b">
        <v>1</v>
      </c>
      <c r="P3447" t="s">
        <v>8269</v>
      </c>
      <c r="Q3447" s="12" t="s">
        <v>8315</v>
      </c>
      <c r="R3447" t="s">
        <v>8316</v>
      </c>
      <c r="S3447" s="21">
        <f>(((Table1[[#This Row],[launched_at]]/60)/60)/24)+DATE(1970,1,1)</f>
        <v>42272.530509259261</v>
      </c>
      <c r="T3447" s="21">
        <f>(((Table1[[#This Row],[deadline]]/60)/60)/24)+DATE(1970,1,1)</f>
        <v>42300.530509259261</v>
      </c>
    </row>
    <row r="3448" spans="1:20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s="8">
        <f>E3448/D3448</f>
        <v>1.0820000000000001</v>
      </c>
      <c r="G3448" s="10">
        <f>IFERROR(ROUND(E3448/N3448,2),0)</f>
        <v>43.28</v>
      </c>
      <c r="H3448" t="s">
        <v>8218</v>
      </c>
      <c r="I3448" t="s">
        <v>8224</v>
      </c>
      <c r="J3448" t="s">
        <v>8246</v>
      </c>
      <c r="K3448">
        <v>1423138800</v>
      </c>
      <c r="L3448">
        <v>1421092725</v>
      </c>
      <c r="M3448" t="b">
        <v>0</v>
      </c>
      <c r="N3448">
        <v>25</v>
      </c>
      <c r="O3448" t="b">
        <v>1</v>
      </c>
      <c r="P3448" t="s">
        <v>8269</v>
      </c>
      <c r="Q3448" s="12" t="s">
        <v>8315</v>
      </c>
      <c r="R3448" t="s">
        <v>8316</v>
      </c>
      <c r="S3448" s="21">
        <f>(((Table1[[#This Row],[launched_at]]/60)/60)/24)+DATE(1970,1,1)</f>
        <v>42016.832465277781</v>
      </c>
      <c r="T3448" s="21">
        <f>(((Table1[[#This Row],[deadline]]/60)/60)/24)+DATE(1970,1,1)</f>
        <v>42040.513888888891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s="8">
        <f>E3449/D3449</f>
        <v>1.0780000000000001</v>
      </c>
      <c r="G3449" s="10">
        <f>IFERROR(ROUND(E3449/N3449,2),0)</f>
        <v>77</v>
      </c>
      <c r="H3449" t="s">
        <v>8218</v>
      </c>
      <c r="I3449" t="s">
        <v>8223</v>
      </c>
      <c r="J3449" t="s">
        <v>8245</v>
      </c>
      <c r="K3449">
        <v>1458332412</v>
      </c>
      <c r="L3449">
        <v>1454448012</v>
      </c>
      <c r="M3449" t="b">
        <v>0</v>
      </c>
      <c r="N3449">
        <v>14</v>
      </c>
      <c r="O3449" t="b">
        <v>1</v>
      </c>
      <c r="P3449" t="s">
        <v>8269</v>
      </c>
      <c r="Q3449" s="12" t="s">
        <v>8315</v>
      </c>
      <c r="R3449" t="s">
        <v>8316</v>
      </c>
      <c r="S3449" s="21">
        <f>(((Table1[[#This Row],[launched_at]]/60)/60)/24)+DATE(1970,1,1)</f>
        <v>42402.889027777783</v>
      </c>
      <c r="T3449" s="21">
        <f>(((Table1[[#This Row],[deadline]]/60)/60)/24)+DATE(1970,1,1)</f>
        <v>42447.847361111111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s="8">
        <f>E3450/D3450</f>
        <v>1.0976190476190477</v>
      </c>
      <c r="G3450" s="10">
        <f>IFERROR(ROUND(E3450/N3450,2),0)</f>
        <v>51.22</v>
      </c>
      <c r="H3450" t="s">
        <v>8218</v>
      </c>
      <c r="I3450" t="s">
        <v>8223</v>
      </c>
      <c r="J3450" t="s">
        <v>8245</v>
      </c>
      <c r="K3450">
        <v>1418784689</v>
      </c>
      <c r="L3450">
        <v>1416192689</v>
      </c>
      <c r="M3450" t="b">
        <v>0</v>
      </c>
      <c r="N3450">
        <v>45</v>
      </c>
      <c r="O3450" t="b">
        <v>1</v>
      </c>
      <c r="P3450" t="s">
        <v>8269</v>
      </c>
      <c r="Q3450" s="12" t="s">
        <v>8315</v>
      </c>
      <c r="R3450" t="s">
        <v>8316</v>
      </c>
      <c r="S3450" s="21">
        <f>(((Table1[[#This Row],[launched_at]]/60)/60)/24)+DATE(1970,1,1)</f>
        <v>41960.119085648148</v>
      </c>
      <c r="T3450" s="21">
        <f>(((Table1[[#This Row],[deadline]]/60)/60)/24)+DATE(1970,1,1)</f>
        <v>41990.119085648148</v>
      </c>
    </row>
    <row r="3451" spans="1:20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s="8">
        <f>E3451/D3451</f>
        <v>1.70625</v>
      </c>
      <c r="G3451" s="10">
        <f>IFERROR(ROUND(E3451/N3451,2),0)</f>
        <v>68.25</v>
      </c>
      <c r="H3451" t="s">
        <v>8218</v>
      </c>
      <c r="I3451" t="s">
        <v>8223</v>
      </c>
      <c r="J3451" t="s">
        <v>8245</v>
      </c>
      <c r="K3451">
        <v>1468036800</v>
      </c>
      <c r="L3451">
        <v>1465607738</v>
      </c>
      <c r="M3451" t="b">
        <v>0</v>
      </c>
      <c r="N3451">
        <v>20</v>
      </c>
      <c r="O3451" t="b">
        <v>1</v>
      </c>
      <c r="P3451" t="s">
        <v>8269</v>
      </c>
      <c r="Q3451" s="12" t="s">
        <v>8315</v>
      </c>
      <c r="R3451" t="s">
        <v>8316</v>
      </c>
      <c r="S3451" s="21">
        <f>(((Table1[[#This Row],[launched_at]]/60)/60)/24)+DATE(1970,1,1)</f>
        <v>42532.052523148144</v>
      </c>
      <c r="T3451" s="21">
        <f>(((Table1[[#This Row],[deadline]]/60)/60)/24)+DATE(1970,1,1)</f>
        <v>42560.166666666672</v>
      </c>
    </row>
    <row r="3452" spans="1:20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s="8">
        <f>E3452/D3452</f>
        <v>1.52</v>
      </c>
      <c r="G3452" s="10">
        <f>IFERROR(ROUND(E3452/N3452,2),0)</f>
        <v>19.489999999999998</v>
      </c>
      <c r="H3452" t="s">
        <v>8218</v>
      </c>
      <c r="I3452" t="s">
        <v>8224</v>
      </c>
      <c r="J3452" t="s">
        <v>8246</v>
      </c>
      <c r="K3452">
        <v>1427990071</v>
      </c>
      <c r="L3452">
        <v>1422809671</v>
      </c>
      <c r="M3452" t="b">
        <v>0</v>
      </c>
      <c r="N3452">
        <v>39</v>
      </c>
      <c r="O3452" t="b">
        <v>1</v>
      </c>
      <c r="P3452" t="s">
        <v>8269</v>
      </c>
      <c r="Q3452" s="12" t="s">
        <v>8315</v>
      </c>
      <c r="R3452" t="s">
        <v>8316</v>
      </c>
      <c r="S3452" s="21">
        <f>(((Table1[[#This Row],[launched_at]]/60)/60)/24)+DATE(1970,1,1)</f>
        <v>42036.704525462963</v>
      </c>
      <c r="T3452" s="21">
        <f>(((Table1[[#This Row],[deadline]]/60)/60)/24)+DATE(1970,1,1)</f>
        <v>42096.662858796291</v>
      </c>
    </row>
    <row r="3453" spans="1:20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s="8">
        <f>E3453/D3453</f>
        <v>1.0123076923076924</v>
      </c>
      <c r="G3453" s="10">
        <f>IFERROR(ROUND(E3453/N3453,2),0)</f>
        <v>41.13</v>
      </c>
      <c r="H3453" t="s">
        <v>8218</v>
      </c>
      <c r="I3453" t="s">
        <v>8223</v>
      </c>
      <c r="J3453" t="s">
        <v>8245</v>
      </c>
      <c r="K3453">
        <v>1429636927</v>
      </c>
      <c r="L3453">
        <v>1427304127</v>
      </c>
      <c r="M3453" t="b">
        <v>0</v>
      </c>
      <c r="N3453">
        <v>16</v>
      </c>
      <c r="O3453" t="b">
        <v>1</v>
      </c>
      <c r="P3453" t="s">
        <v>8269</v>
      </c>
      <c r="Q3453" s="12" t="s">
        <v>8315</v>
      </c>
      <c r="R3453" t="s">
        <v>8316</v>
      </c>
      <c r="S3453" s="21">
        <f>(((Table1[[#This Row],[launched_at]]/60)/60)/24)+DATE(1970,1,1)</f>
        <v>42088.723692129628</v>
      </c>
      <c r="T3453" s="21">
        <f>(((Table1[[#This Row],[deadline]]/60)/60)/24)+DATE(1970,1,1)</f>
        <v>42115.723692129628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s="8">
        <f>E3454/D3454</f>
        <v>1.532</v>
      </c>
      <c r="G3454" s="10">
        <f>IFERROR(ROUND(E3454/N3454,2),0)</f>
        <v>41.41</v>
      </c>
      <c r="H3454" t="s">
        <v>8218</v>
      </c>
      <c r="I3454" t="s">
        <v>8223</v>
      </c>
      <c r="J3454" t="s">
        <v>8245</v>
      </c>
      <c r="K3454">
        <v>1406087940</v>
      </c>
      <c r="L3454">
        <v>1404141626</v>
      </c>
      <c r="M3454" t="b">
        <v>0</v>
      </c>
      <c r="N3454">
        <v>37</v>
      </c>
      <c r="O3454" t="b">
        <v>1</v>
      </c>
      <c r="P3454" t="s">
        <v>8269</v>
      </c>
      <c r="Q3454" s="12" t="s">
        <v>8315</v>
      </c>
      <c r="R3454" t="s">
        <v>8316</v>
      </c>
      <c r="S3454" s="21">
        <f>(((Table1[[#This Row],[launched_at]]/60)/60)/24)+DATE(1970,1,1)</f>
        <v>41820.639189814814</v>
      </c>
      <c r="T3454" s="21">
        <f>(((Table1[[#This Row],[deadline]]/60)/60)/24)+DATE(1970,1,1)</f>
        <v>41843.165972222225</v>
      </c>
    </row>
    <row r="3455" spans="1:20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s="8">
        <f>E3455/D3455</f>
        <v>1.2833333333333334</v>
      </c>
      <c r="G3455" s="10">
        <f>IFERROR(ROUND(E3455/N3455,2),0)</f>
        <v>27.5</v>
      </c>
      <c r="H3455" t="s">
        <v>8218</v>
      </c>
      <c r="I3455" t="s">
        <v>8224</v>
      </c>
      <c r="J3455" t="s">
        <v>8246</v>
      </c>
      <c r="K3455">
        <v>1471130956</v>
      </c>
      <c r="L3455">
        <v>1465946956</v>
      </c>
      <c r="M3455" t="b">
        <v>0</v>
      </c>
      <c r="N3455">
        <v>14</v>
      </c>
      <c r="O3455" t="b">
        <v>1</v>
      </c>
      <c r="P3455" t="s">
        <v>8269</v>
      </c>
      <c r="Q3455" s="12" t="s">
        <v>8315</v>
      </c>
      <c r="R3455" t="s">
        <v>8316</v>
      </c>
      <c r="S3455" s="21">
        <f>(((Table1[[#This Row],[launched_at]]/60)/60)/24)+DATE(1970,1,1)</f>
        <v>42535.97865740741</v>
      </c>
      <c r="T3455" s="21">
        <f>(((Table1[[#This Row],[deadline]]/60)/60)/24)+DATE(1970,1,1)</f>
        <v>42595.97865740741</v>
      </c>
    </row>
    <row r="3456" spans="1:20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s="8">
        <f>E3456/D3456</f>
        <v>1.0071428571428571</v>
      </c>
      <c r="G3456" s="10">
        <f>IFERROR(ROUND(E3456/N3456,2),0)</f>
        <v>33.57</v>
      </c>
      <c r="H3456" t="s">
        <v>8218</v>
      </c>
      <c r="I3456" t="s">
        <v>8224</v>
      </c>
      <c r="J3456" t="s">
        <v>8246</v>
      </c>
      <c r="K3456">
        <v>1406825159</v>
      </c>
      <c r="L3456">
        <v>1404233159</v>
      </c>
      <c r="M3456" t="b">
        <v>0</v>
      </c>
      <c r="N3456">
        <v>21</v>
      </c>
      <c r="O3456" t="b">
        <v>1</v>
      </c>
      <c r="P3456" t="s">
        <v>8269</v>
      </c>
      <c r="Q3456" s="12" t="s">
        <v>8315</v>
      </c>
      <c r="R3456" t="s">
        <v>8316</v>
      </c>
      <c r="S3456" s="21">
        <f>(((Table1[[#This Row],[launched_at]]/60)/60)/24)+DATE(1970,1,1)</f>
        <v>41821.698599537034</v>
      </c>
      <c r="T3456" s="21">
        <f>(((Table1[[#This Row],[deadline]]/60)/60)/24)+DATE(1970,1,1)</f>
        <v>41851.698599537034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s="8">
        <f>E3457/D3457</f>
        <v>1.0065</v>
      </c>
      <c r="G3457" s="10">
        <f>IFERROR(ROUND(E3457/N3457,2),0)</f>
        <v>145.87</v>
      </c>
      <c r="H3457" t="s">
        <v>8218</v>
      </c>
      <c r="I3457" t="s">
        <v>8223</v>
      </c>
      <c r="J3457" t="s">
        <v>8245</v>
      </c>
      <c r="K3457">
        <v>1476381627</v>
      </c>
      <c r="L3457">
        <v>1473789627</v>
      </c>
      <c r="M3457" t="b">
        <v>0</v>
      </c>
      <c r="N3457">
        <v>69</v>
      </c>
      <c r="O3457" t="b">
        <v>1</v>
      </c>
      <c r="P3457" t="s">
        <v>8269</v>
      </c>
      <c r="Q3457" s="12" t="s">
        <v>8315</v>
      </c>
      <c r="R3457" t="s">
        <v>8316</v>
      </c>
      <c r="S3457" s="21">
        <f>(((Table1[[#This Row],[launched_at]]/60)/60)/24)+DATE(1970,1,1)</f>
        <v>42626.7503125</v>
      </c>
      <c r="T3457" s="21">
        <f>(((Table1[[#This Row],[deadline]]/60)/60)/24)+DATE(1970,1,1)</f>
        <v>42656.7503125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s="8">
        <f>E3458/D3458</f>
        <v>1.913</v>
      </c>
      <c r="G3458" s="10">
        <f>IFERROR(ROUND(E3458/N3458,2),0)</f>
        <v>358.69</v>
      </c>
      <c r="H3458" t="s">
        <v>8218</v>
      </c>
      <c r="I3458" t="s">
        <v>8223</v>
      </c>
      <c r="J3458" t="s">
        <v>8245</v>
      </c>
      <c r="K3458">
        <v>1406876340</v>
      </c>
      <c r="L3458">
        <v>1404190567</v>
      </c>
      <c r="M3458" t="b">
        <v>0</v>
      </c>
      <c r="N3458">
        <v>16</v>
      </c>
      <c r="O3458" t="b">
        <v>1</v>
      </c>
      <c r="P3458" t="s">
        <v>8269</v>
      </c>
      <c r="Q3458" s="12" t="s">
        <v>8315</v>
      </c>
      <c r="R3458" t="s">
        <v>8316</v>
      </c>
      <c r="S3458" s="21">
        <f>(((Table1[[#This Row],[launched_at]]/60)/60)/24)+DATE(1970,1,1)</f>
        <v>41821.205636574072</v>
      </c>
      <c r="T3458" s="21">
        <f>(((Table1[[#This Row],[deadline]]/60)/60)/24)+DATE(1970,1,1)</f>
        <v>41852.290972222225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s="8">
        <f>E3459/D3459</f>
        <v>1.4019999999999999</v>
      </c>
      <c r="G3459" s="10">
        <f>IFERROR(ROUND(E3459/N3459,2),0)</f>
        <v>50.98</v>
      </c>
      <c r="H3459" t="s">
        <v>8218</v>
      </c>
      <c r="I3459" t="s">
        <v>8223</v>
      </c>
      <c r="J3459" t="s">
        <v>8245</v>
      </c>
      <c r="K3459">
        <v>1423720740</v>
      </c>
      <c r="L3459">
        <v>1421081857</v>
      </c>
      <c r="M3459" t="b">
        <v>0</v>
      </c>
      <c r="N3459">
        <v>55</v>
      </c>
      <c r="O3459" t="b">
        <v>1</v>
      </c>
      <c r="P3459" t="s">
        <v>8269</v>
      </c>
      <c r="Q3459" s="12" t="s">
        <v>8315</v>
      </c>
      <c r="R3459" t="s">
        <v>8316</v>
      </c>
      <c r="S3459" s="21">
        <f>(((Table1[[#This Row],[launched_at]]/60)/60)/24)+DATE(1970,1,1)</f>
        <v>42016.706678240742</v>
      </c>
      <c r="T3459" s="21">
        <f>(((Table1[[#This Row],[deadline]]/60)/60)/24)+DATE(1970,1,1)</f>
        <v>42047.249305555553</v>
      </c>
    </row>
    <row r="3460" spans="1:20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s="8">
        <f>E3460/D3460</f>
        <v>1.2433537832310839</v>
      </c>
      <c r="G3460" s="10">
        <f>IFERROR(ROUND(E3460/N3460,2),0)</f>
        <v>45.04</v>
      </c>
      <c r="H3460" t="s">
        <v>8218</v>
      </c>
      <c r="I3460" t="s">
        <v>8223</v>
      </c>
      <c r="J3460" t="s">
        <v>8245</v>
      </c>
      <c r="K3460">
        <v>1422937620</v>
      </c>
      <c r="L3460">
        <v>1420606303</v>
      </c>
      <c r="M3460" t="b">
        <v>0</v>
      </c>
      <c r="N3460">
        <v>27</v>
      </c>
      <c r="O3460" t="b">
        <v>1</v>
      </c>
      <c r="P3460" t="s">
        <v>8269</v>
      </c>
      <c r="Q3460" s="12" t="s">
        <v>8315</v>
      </c>
      <c r="R3460" t="s">
        <v>8316</v>
      </c>
      <c r="S3460" s="21">
        <f>(((Table1[[#This Row],[launched_at]]/60)/60)/24)+DATE(1970,1,1)</f>
        <v>42011.202581018515</v>
      </c>
      <c r="T3460" s="21">
        <f>(((Table1[[#This Row],[deadline]]/60)/60)/24)+DATE(1970,1,1)</f>
        <v>42038.185416666667</v>
      </c>
    </row>
    <row r="3461" spans="1:20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s="8">
        <f>E3461/D3461</f>
        <v>1.262</v>
      </c>
      <c r="G3461" s="10">
        <f>IFERROR(ROUND(E3461/N3461,2),0)</f>
        <v>17.53</v>
      </c>
      <c r="H3461" t="s">
        <v>8218</v>
      </c>
      <c r="I3461" t="s">
        <v>8224</v>
      </c>
      <c r="J3461" t="s">
        <v>8246</v>
      </c>
      <c r="K3461">
        <v>1463743860</v>
      </c>
      <c r="L3461">
        <v>1461151860</v>
      </c>
      <c r="M3461" t="b">
        <v>0</v>
      </c>
      <c r="N3461">
        <v>36</v>
      </c>
      <c r="O3461" t="b">
        <v>1</v>
      </c>
      <c r="P3461" t="s">
        <v>8269</v>
      </c>
      <c r="Q3461" s="12" t="s">
        <v>8315</v>
      </c>
      <c r="R3461" t="s">
        <v>8316</v>
      </c>
      <c r="S3461" s="21">
        <f>(((Table1[[#This Row],[launched_at]]/60)/60)/24)+DATE(1970,1,1)</f>
        <v>42480.479861111111</v>
      </c>
      <c r="T3461" s="21">
        <f>(((Table1[[#This Row],[deadline]]/60)/60)/24)+DATE(1970,1,1)</f>
        <v>42510.479861111111</v>
      </c>
    </row>
    <row r="3462" spans="1:20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s="8">
        <f>E3462/D3462</f>
        <v>1.9</v>
      </c>
      <c r="G3462" s="10">
        <f>IFERROR(ROUND(E3462/N3462,2),0)</f>
        <v>50</v>
      </c>
      <c r="H3462" t="s">
        <v>8218</v>
      </c>
      <c r="I3462" t="s">
        <v>8224</v>
      </c>
      <c r="J3462" t="s">
        <v>8246</v>
      </c>
      <c r="K3462">
        <v>1408106352</v>
      </c>
      <c r="L3462">
        <v>1406896752</v>
      </c>
      <c r="M3462" t="b">
        <v>0</v>
      </c>
      <c r="N3462">
        <v>19</v>
      </c>
      <c r="O3462" t="b">
        <v>1</v>
      </c>
      <c r="P3462" t="s">
        <v>8269</v>
      </c>
      <c r="Q3462" s="12" t="s">
        <v>8315</v>
      </c>
      <c r="R3462" t="s">
        <v>8316</v>
      </c>
      <c r="S3462" s="21">
        <f>(((Table1[[#This Row],[launched_at]]/60)/60)/24)+DATE(1970,1,1)</f>
        <v>41852.527222222219</v>
      </c>
      <c r="T3462" s="21">
        <f>(((Table1[[#This Row],[deadline]]/60)/60)/24)+DATE(1970,1,1)</f>
        <v>41866.527222222219</v>
      </c>
    </row>
    <row r="3463" spans="1:20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s="8">
        <f>E3463/D3463</f>
        <v>1.39</v>
      </c>
      <c r="G3463" s="10">
        <f>IFERROR(ROUND(E3463/N3463,2),0)</f>
        <v>57.92</v>
      </c>
      <c r="H3463" t="s">
        <v>8218</v>
      </c>
      <c r="I3463" t="s">
        <v>8223</v>
      </c>
      <c r="J3463" t="s">
        <v>8245</v>
      </c>
      <c r="K3463">
        <v>1477710000</v>
      </c>
      <c r="L3463">
        <v>1475248279</v>
      </c>
      <c r="M3463" t="b">
        <v>0</v>
      </c>
      <c r="N3463">
        <v>12</v>
      </c>
      <c r="O3463" t="b">
        <v>1</v>
      </c>
      <c r="P3463" t="s">
        <v>8269</v>
      </c>
      <c r="Q3463" s="12" t="s">
        <v>8315</v>
      </c>
      <c r="R3463" t="s">
        <v>8316</v>
      </c>
      <c r="S3463" s="21">
        <f>(((Table1[[#This Row],[launched_at]]/60)/60)/24)+DATE(1970,1,1)</f>
        <v>42643.632858796293</v>
      </c>
      <c r="T3463" s="21">
        <f>(((Table1[[#This Row],[deadline]]/60)/60)/24)+DATE(1970,1,1)</f>
        <v>42672.125</v>
      </c>
    </row>
    <row r="3464" spans="1:20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s="8">
        <f>E3464/D3464</f>
        <v>2.02</v>
      </c>
      <c r="G3464" s="10">
        <f>IFERROR(ROUND(E3464/N3464,2),0)</f>
        <v>29.71</v>
      </c>
      <c r="H3464" t="s">
        <v>8218</v>
      </c>
      <c r="I3464" t="s">
        <v>8223</v>
      </c>
      <c r="J3464" t="s">
        <v>8245</v>
      </c>
      <c r="K3464">
        <v>1436551200</v>
      </c>
      <c r="L3464">
        <v>1435181628</v>
      </c>
      <c r="M3464" t="b">
        <v>0</v>
      </c>
      <c r="N3464">
        <v>17</v>
      </c>
      <c r="O3464" t="b">
        <v>1</v>
      </c>
      <c r="P3464" t="s">
        <v>8269</v>
      </c>
      <c r="Q3464" s="12" t="s">
        <v>8315</v>
      </c>
      <c r="R3464" t="s">
        <v>8316</v>
      </c>
      <c r="S3464" s="21">
        <f>(((Table1[[#This Row],[launched_at]]/60)/60)/24)+DATE(1970,1,1)</f>
        <v>42179.898472222223</v>
      </c>
      <c r="T3464" s="21">
        <f>(((Table1[[#This Row],[deadline]]/60)/60)/24)+DATE(1970,1,1)</f>
        <v>42195.75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s="8">
        <f>E3465/D3465</f>
        <v>1.0338000000000001</v>
      </c>
      <c r="G3465" s="10">
        <f>IFERROR(ROUND(E3465/N3465,2),0)</f>
        <v>90.68</v>
      </c>
      <c r="H3465" t="s">
        <v>8218</v>
      </c>
      <c r="I3465" t="s">
        <v>8228</v>
      </c>
      <c r="J3465" t="s">
        <v>8250</v>
      </c>
      <c r="K3465">
        <v>1476158340</v>
      </c>
      <c r="L3465">
        <v>1472594585</v>
      </c>
      <c r="M3465" t="b">
        <v>0</v>
      </c>
      <c r="N3465">
        <v>114</v>
      </c>
      <c r="O3465" t="b">
        <v>1</v>
      </c>
      <c r="P3465" t="s">
        <v>8269</v>
      </c>
      <c r="Q3465" s="12" t="s">
        <v>8315</v>
      </c>
      <c r="R3465" t="s">
        <v>8316</v>
      </c>
      <c r="S3465" s="21">
        <f>(((Table1[[#This Row],[launched_at]]/60)/60)/24)+DATE(1970,1,1)</f>
        <v>42612.918807870374</v>
      </c>
      <c r="T3465" s="21">
        <f>(((Table1[[#This Row],[deadline]]/60)/60)/24)+DATE(1970,1,1)</f>
        <v>42654.165972222225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s="8">
        <f>E3466/D3466</f>
        <v>1.023236</v>
      </c>
      <c r="G3466" s="10">
        <f>IFERROR(ROUND(E3466/N3466,2),0)</f>
        <v>55.01</v>
      </c>
      <c r="H3466" t="s">
        <v>8218</v>
      </c>
      <c r="I3466" t="s">
        <v>8223</v>
      </c>
      <c r="J3466" t="s">
        <v>8245</v>
      </c>
      <c r="K3466">
        <v>1471921637</v>
      </c>
      <c r="L3466">
        <v>1469329637</v>
      </c>
      <c r="M3466" t="b">
        <v>0</v>
      </c>
      <c r="N3466">
        <v>93</v>
      </c>
      <c r="O3466" t="b">
        <v>1</v>
      </c>
      <c r="P3466" t="s">
        <v>8269</v>
      </c>
      <c r="Q3466" s="12" t="s">
        <v>8315</v>
      </c>
      <c r="R3466" t="s">
        <v>8316</v>
      </c>
      <c r="S3466" s="21">
        <f>(((Table1[[#This Row],[launched_at]]/60)/60)/24)+DATE(1970,1,1)</f>
        <v>42575.130057870367</v>
      </c>
      <c r="T3466" s="21">
        <f>(((Table1[[#This Row],[deadline]]/60)/60)/24)+DATE(1970,1,1)</f>
        <v>42605.130057870367</v>
      </c>
    </row>
    <row r="3467" spans="1:20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s="8">
        <f>E3467/D3467</f>
        <v>1.03</v>
      </c>
      <c r="G3467" s="10">
        <f>IFERROR(ROUND(E3467/N3467,2),0)</f>
        <v>57.22</v>
      </c>
      <c r="H3467" t="s">
        <v>8218</v>
      </c>
      <c r="I3467" t="s">
        <v>8224</v>
      </c>
      <c r="J3467" t="s">
        <v>8246</v>
      </c>
      <c r="K3467">
        <v>1439136000</v>
      </c>
      <c r="L3467">
        <v>1436972472</v>
      </c>
      <c r="M3467" t="b">
        <v>0</v>
      </c>
      <c r="N3467">
        <v>36</v>
      </c>
      <c r="O3467" t="b">
        <v>1</v>
      </c>
      <c r="P3467" t="s">
        <v>8269</v>
      </c>
      <c r="Q3467" s="12" t="s">
        <v>8315</v>
      </c>
      <c r="R3467" t="s">
        <v>8316</v>
      </c>
      <c r="S3467" s="21">
        <f>(((Table1[[#This Row],[launched_at]]/60)/60)/24)+DATE(1970,1,1)</f>
        <v>42200.625833333332</v>
      </c>
      <c r="T3467" s="21">
        <f>(((Table1[[#This Row],[deadline]]/60)/60)/24)+DATE(1970,1,1)</f>
        <v>42225.666666666672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s="8">
        <f>E3468/D3468</f>
        <v>1.2714285714285714</v>
      </c>
      <c r="G3468" s="10">
        <f>IFERROR(ROUND(E3468/N3468,2),0)</f>
        <v>72.95</v>
      </c>
      <c r="H3468" t="s">
        <v>8218</v>
      </c>
      <c r="I3468" t="s">
        <v>8223</v>
      </c>
      <c r="J3468" t="s">
        <v>8245</v>
      </c>
      <c r="K3468">
        <v>1461108450</v>
      </c>
      <c r="L3468">
        <v>1455928050</v>
      </c>
      <c r="M3468" t="b">
        <v>0</v>
      </c>
      <c r="N3468">
        <v>61</v>
      </c>
      <c r="O3468" t="b">
        <v>1</v>
      </c>
      <c r="P3468" t="s">
        <v>8269</v>
      </c>
      <c r="Q3468" s="12" t="s">
        <v>8315</v>
      </c>
      <c r="R3468" t="s">
        <v>8316</v>
      </c>
      <c r="S3468" s="21">
        <f>(((Table1[[#This Row],[launched_at]]/60)/60)/24)+DATE(1970,1,1)</f>
        <v>42420.019097222219</v>
      </c>
      <c r="T3468" s="21">
        <f>(((Table1[[#This Row],[deadline]]/60)/60)/24)+DATE(1970,1,1)</f>
        <v>42479.977430555555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s="8">
        <f>E3469/D3469</f>
        <v>1.01</v>
      </c>
      <c r="G3469" s="10">
        <f>IFERROR(ROUND(E3469/N3469,2),0)</f>
        <v>64.47</v>
      </c>
      <c r="H3469" t="s">
        <v>8218</v>
      </c>
      <c r="I3469" t="s">
        <v>8223</v>
      </c>
      <c r="J3469" t="s">
        <v>8245</v>
      </c>
      <c r="K3469">
        <v>1426864032</v>
      </c>
      <c r="L3469">
        <v>1424275632</v>
      </c>
      <c r="M3469" t="b">
        <v>0</v>
      </c>
      <c r="N3469">
        <v>47</v>
      </c>
      <c r="O3469" t="b">
        <v>1</v>
      </c>
      <c r="P3469" t="s">
        <v>8269</v>
      </c>
      <c r="Q3469" s="12" t="s">
        <v>8315</v>
      </c>
      <c r="R3469" t="s">
        <v>8316</v>
      </c>
      <c r="S3469" s="21">
        <f>(((Table1[[#This Row],[launched_at]]/60)/60)/24)+DATE(1970,1,1)</f>
        <v>42053.671666666662</v>
      </c>
      <c r="T3469" s="21">
        <f>(((Table1[[#This Row],[deadline]]/60)/60)/24)+DATE(1970,1,1)</f>
        <v>42083.630000000005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s="8">
        <f>E3470/D3470</f>
        <v>1.2178</v>
      </c>
      <c r="G3470" s="10">
        <f>IFERROR(ROUND(E3470/N3470,2),0)</f>
        <v>716.35</v>
      </c>
      <c r="H3470" t="s">
        <v>8218</v>
      </c>
      <c r="I3470" t="s">
        <v>8223</v>
      </c>
      <c r="J3470" t="s">
        <v>8245</v>
      </c>
      <c r="K3470">
        <v>1474426800</v>
      </c>
      <c r="L3470">
        <v>1471976529</v>
      </c>
      <c r="M3470" t="b">
        <v>0</v>
      </c>
      <c r="N3470">
        <v>17</v>
      </c>
      <c r="O3470" t="b">
        <v>1</v>
      </c>
      <c r="P3470" t="s">
        <v>8269</v>
      </c>
      <c r="Q3470" s="12" t="s">
        <v>8315</v>
      </c>
      <c r="R3470" t="s">
        <v>8316</v>
      </c>
      <c r="S3470" s="21">
        <f>(((Table1[[#This Row],[launched_at]]/60)/60)/24)+DATE(1970,1,1)</f>
        <v>42605.765381944439</v>
      </c>
      <c r="T3470" s="21">
        <f>(((Table1[[#This Row],[deadline]]/60)/60)/24)+DATE(1970,1,1)</f>
        <v>42634.125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s="8">
        <f>E3471/D3471</f>
        <v>1.1339285714285714</v>
      </c>
      <c r="G3471" s="10">
        <f>IFERROR(ROUND(E3471/N3471,2),0)</f>
        <v>50.4</v>
      </c>
      <c r="H3471" t="s">
        <v>8218</v>
      </c>
      <c r="I3471" t="s">
        <v>8223</v>
      </c>
      <c r="J3471" t="s">
        <v>8245</v>
      </c>
      <c r="K3471">
        <v>1461857045</v>
      </c>
      <c r="L3471">
        <v>1459265045</v>
      </c>
      <c r="M3471" t="b">
        <v>0</v>
      </c>
      <c r="N3471">
        <v>63</v>
      </c>
      <c r="O3471" t="b">
        <v>1</v>
      </c>
      <c r="P3471" t="s">
        <v>8269</v>
      </c>
      <c r="Q3471" s="12" t="s">
        <v>8315</v>
      </c>
      <c r="R3471" t="s">
        <v>8316</v>
      </c>
      <c r="S3471" s="21">
        <f>(((Table1[[#This Row],[launched_at]]/60)/60)/24)+DATE(1970,1,1)</f>
        <v>42458.641724537039</v>
      </c>
      <c r="T3471" s="21">
        <f>(((Table1[[#This Row],[deadline]]/60)/60)/24)+DATE(1970,1,1)</f>
        <v>42488.641724537039</v>
      </c>
    </row>
    <row r="3472" spans="1:20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s="8">
        <f>E3472/D3472</f>
        <v>1.5</v>
      </c>
      <c r="G3472" s="10">
        <f>IFERROR(ROUND(E3472/N3472,2),0)</f>
        <v>41.67</v>
      </c>
      <c r="H3472" t="s">
        <v>8218</v>
      </c>
      <c r="I3472" t="s">
        <v>8223</v>
      </c>
      <c r="J3472" t="s">
        <v>8245</v>
      </c>
      <c r="K3472">
        <v>1468618680</v>
      </c>
      <c r="L3472">
        <v>1465345902</v>
      </c>
      <c r="M3472" t="b">
        <v>0</v>
      </c>
      <c r="N3472">
        <v>9</v>
      </c>
      <c r="O3472" t="b">
        <v>1</v>
      </c>
      <c r="P3472" t="s">
        <v>8269</v>
      </c>
      <c r="Q3472" s="12" t="s">
        <v>8315</v>
      </c>
      <c r="R3472" t="s">
        <v>8316</v>
      </c>
      <c r="S3472" s="21">
        <f>(((Table1[[#This Row],[launched_at]]/60)/60)/24)+DATE(1970,1,1)</f>
        <v>42529.022013888884</v>
      </c>
      <c r="T3472" s="21">
        <f>(((Table1[[#This Row],[deadline]]/60)/60)/24)+DATE(1970,1,1)</f>
        <v>42566.901388888888</v>
      </c>
    </row>
    <row r="3473" spans="1:20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s="8">
        <f>E3473/D3473</f>
        <v>2.1459999999999999</v>
      </c>
      <c r="G3473" s="10">
        <f>IFERROR(ROUND(E3473/N3473,2),0)</f>
        <v>35.770000000000003</v>
      </c>
      <c r="H3473" t="s">
        <v>8218</v>
      </c>
      <c r="I3473" t="s">
        <v>8224</v>
      </c>
      <c r="J3473" t="s">
        <v>8246</v>
      </c>
      <c r="K3473">
        <v>1409515200</v>
      </c>
      <c r="L3473">
        <v>1405971690</v>
      </c>
      <c r="M3473" t="b">
        <v>0</v>
      </c>
      <c r="N3473">
        <v>30</v>
      </c>
      <c r="O3473" t="b">
        <v>1</v>
      </c>
      <c r="P3473" t="s">
        <v>8269</v>
      </c>
      <c r="Q3473" s="12" t="s">
        <v>8315</v>
      </c>
      <c r="R3473" t="s">
        <v>8316</v>
      </c>
      <c r="S3473" s="21">
        <f>(((Table1[[#This Row],[launched_at]]/60)/60)/24)+DATE(1970,1,1)</f>
        <v>41841.820486111108</v>
      </c>
      <c r="T3473" s="21">
        <f>(((Table1[[#This Row],[deadline]]/60)/60)/24)+DATE(1970,1,1)</f>
        <v>41882.833333333336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s="8">
        <f>E3474/D3474</f>
        <v>1.0205</v>
      </c>
      <c r="G3474" s="10">
        <f>IFERROR(ROUND(E3474/N3474,2),0)</f>
        <v>88.74</v>
      </c>
      <c r="H3474" t="s">
        <v>8218</v>
      </c>
      <c r="I3474" t="s">
        <v>8223</v>
      </c>
      <c r="J3474" t="s">
        <v>8245</v>
      </c>
      <c r="K3474">
        <v>1415253540</v>
      </c>
      <c r="L3474">
        <v>1413432331</v>
      </c>
      <c r="M3474" t="b">
        <v>0</v>
      </c>
      <c r="N3474">
        <v>23</v>
      </c>
      <c r="O3474" t="b">
        <v>1</v>
      </c>
      <c r="P3474" t="s">
        <v>8269</v>
      </c>
      <c r="Q3474" s="12" t="s">
        <v>8315</v>
      </c>
      <c r="R3474" t="s">
        <v>8316</v>
      </c>
      <c r="S3474" s="21">
        <f>(((Table1[[#This Row],[launched_at]]/60)/60)/24)+DATE(1970,1,1)</f>
        <v>41928.170497685183</v>
      </c>
      <c r="T3474" s="21">
        <f>(((Table1[[#This Row],[deadline]]/60)/60)/24)+DATE(1970,1,1)</f>
        <v>41949.249305555553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s="8">
        <f>E3475/D3475</f>
        <v>1</v>
      </c>
      <c r="G3475" s="10">
        <f>IFERROR(ROUND(E3475/N3475,2),0)</f>
        <v>148.47999999999999</v>
      </c>
      <c r="H3475" t="s">
        <v>8218</v>
      </c>
      <c r="I3475" t="s">
        <v>8223</v>
      </c>
      <c r="J3475" t="s">
        <v>8245</v>
      </c>
      <c r="K3475">
        <v>1426883220</v>
      </c>
      <c r="L3475">
        <v>1425067296</v>
      </c>
      <c r="M3475" t="b">
        <v>0</v>
      </c>
      <c r="N3475">
        <v>33</v>
      </c>
      <c r="O3475" t="b">
        <v>1</v>
      </c>
      <c r="P3475" t="s">
        <v>8269</v>
      </c>
      <c r="Q3475" s="12" t="s">
        <v>8315</v>
      </c>
      <c r="R3475" t="s">
        <v>8316</v>
      </c>
      <c r="S3475" s="21">
        <f>(((Table1[[#This Row],[launched_at]]/60)/60)/24)+DATE(1970,1,1)</f>
        <v>42062.834444444445</v>
      </c>
      <c r="T3475" s="21">
        <f>(((Table1[[#This Row],[deadline]]/60)/60)/24)+DATE(1970,1,1)</f>
        <v>42083.852083333331</v>
      </c>
    </row>
    <row r="3476" spans="1:20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s="8">
        <f>E3476/D3476</f>
        <v>1.01</v>
      </c>
      <c r="G3476" s="10">
        <f>IFERROR(ROUND(E3476/N3476,2),0)</f>
        <v>51.79</v>
      </c>
      <c r="H3476" t="s">
        <v>8218</v>
      </c>
      <c r="I3476" t="s">
        <v>8224</v>
      </c>
      <c r="J3476" t="s">
        <v>8246</v>
      </c>
      <c r="K3476">
        <v>1469016131</v>
      </c>
      <c r="L3476">
        <v>1466424131</v>
      </c>
      <c r="M3476" t="b">
        <v>0</v>
      </c>
      <c r="N3476">
        <v>39</v>
      </c>
      <c r="O3476" t="b">
        <v>1</v>
      </c>
      <c r="P3476" t="s">
        <v>8269</v>
      </c>
      <c r="Q3476" s="12" t="s">
        <v>8315</v>
      </c>
      <c r="R3476" t="s">
        <v>8316</v>
      </c>
      <c r="S3476" s="21">
        <f>(((Table1[[#This Row],[launched_at]]/60)/60)/24)+DATE(1970,1,1)</f>
        <v>42541.501516203702</v>
      </c>
      <c r="T3476" s="21">
        <f>(((Table1[[#This Row],[deadline]]/60)/60)/24)+DATE(1970,1,1)</f>
        <v>42571.501516203702</v>
      </c>
    </row>
    <row r="3477" spans="1:20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s="8">
        <f>E3477/D3477</f>
        <v>1.1333333333333333</v>
      </c>
      <c r="G3477" s="10">
        <f>IFERROR(ROUND(E3477/N3477,2),0)</f>
        <v>20</v>
      </c>
      <c r="H3477" t="s">
        <v>8218</v>
      </c>
      <c r="I3477" t="s">
        <v>8224</v>
      </c>
      <c r="J3477" t="s">
        <v>8246</v>
      </c>
      <c r="K3477">
        <v>1414972800</v>
      </c>
      <c r="L3477">
        <v>1412629704</v>
      </c>
      <c r="M3477" t="b">
        <v>0</v>
      </c>
      <c r="N3477">
        <v>17</v>
      </c>
      <c r="O3477" t="b">
        <v>1</v>
      </c>
      <c r="P3477" t="s">
        <v>8269</v>
      </c>
      <c r="Q3477" s="12" t="s">
        <v>8315</v>
      </c>
      <c r="R3477" t="s">
        <v>8316</v>
      </c>
      <c r="S3477" s="21">
        <f>(((Table1[[#This Row],[launched_at]]/60)/60)/24)+DATE(1970,1,1)</f>
        <v>41918.880833333329</v>
      </c>
      <c r="T3477" s="21">
        <f>(((Table1[[#This Row],[deadline]]/60)/60)/24)+DATE(1970,1,1)</f>
        <v>41946</v>
      </c>
    </row>
    <row r="3478" spans="1:20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s="8">
        <f>E3478/D3478</f>
        <v>1.04</v>
      </c>
      <c r="G3478" s="10">
        <f>IFERROR(ROUND(E3478/N3478,2),0)</f>
        <v>52</v>
      </c>
      <c r="H3478" t="s">
        <v>8218</v>
      </c>
      <c r="I3478" t="s">
        <v>8223</v>
      </c>
      <c r="J3478" t="s">
        <v>8245</v>
      </c>
      <c r="K3478">
        <v>1414378800</v>
      </c>
      <c r="L3478">
        <v>1412836990</v>
      </c>
      <c r="M3478" t="b">
        <v>0</v>
      </c>
      <c r="N3478">
        <v>6</v>
      </c>
      <c r="O3478" t="b">
        <v>1</v>
      </c>
      <c r="P3478" t="s">
        <v>8269</v>
      </c>
      <c r="Q3478" s="12" t="s">
        <v>8315</v>
      </c>
      <c r="R3478" t="s">
        <v>8316</v>
      </c>
      <c r="S3478" s="21">
        <f>(((Table1[[#This Row],[launched_at]]/60)/60)/24)+DATE(1970,1,1)</f>
        <v>41921.279976851853</v>
      </c>
      <c r="T3478" s="21">
        <f>(((Table1[[#This Row],[deadline]]/60)/60)/24)+DATE(1970,1,1)</f>
        <v>41939.125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s="8">
        <f>E3479/D3479</f>
        <v>1.1533333333333333</v>
      </c>
      <c r="G3479" s="10">
        <f>IFERROR(ROUND(E3479/N3479,2),0)</f>
        <v>53.23</v>
      </c>
      <c r="H3479" t="s">
        <v>8218</v>
      </c>
      <c r="I3479" t="s">
        <v>8223</v>
      </c>
      <c r="J3479" t="s">
        <v>8245</v>
      </c>
      <c r="K3479">
        <v>1431831600</v>
      </c>
      <c r="L3479">
        <v>1430761243</v>
      </c>
      <c r="M3479" t="b">
        <v>0</v>
      </c>
      <c r="N3479">
        <v>39</v>
      </c>
      <c r="O3479" t="b">
        <v>1</v>
      </c>
      <c r="P3479" t="s">
        <v>8269</v>
      </c>
      <c r="Q3479" s="12" t="s">
        <v>8315</v>
      </c>
      <c r="R3479" t="s">
        <v>8316</v>
      </c>
      <c r="S3479" s="21">
        <f>(((Table1[[#This Row],[launched_at]]/60)/60)/24)+DATE(1970,1,1)</f>
        <v>42128.736608796295</v>
      </c>
      <c r="T3479" s="21">
        <f>(((Table1[[#This Row],[deadline]]/60)/60)/24)+DATE(1970,1,1)</f>
        <v>42141.125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s="8">
        <f>E3480/D3480</f>
        <v>1.1285000000000001</v>
      </c>
      <c r="G3480" s="10">
        <f>IFERROR(ROUND(E3480/N3480,2),0)</f>
        <v>39.6</v>
      </c>
      <c r="H3480" t="s">
        <v>8218</v>
      </c>
      <c r="I3480" t="s">
        <v>8223</v>
      </c>
      <c r="J3480" t="s">
        <v>8245</v>
      </c>
      <c r="K3480">
        <v>1426539600</v>
      </c>
      <c r="L3480">
        <v>1424296822</v>
      </c>
      <c r="M3480" t="b">
        <v>0</v>
      </c>
      <c r="N3480">
        <v>57</v>
      </c>
      <c r="O3480" t="b">
        <v>1</v>
      </c>
      <c r="P3480" t="s">
        <v>8269</v>
      </c>
      <c r="Q3480" s="12" t="s">
        <v>8315</v>
      </c>
      <c r="R3480" t="s">
        <v>8316</v>
      </c>
      <c r="S3480" s="21">
        <f>(((Table1[[#This Row],[launched_at]]/60)/60)/24)+DATE(1970,1,1)</f>
        <v>42053.916921296302</v>
      </c>
      <c r="T3480" s="21">
        <f>(((Table1[[#This Row],[deadline]]/60)/60)/24)+DATE(1970,1,1)</f>
        <v>42079.875</v>
      </c>
    </row>
    <row r="3481" spans="1:20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s="8">
        <f>E3481/D3481</f>
        <v>1.2786666666666666</v>
      </c>
      <c r="G3481" s="10">
        <f>IFERROR(ROUND(E3481/N3481,2),0)</f>
        <v>34.25</v>
      </c>
      <c r="H3481" t="s">
        <v>8218</v>
      </c>
      <c r="I3481" t="s">
        <v>8224</v>
      </c>
      <c r="J3481" t="s">
        <v>8246</v>
      </c>
      <c r="K3481">
        <v>1403382680</v>
      </c>
      <c r="L3481">
        <v>1400790680</v>
      </c>
      <c r="M3481" t="b">
        <v>0</v>
      </c>
      <c r="N3481">
        <v>56</v>
      </c>
      <c r="O3481" t="b">
        <v>1</v>
      </c>
      <c r="P3481" t="s">
        <v>8269</v>
      </c>
      <c r="Q3481" s="12" t="s">
        <v>8315</v>
      </c>
      <c r="R3481" t="s">
        <v>8316</v>
      </c>
      <c r="S3481" s="21">
        <f>(((Table1[[#This Row],[launched_at]]/60)/60)/24)+DATE(1970,1,1)</f>
        <v>41781.855092592588</v>
      </c>
      <c r="T3481" s="21">
        <f>(((Table1[[#This Row],[deadline]]/60)/60)/24)+DATE(1970,1,1)</f>
        <v>41811.855092592588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s="8">
        <f>E3482/D3482</f>
        <v>1.4266666666666667</v>
      </c>
      <c r="G3482" s="10">
        <f>IFERROR(ROUND(E3482/N3482,2),0)</f>
        <v>164.62</v>
      </c>
      <c r="H3482" t="s">
        <v>8218</v>
      </c>
      <c r="I3482" t="s">
        <v>8223</v>
      </c>
      <c r="J3482" t="s">
        <v>8245</v>
      </c>
      <c r="K3482">
        <v>1436562000</v>
      </c>
      <c r="L3482">
        <v>1434440227</v>
      </c>
      <c r="M3482" t="b">
        <v>0</v>
      </c>
      <c r="N3482">
        <v>13</v>
      </c>
      <c r="O3482" t="b">
        <v>1</v>
      </c>
      <c r="P3482" t="s">
        <v>8269</v>
      </c>
      <c r="Q3482" s="12" t="s">
        <v>8315</v>
      </c>
      <c r="R3482" t="s">
        <v>8316</v>
      </c>
      <c r="S3482" s="21">
        <f>(((Table1[[#This Row],[launched_at]]/60)/60)/24)+DATE(1970,1,1)</f>
        <v>42171.317442129628</v>
      </c>
      <c r="T3482" s="21">
        <f>(((Table1[[#This Row],[deadline]]/60)/60)/24)+DATE(1970,1,1)</f>
        <v>42195.875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s="8">
        <f>E3483/D3483</f>
        <v>1.1879999999999999</v>
      </c>
      <c r="G3483" s="10">
        <f>IFERROR(ROUND(E3483/N3483,2),0)</f>
        <v>125.05</v>
      </c>
      <c r="H3483" t="s">
        <v>8218</v>
      </c>
      <c r="I3483" t="s">
        <v>8225</v>
      </c>
      <c r="J3483" t="s">
        <v>8247</v>
      </c>
      <c r="K3483">
        <v>1420178188</v>
      </c>
      <c r="L3483">
        <v>1418709388</v>
      </c>
      <c r="M3483" t="b">
        <v>0</v>
      </c>
      <c r="N3483">
        <v>95</v>
      </c>
      <c r="O3483" t="b">
        <v>1</v>
      </c>
      <c r="P3483" t="s">
        <v>8269</v>
      </c>
      <c r="Q3483" s="12" t="s">
        <v>8315</v>
      </c>
      <c r="R3483" t="s">
        <v>8316</v>
      </c>
      <c r="S3483" s="21">
        <f>(((Table1[[#This Row],[launched_at]]/60)/60)/24)+DATE(1970,1,1)</f>
        <v>41989.24754629629</v>
      </c>
      <c r="T3483" s="21">
        <f>(((Table1[[#This Row],[deadline]]/60)/60)/24)+DATE(1970,1,1)</f>
        <v>42006.24754629629</v>
      </c>
    </row>
    <row r="3484" spans="1:20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s="8">
        <f>E3484/D3484</f>
        <v>1.3833333333333333</v>
      </c>
      <c r="G3484" s="10">
        <f>IFERROR(ROUND(E3484/N3484,2),0)</f>
        <v>51.88</v>
      </c>
      <c r="H3484" t="s">
        <v>8218</v>
      </c>
      <c r="I3484" t="s">
        <v>8224</v>
      </c>
      <c r="J3484" t="s">
        <v>8246</v>
      </c>
      <c r="K3484">
        <v>1404671466</v>
      </c>
      <c r="L3484">
        <v>1402079466</v>
      </c>
      <c r="M3484" t="b">
        <v>0</v>
      </c>
      <c r="N3484">
        <v>80</v>
      </c>
      <c r="O3484" t="b">
        <v>1</v>
      </c>
      <c r="P3484" t="s">
        <v>8269</v>
      </c>
      <c r="Q3484" s="12" t="s">
        <v>8315</v>
      </c>
      <c r="R3484" t="s">
        <v>8316</v>
      </c>
      <c r="S3484" s="21">
        <f>(((Table1[[#This Row],[launched_at]]/60)/60)/24)+DATE(1970,1,1)</f>
        <v>41796.771597222221</v>
      </c>
      <c r="T3484" s="21">
        <f>(((Table1[[#This Row],[deadline]]/60)/60)/24)+DATE(1970,1,1)</f>
        <v>41826.771597222221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s="8">
        <f>E3485/D3485</f>
        <v>1.599402985074627</v>
      </c>
      <c r="G3485" s="10">
        <f>IFERROR(ROUND(E3485/N3485,2),0)</f>
        <v>40.29</v>
      </c>
      <c r="H3485" t="s">
        <v>8218</v>
      </c>
      <c r="I3485" t="s">
        <v>8223</v>
      </c>
      <c r="J3485" t="s">
        <v>8245</v>
      </c>
      <c r="K3485">
        <v>1404403381</v>
      </c>
      <c r="L3485">
        <v>1401811381</v>
      </c>
      <c r="M3485" t="b">
        <v>0</v>
      </c>
      <c r="N3485">
        <v>133</v>
      </c>
      <c r="O3485" t="b">
        <v>1</v>
      </c>
      <c r="P3485" t="s">
        <v>8269</v>
      </c>
      <c r="Q3485" s="12" t="s">
        <v>8315</v>
      </c>
      <c r="R3485" t="s">
        <v>8316</v>
      </c>
      <c r="S3485" s="21">
        <f>(((Table1[[#This Row],[launched_at]]/60)/60)/24)+DATE(1970,1,1)</f>
        <v>41793.668761574074</v>
      </c>
      <c r="T3485" s="21">
        <f>(((Table1[[#This Row],[deadline]]/60)/60)/24)+DATE(1970,1,1)</f>
        <v>41823.668761574074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s="8">
        <f>E3486/D3486</f>
        <v>1.1424000000000001</v>
      </c>
      <c r="G3486" s="10">
        <f>IFERROR(ROUND(E3486/N3486,2),0)</f>
        <v>64.91</v>
      </c>
      <c r="H3486" t="s">
        <v>8218</v>
      </c>
      <c r="I3486" t="s">
        <v>8223</v>
      </c>
      <c r="J3486" t="s">
        <v>8245</v>
      </c>
      <c r="K3486">
        <v>1466014499</v>
      </c>
      <c r="L3486">
        <v>1463422499</v>
      </c>
      <c r="M3486" t="b">
        <v>0</v>
      </c>
      <c r="N3486">
        <v>44</v>
      </c>
      <c r="O3486" t="b">
        <v>1</v>
      </c>
      <c r="P3486" t="s">
        <v>8269</v>
      </c>
      <c r="Q3486" s="12" t="s">
        <v>8315</v>
      </c>
      <c r="R3486" t="s">
        <v>8316</v>
      </c>
      <c r="S3486" s="21">
        <f>(((Table1[[#This Row],[launched_at]]/60)/60)/24)+DATE(1970,1,1)</f>
        <v>42506.760405092587</v>
      </c>
      <c r="T3486" s="21">
        <f>(((Table1[[#This Row],[deadline]]/60)/60)/24)+DATE(1970,1,1)</f>
        <v>42536.760405092587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s="8">
        <f>E3487/D3487</f>
        <v>1.0060606060606061</v>
      </c>
      <c r="G3487" s="10">
        <f>IFERROR(ROUND(E3487/N3487,2),0)</f>
        <v>55.33</v>
      </c>
      <c r="H3487" t="s">
        <v>8218</v>
      </c>
      <c r="I3487" t="s">
        <v>8223</v>
      </c>
      <c r="J3487" t="s">
        <v>8245</v>
      </c>
      <c r="K3487">
        <v>1454431080</v>
      </c>
      <c r="L3487">
        <v>1451839080</v>
      </c>
      <c r="M3487" t="b">
        <v>0</v>
      </c>
      <c r="N3487">
        <v>30</v>
      </c>
      <c r="O3487" t="b">
        <v>1</v>
      </c>
      <c r="P3487" t="s">
        <v>8269</v>
      </c>
      <c r="Q3487" s="12" t="s">
        <v>8315</v>
      </c>
      <c r="R3487" t="s">
        <v>8316</v>
      </c>
      <c r="S3487" s="21">
        <f>(((Table1[[#This Row],[launched_at]]/60)/60)/24)+DATE(1970,1,1)</f>
        <v>42372.693055555559</v>
      </c>
      <c r="T3487" s="21">
        <f>(((Table1[[#This Row],[deadline]]/60)/60)/24)+DATE(1970,1,1)</f>
        <v>42402.693055555559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s="8">
        <f>E3488/D3488</f>
        <v>1.552</v>
      </c>
      <c r="G3488" s="10">
        <f>IFERROR(ROUND(E3488/N3488,2),0)</f>
        <v>83.14</v>
      </c>
      <c r="H3488" t="s">
        <v>8218</v>
      </c>
      <c r="I3488" t="s">
        <v>8223</v>
      </c>
      <c r="J3488" t="s">
        <v>8245</v>
      </c>
      <c r="K3488">
        <v>1433314740</v>
      </c>
      <c r="L3488">
        <v>1430600401</v>
      </c>
      <c r="M3488" t="b">
        <v>0</v>
      </c>
      <c r="N3488">
        <v>56</v>
      </c>
      <c r="O3488" t="b">
        <v>1</v>
      </c>
      <c r="P3488" t="s">
        <v>8269</v>
      </c>
      <c r="Q3488" s="12" t="s">
        <v>8315</v>
      </c>
      <c r="R3488" t="s">
        <v>8316</v>
      </c>
      <c r="S3488" s="21">
        <f>(((Table1[[#This Row],[launched_at]]/60)/60)/24)+DATE(1970,1,1)</f>
        <v>42126.87501157407</v>
      </c>
      <c r="T3488" s="21">
        <f>(((Table1[[#This Row],[deadline]]/60)/60)/24)+DATE(1970,1,1)</f>
        <v>42158.290972222225</v>
      </c>
    </row>
    <row r="3489" spans="1:20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s="8">
        <f>E3489/D3489</f>
        <v>1.2775000000000001</v>
      </c>
      <c r="G3489" s="10">
        <f>IFERROR(ROUND(E3489/N3489,2),0)</f>
        <v>38.71</v>
      </c>
      <c r="H3489" t="s">
        <v>8218</v>
      </c>
      <c r="I3489" t="s">
        <v>8224</v>
      </c>
      <c r="J3489" t="s">
        <v>8246</v>
      </c>
      <c r="K3489">
        <v>1435185252</v>
      </c>
      <c r="L3489">
        <v>1432593252</v>
      </c>
      <c r="M3489" t="b">
        <v>0</v>
      </c>
      <c r="N3489">
        <v>66</v>
      </c>
      <c r="O3489" t="b">
        <v>1</v>
      </c>
      <c r="P3489" t="s">
        <v>8269</v>
      </c>
      <c r="Q3489" s="12" t="s">
        <v>8315</v>
      </c>
      <c r="R3489" t="s">
        <v>8316</v>
      </c>
      <c r="S3489" s="21">
        <f>(((Table1[[#This Row],[launched_at]]/60)/60)/24)+DATE(1970,1,1)</f>
        <v>42149.940416666665</v>
      </c>
      <c r="T3489" s="21">
        <f>(((Table1[[#This Row],[deadline]]/60)/60)/24)+DATE(1970,1,1)</f>
        <v>42179.940416666665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s="8">
        <f>E3490/D3490</f>
        <v>1.212</v>
      </c>
      <c r="G3490" s="10">
        <f>IFERROR(ROUND(E3490/N3490,2),0)</f>
        <v>125.38</v>
      </c>
      <c r="H3490" t="s">
        <v>8218</v>
      </c>
      <c r="I3490" t="s">
        <v>8223</v>
      </c>
      <c r="J3490" t="s">
        <v>8245</v>
      </c>
      <c r="K3490">
        <v>1429286400</v>
      </c>
      <c r="L3490">
        <v>1427221560</v>
      </c>
      <c r="M3490" t="b">
        <v>0</v>
      </c>
      <c r="N3490">
        <v>29</v>
      </c>
      <c r="O3490" t="b">
        <v>1</v>
      </c>
      <c r="P3490" t="s">
        <v>8269</v>
      </c>
      <c r="Q3490" s="12" t="s">
        <v>8315</v>
      </c>
      <c r="R3490" t="s">
        <v>8316</v>
      </c>
      <c r="S3490" s="21">
        <f>(((Table1[[#This Row],[launched_at]]/60)/60)/24)+DATE(1970,1,1)</f>
        <v>42087.768055555556</v>
      </c>
      <c r="T3490" s="21">
        <f>(((Table1[[#This Row],[deadline]]/60)/60)/24)+DATE(1970,1,1)</f>
        <v>42111.666666666672</v>
      </c>
    </row>
    <row r="3491" spans="1:20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s="8">
        <f>E3491/D3491</f>
        <v>1.127</v>
      </c>
      <c r="G3491" s="10">
        <f>IFERROR(ROUND(E3491/N3491,2),0)</f>
        <v>78.260000000000005</v>
      </c>
      <c r="H3491" t="s">
        <v>8218</v>
      </c>
      <c r="I3491" t="s">
        <v>8224</v>
      </c>
      <c r="J3491" t="s">
        <v>8246</v>
      </c>
      <c r="K3491">
        <v>1400965200</v>
      </c>
      <c r="L3491">
        <v>1398352531</v>
      </c>
      <c r="M3491" t="b">
        <v>0</v>
      </c>
      <c r="N3491">
        <v>72</v>
      </c>
      <c r="O3491" t="b">
        <v>1</v>
      </c>
      <c r="P3491" t="s">
        <v>8269</v>
      </c>
      <c r="Q3491" s="12" t="s">
        <v>8315</v>
      </c>
      <c r="R3491" t="s">
        <v>8316</v>
      </c>
      <c r="S3491" s="21">
        <f>(((Table1[[#This Row],[launched_at]]/60)/60)/24)+DATE(1970,1,1)</f>
        <v>41753.635775462964</v>
      </c>
      <c r="T3491" s="21">
        <f>(((Table1[[#This Row],[deadline]]/60)/60)/24)+DATE(1970,1,1)</f>
        <v>41783.875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s="8">
        <f>E3492/D3492</f>
        <v>1.2749999999999999</v>
      </c>
      <c r="G3492" s="10">
        <f>IFERROR(ROUND(E3492/N3492,2),0)</f>
        <v>47.22</v>
      </c>
      <c r="H3492" t="s">
        <v>8218</v>
      </c>
      <c r="I3492" t="s">
        <v>8223</v>
      </c>
      <c r="J3492" t="s">
        <v>8245</v>
      </c>
      <c r="K3492">
        <v>1460574924</v>
      </c>
      <c r="L3492">
        <v>1457982924</v>
      </c>
      <c r="M3492" t="b">
        <v>0</v>
      </c>
      <c r="N3492">
        <v>27</v>
      </c>
      <c r="O3492" t="b">
        <v>1</v>
      </c>
      <c r="P3492" t="s">
        <v>8269</v>
      </c>
      <c r="Q3492" s="12" t="s">
        <v>8315</v>
      </c>
      <c r="R3492" t="s">
        <v>8316</v>
      </c>
      <c r="S3492" s="21">
        <f>(((Table1[[#This Row],[launched_at]]/60)/60)/24)+DATE(1970,1,1)</f>
        <v>42443.802361111113</v>
      </c>
      <c r="T3492" s="21">
        <f>(((Table1[[#This Row],[deadline]]/60)/60)/24)+DATE(1970,1,1)</f>
        <v>42473.802361111113</v>
      </c>
    </row>
    <row r="3493" spans="1:20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s="8">
        <f>E3493/D3493</f>
        <v>1.5820000000000001</v>
      </c>
      <c r="G3493" s="10">
        <f>IFERROR(ROUND(E3493/N3493,2),0)</f>
        <v>79.099999999999994</v>
      </c>
      <c r="H3493" t="s">
        <v>8218</v>
      </c>
      <c r="I3493" t="s">
        <v>8223</v>
      </c>
      <c r="J3493" t="s">
        <v>8245</v>
      </c>
      <c r="K3493">
        <v>1431928784</v>
      </c>
      <c r="L3493">
        <v>1430114384</v>
      </c>
      <c r="M3493" t="b">
        <v>0</v>
      </c>
      <c r="N3493">
        <v>10</v>
      </c>
      <c r="O3493" t="b">
        <v>1</v>
      </c>
      <c r="P3493" t="s">
        <v>8269</v>
      </c>
      <c r="Q3493" s="12" t="s">
        <v>8315</v>
      </c>
      <c r="R3493" t="s">
        <v>8316</v>
      </c>
      <c r="S3493" s="21">
        <f>(((Table1[[#This Row],[launched_at]]/60)/60)/24)+DATE(1970,1,1)</f>
        <v>42121.249814814815</v>
      </c>
      <c r="T3493" s="21">
        <f>(((Table1[[#This Row],[deadline]]/60)/60)/24)+DATE(1970,1,1)</f>
        <v>42142.249814814815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s="8">
        <f>E3494/D3494</f>
        <v>1.0526894736842105</v>
      </c>
      <c r="G3494" s="10">
        <f>IFERROR(ROUND(E3494/N3494,2),0)</f>
        <v>114.29</v>
      </c>
      <c r="H3494" t="s">
        <v>8218</v>
      </c>
      <c r="I3494" t="s">
        <v>8223</v>
      </c>
      <c r="J3494" t="s">
        <v>8245</v>
      </c>
      <c r="K3494">
        <v>1445818397</v>
      </c>
      <c r="L3494">
        <v>1442794397</v>
      </c>
      <c r="M3494" t="b">
        <v>0</v>
      </c>
      <c r="N3494">
        <v>35</v>
      </c>
      <c r="O3494" t="b">
        <v>1</v>
      </c>
      <c r="P3494" t="s">
        <v>8269</v>
      </c>
      <c r="Q3494" s="12" t="s">
        <v>8315</v>
      </c>
      <c r="R3494" t="s">
        <v>8316</v>
      </c>
      <c r="S3494" s="21">
        <f>(((Table1[[#This Row],[launched_at]]/60)/60)/24)+DATE(1970,1,1)</f>
        <v>42268.009224537032</v>
      </c>
      <c r="T3494" s="21">
        <f>(((Table1[[#This Row],[deadline]]/60)/60)/24)+DATE(1970,1,1)</f>
        <v>42303.009224537032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s="8">
        <f>E3495/D3495</f>
        <v>1</v>
      </c>
      <c r="G3495" s="10">
        <f>IFERROR(ROUND(E3495/N3495,2),0)</f>
        <v>51.72</v>
      </c>
      <c r="H3495" t="s">
        <v>8218</v>
      </c>
      <c r="I3495" t="s">
        <v>8223</v>
      </c>
      <c r="J3495" t="s">
        <v>8245</v>
      </c>
      <c r="K3495">
        <v>1408252260</v>
      </c>
      <c r="L3495">
        <v>1406580436</v>
      </c>
      <c r="M3495" t="b">
        <v>0</v>
      </c>
      <c r="N3495">
        <v>29</v>
      </c>
      <c r="O3495" t="b">
        <v>1</v>
      </c>
      <c r="P3495" t="s">
        <v>8269</v>
      </c>
      <c r="Q3495" s="12" t="s">
        <v>8315</v>
      </c>
      <c r="R3495" t="s">
        <v>8316</v>
      </c>
      <c r="S3495" s="21">
        <f>(((Table1[[#This Row],[launched_at]]/60)/60)/24)+DATE(1970,1,1)</f>
        <v>41848.866157407407</v>
      </c>
      <c r="T3495" s="21">
        <f>(((Table1[[#This Row],[deadline]]/60)/60)/24)+DATE(1970,1,1)</f>
        <v>41868.21597222222</v>
      </c>
    </row>
    <row r="3496" spans="1:20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s="8">
        <f>E3496/D3496</f>
        <v>1</v>
      </c>
      <c r="G3496" s="10">
        <f>IFERROR(ROUND(E3496/N3496,2),0)</f>
        <v>30.77</v>
      </c>
      <c r="H3496" t="s">
        <v>8218</v>
      </c>
      <c r="I3496" t="s">
        <v>8223</v>
      </c>
      <c r="J3496" t="s">
        <v>8245</v>
      </c>
      <c r="K3496">
        <v>1480140000</v>
      </c>
      <c r="L3496">
        <v>1479186575</v>
      </c>
      <c r="M3496" t="b">
        <v>0</v>
      </c>
      <c r="N3496">
        <v>13</v>
      </c>
      <c r="O3496" t="b">
        <v>1</v>
      </c>
      <c r="P3496" t="s">
        <v>8269</v>
      </c>
      <c r="Q3496" s="12" t="s">
        <v>8315</v>
      </c>
      <c r="R3496" t="s">
        <v>8316</v>
      </c>
      <c r="S3496" s="21">
        <f>(((Table1[[#This Row],[launched_at]]/60)/60)/24)+DATE(1970,1,1)</f>
        <v>42689.214988425927</v>
      </c>
      <c r="T3496" s="21">
        <f>(((Table1[[#This Row],[deadline]]/60)/60)/24)+DATE(1970,1,1)</f>
        <v>42700.25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s="8">
        <f>E3497/D3497</f>
        <v>1.0686</v>
      </c>
      <c r="G3497" s="10">
        <f>IFERROR(ROUND(E3497/N3497,2),0)</f>
        <v>74.209999999999994</v>
      </c>
      <c r="H3497" t="s">
        <v>8218</v>
      </c>
      <c r="I3497" t="s">
        <v>8228</v>
      </c>
      <c r="J3497" t="s">
        <v>8250</v>
      </c>
      <c r="K3497">
        <v>1414862280</v>
      </c>
      <c r="L3497">
        <v>1412360309</v>
      </c>
      <c r="M3497" t="b">
        <v>0</v>
      </c>
      <c r="N3497">
        <v>72</v>
      </c>
      <c r="O3497" t="b">
        <v>1</v>
      </c>
      <c r="P3497" t="s">
        <v>8269</v>
      </c>
      <c r="Q3497" s="12" t="s">
        <v>8315</v>
      </c>
      <c r="R3497" t="s">
        <v>8316</v>
      </c>
      <c r="S3497" s="21">
        <f>(((Table1[[#This Row],[launched_at]]/60)/60)/24)+DATE(1970,1,1)</f>
        <v>41915.762835648151</v>
      </c>
      <c r="T3497" s="21">
        <f>(((Table1[[#This Row],[deadline]]/60)/60)/24)+DATE(1970,1,1)</f>
        <v>41944.720833333333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s="8">
        <f>E3498/D3498</f>
        <v>1.244</v>
      </c>
      <c r="G3498" s="10">
        <f>IFERROR(ROUND(E3498/N3498,2),0)</f>
        <v>47.85</v>
      </c>
      <c r="H3498" t="s">
        <v>8218</v>
      </c>
      <c r="I3498" t="s">
        <v>8223</v>
      </c>
      <c r="J3498" t="s">
        <v>8245</v>
      </c>
      <c r="K3498">
        <v>1473625166</v>
      </c>
      <c r="L3498">
        <v>1470169166</v>
      </c>
      <c r="M3498" t="b">
        <v>0</v>
      </c>
      <c r="N3498">
        <v>78</v>
      </c>
      <c r="O3498" t="b">
        <v>1</v>
      </c>
      <c r="P3498" t="s">
        <v>8269</v>
      </c>
      <c r="Q3498" s="12" t="s">
        <v>8315</v>
      </c>
      <c r="R3498" t="s">
        <v>8316</v>
      </c>
      <c r="S3498" s="21">
        <f>(((Table1[[#This Row],[launched_at]]/60)/60)/24)+DATE(1970,1,1)</f>
        <v>42584.846828703703</v>
      </c>
      <c r="T3498" s="21">
        <f>(((Table1[[#This Row],[deadline]]/60)/60)/24)+DATE(1970,1,1)</f>
        <v>42624.846828703703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s="8">
        <f>E3499/D3499</f>
        <v>1.0870406189555126</v>
      </c>
      <c r="G3499" s="10">
        <f>IFERROR(ROUND(E3499/N3499,2),0)</f>
        <v>34.409999999999997</v>
      </c>
      <c r="H3499" t="s">
        <v>8218</v>
      </c>
      <c r="I3499" t="s">
        <v>8223</v>
      </c>
      <c r="J3499" t="s">
        <v>8245</v>
      </c>
      <c r="K3499">
        <v>1464904800</v>
      </c>
      <c r="L3499">
        <v>1463852904</v>
      </c>
      <c r="M3499" t="b">
        <v>0</v>
      </c>
      <c r="N3499">
        <v>49</v>
      </c>
      <c r="O3499" t="b">
        <v>1</v>
      </c>
      <c r="P3499" t="s">
        <v>8269</v>
      </c>
      <c r="Q3499" s="12" t="s">
        <v>8315</v>
      </c>
      <c r="R3499" t="s">
        <v>8316</v>
      </c>
      <c r="S3499" s="21">
        <f>(((Table1[[#This Row],[launched_at]]/60)/60)/24)+DATE(1970,1,1)</f>
        <v>42511.741944444439</v>
      </c>
      <c r="T3499" s="21">
        <f>(((Table1[[#This Row],[deadline]]/60)/60)/24)+DATE(1970,1,1)</f>
        <v>42523.916666666672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s="8">
        <f>E3500/D3500</f>
        <v>1.0242424242424242</v>
      </c>
      <c r="G3500" s="10">
        <f>IFERROR(ROUND(E3500/N3500,2),0)</f>
        <v>40.24</v>
      </c>
      <c r="H3500" t="s">
        <v>8218</v>
      </c>
      <c r="I3500" t="s">
        <v>8228</v>
      </c>
      <c r="J3500" t="s">
        <v>8250</v>
      </c>
      <c r="K3500">
        <v>1464471840</v>
      </c>
      <c r="L3500">
        <v>1459309704</v>
      </c>
      <c r="M3500" t="b">
        <v>0</v>
      </c>
      <c r="N3500">
        <v>42</v>
      </c>
      <c r="O3500" t="b">
        <v>1</v>
      </c>
      <c r="P3500" t="s">
        <v>8269</v>
      </c>
      <c r="Q3500" s="12" t="s">
        <v>8315</v>
      </c>
      <c r="R3500" t="s">
        <v>8316</v>
      </c>
      <c r="S3500" s="21">
        <f>(((Table1[[#This Row],[launched_at]]/60)/60)/24)+DATE(1970,1,1)</f>
        <v>42459.15861111111</v>
      </c>
      <c r="T3500" s="21">
        <f>(((Table1[[#This Row],[deadline]]/60)/60)/24)+DATE(1970,1,1)</f>
        <v>42518.905555555553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s="8">
        <f>E3501/D3501</f>
        <v>1.0549999999999999</v>
      </c>
      <c r="G3501" s="10">
        <f>IFERROR(ROUND(E3501/N3501,2),0)</f>
        <v>60.29</v>
      </c>
      <c r="H3501" t="s">
        <v>8218</v>
      </c>
      <c r="I3501" t="s">
        <v>8223</v>
      </c>
      <c r="J3501" t="s">
        <v>8245</v>
      </c>
      <c r="K3501">
        <v>1435733940</v>
      </c>
      <c r="L3501">
        <v>1431046325</v>
      </c>
      <c r="M3501" t="b">
        <v>0</v>
      </c>
      <c r="N3501">
        <v>35</v>
      </c>
      <c r="O3501" t="b">
        <v>1</v>
      </c>
      <c r="P3501" t="s">
        <v>8269</v>
      </c>
      <c r="Q3501" s="12" t="s">
        <v>8315</v>
      </c>
      <c r="R3501" t="s">
        <v>8316</v>
      </c>
      <c r="S3501" s="21">
        <f>(((Table1[[#This Row],[launched_at]]/60)/60)/24)+DATE(1970,1,1)</f>
        <v>42132.036168981482</v>
      </c>
      <c r="T3501" s="21">
        <f>(((Table1[[#This Row],[deadline]]/60)/60)/24)+DATE(1970,1,1)</f>
        <v>42186.290972222225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s="8">
        <f>E3502/D3502</f>
        <v>1.0629999999999999</v>
      </c>
      <c r="G3502" s="10">
        <f>IFERROR(ROUND(E3502/N3502,2),0)</f>
        <v>25.31</v>
      </c>
      <c r="H3502" t="s">
        <v>8218</v>
      </c>
      <c r="I3502" t="s">
        <v>8223</v>
      </c>
      <c r="J3502" t="s">
        <v>8245</v>
      </c>
      <c r="K3502">
        <v>1457326740</v>
      </c>
      <c r="L3502">
        <v>1455919438</v>
      </c>
      <c r="M3502" t="b">
        <v>0</v>
      </c>
      <c r="N3502">
        <v>42</v>
      </c>
      <c r="O3502" t="b">
        <v>1</v>
      </c>
      <c r="P3502" t="s">
        <v>8269</v>
      </c>
      <c r="Q3502" s="12" t="s">
        <v>8315</v>
      </c>
      <c r="R3502" t="s">
        <v>8316</v>
      </c>
      <c r="S3502" s="21">
        <f>(((Table1[[#This Row],[launched_at]]/60)/60)/24)+DATE(1970,1,1)</f>
        <v>42419.91942129629</v>
      </c>
      <c r="T3502" s="21">
        <f>(((Table1[[#This Row],[deadline]]/60)/60)/24)+DATE(1970,1,1)</f>
        <v>42436.207638888889</v>
      </c>
    </row>
    <row r="3503" spans="1:20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s="8">
        <f>E3503/D3503</f>
        <v>1.0066666666666666</v>
      </c>
      <c r="G3503" s="10">
        <f>IFERROR(ROUND(E3503/N3503,2),0)</f>
        <v>35.950000000000003</v>
      </c>
      <c r="H3503" t="s">
        <v>8218</v>
      </c>
      <c r="I3503" t="s">
        <v>8224</v>
      </c>
      <c r="J3503" t="s">
        <v>8246</v>
      </c>
      <c r="K3503">
        <v>1441995595</v>
      </c>
      <c r="L3503">
        <v>1439835595</v>
      </c>
      <c r="M3503" t="b">
        <v>0</v>
      </c>
      <c r="N3503">
        <v>42</v>
      </c>
      <c r="O3503" t="b">
        <v>1</v>
      </c>
      <c r="P3503" t="s">
        <v>8269</v>
      </c>
      <c r="Q3503" s="12" t="s">
        <v>8315</v>
      </c>
      <c r="R3503" t="s">
        <v>8316</v>
      </c>
      <c r="S3503" s="21">
        <f>(((Table1[[#This Row],[launched_at]]/60)/60)/24)+DATE(1970,1,1)</f>
        <v>42233.763831018514</v>
      </c>
      <c r="T3503" s="21">
        <f>(((Table1[[#This Row],[deadline]]/60)/60)/24)+DATE(1970,1,1)</f>
        <v>42258.763831018514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s="8">
        <f>E3504/D3504</f>
        <v>1.054</v>
      </c>
      <c r="G3504" s="10">
        <f>IFERROR(ROUND(E3504/N3504,2),0)</f>
        <v>136</v>
      </c>
      <c r="H3504" t="s">
        <v>8218</v>
      </c>
      <c r="I3504" t="s">
        <v>8223</v>
      </c>
      <c r="J3504" t="s">
        <v>8245</v>
      </c>
      <c r="K3504">
        <v>1458100740</v>
      </c>
      <c r="L3504">
        <v>1456862924</v>
      </c>
      <c r="M3504" t="b">
        <v>0</v>
      </c>
      <c r="N3504">
        <v>31</v>
      </c>
      <c r="O3504" t="b">
        <v>1</v>
      </c>
      <c r="P3504" t="s">
        <v>8269</v>
      </c>
      <c r="Q3504" s="12" t="s">
        <v>8315</v>
      </c>
      <c r="R3504" t="s">
        <v>8316</v>
      </c>
      <c r="S3504" s="21">
        <f>(((Table1[[#This Row],[launched_at]]/60)/60)/24)+DATE(1970,1,1)</f>
        <v>42430.839398148149</v>
      </c>
      <c r="T3504" s="21">
        <f>(((Table1[[#This Row],[deadline]]/60)/60)/24)+DATE(1970,1,1)</f>
        <v>42445.165972222225</v>
      </c>
    </row>
    <row r="3505" spans="1:20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s="8">
        <f>E3505/D3505</f>
        <v>1.0755999999999999</v>
      </c>
      <c r="G3505" s="10">
        <f>IFERROR(ROUND(E3505/N3505,2),0)</f>
        <v>70.760000000000005</v>
      </c>
      <c r="H3505" t="s">
        <v>8218</v>
      </c>
      <c r="I3505" t="s">
        <v>8224</v>
      </c>
      <c r="J3505" t="s">
        <v>8246</v>
      </c>
      <c r="K3505">
        <v>1469359728</v>
      </c>
      <c r="L3505">
        <v>1466767728</v>
      </c>
      <c r="M3505" t="b">
        <v>0</v>
      </c>
      <c r="N3505">
        <v>38</v>
      </c>
      <c r="O3505" t="b">
        <v>1</v>
      </c>
      <c r="P3505" t="s">
        <v>8269</v>
      </c>
      <c r="Q3505" s="12" t="s">
        <v>8315</v>
      </c>
      <c r="R3505" t="s">
        <v>8316</v>
      </c>
      <c r="S3505" s="21">
        <f>(((Table1[[#This Row],[launched_at]]/60)/60)/24)+DATE(1970,1,1)</f>
        <v>42545.478333333333</v>
      </c>
      <c r="T3505" s="21">
        <f>(((Table1[[#This Row],[deadline]]/60)/60)/24)+DATE(1970,1,1)</f>
        <v>42575.478333333333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s="8">
        <f>E3506/D3506</f>
        <v>1</v>
      </c>
      <c r="G3506" s="10">
        <f>IFERROR(ROUND(E3506/N3506,2),0)</f>
        <v>125</v>
      </c>
      <c r="H3506" t="s">
        <v>8218</v>
      </c>
      <c r="I3506" t="s">
        <v>8223</v>
      </c>
      <c r="J3506" t="s">
        <v>8245</v>
      </c>
      <c r="K3506">
        <v>1447959491</v>
      </c>
      <c r="L3506">
        <v>1445363891</v>
      </c>
      <c r="M3506" t="b">
        <v>0</v>
      </c>
      <c r="N3506">
        <v>8</v>
      </c>
      <c r="O3506" t="b">
        <v>1</v>
      </c>
      <c r="P3506" t="s">
        <v>8269</v>
      </c>
      <c r="Q3506" s="12" t="s">
        <v>8315</v>
      </c>
      <c r="R3506" t="s">
        <v>8316</v>
      </c>
      <c r="S3506" s="21">
        <f>(((Table1[[#This Row],[launched_at]]/60)/60)/24)+DATE(1970,1,1)</f>
        <v>42297.748738425929</v>
      </c>
      <c r="T3506" s="21">
        <f>(((Table1[[#This Row],[deadline]]/60)/60)/24)+DATE(1970,1,1)</f>
        <v>42327.790405092594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s="8">
        <f>E3507/D3507</f>
        <v>1.0376000000000001</v>
      </c>
      <c r="G3507" s="10">
        <f>IFERROR(ROUND(E3507/N3507,2),0)</f>
        <v>66.510000000000005</v>
      </c>
      <c r="H3507" t="s">
        <v>8218</v>
      </c>
      <c r="I3507" t="s">
        <v>8223</v>
      </c>
      <c r="J3507" t="s">
        <v>8245</v>
      </c>
      <c r="K3507">
        <v>1399953600</v>
      </c>
      <c r="L3507">
        <v>1398983245</v>
      </c>
      <c r="M3507" t="b">
        <v>0</v>
      </c>
      <c r="N3507">
        <v>39</v>
      </c>
      <c r="O3507" t="b">
        <v>1</v>
      </c>
      <c r="P3507" t="s">
        <v>8269</v>
      </c>
      <c r="Q3507" s="12" t="s">
        <v>8315</v>
      </c>
      <c r="R3507" t="s">
        <v>8316</v>
      </c>
      <c r="S3507" s="21">
        <f>(((Table1[[#This Row],[launched_at]]/60)/60)/24)+DATE(1970,1,1)</f>
        <v>41760.935706018521</v>
      </c>
      <c r="T3507" s="21">
        <f>(((Table1[[#This Row],[deadline]]/60)/60)/24)+DATE(1970,1,1)</f>
        <v>41772.166666666664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s="8">
        <f>E3508/D3508</f>
        <v>1.0149999999999999</v>
      </c>
      <c r="G3508" s="10">
        <f>IFERROR(ROUND(E3508/N3508,2),0)</f>
        <v>105</v>
      </c>
      <c r="H3508" t="s">
        <v>8218</v>
      </c>
      <c r="I3508" t="s">
        <v>8223</v>
      </c>
      <c r="J3508" t="s">
        <v>8245</v>
      </c>
      <c r="K3508">
        <v>1408815440</v>
      </c>
      <c r="L3508">
        <v>1404927440</v>
      </c>
      <c r="M3508" t="b">
        <v>0</v>
      </c>
      <c r="N3508">
        <v>29</v>
      </c>
      <c r="O3508" t="b">
        <v>1</v>
      </c>
      <c r="P3508" t="s">
        <v>8269</v>
      </c>
      <c r="Q3508" s="12" t="s">
        <v>8315</v>
      </c>
      <c r="R3508" t="s">
        <v>8316</v>
      </c>
      <c r="S3508" s="21">
        <f>(((Table1[[#This Row],[launched_at]]/60)/60)/24)+DATE(1970,1,1)</f>
        <v>41829.734259259261</v>
      </c>
      <c r="T3508" s="21">
        <f>(((Table1[[#This Row],[deadline]]/60)/60)/24)+DATE(1970,1,1)</f>
        <v>41874.734259259261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s="8">
        <f>E3509/D3509</f>
        <v>1.044</v>
      </c>
      <c r="G3509" s="10">
        <f>IFERROR(ROUND(E3509/N3509,2),0)</f>
        <v>145</v>
      </c>
      <c r="H3509" t="s">
        <v>8218</v>
      </c>
      <c r="I3509" t="s">
        <v>8223</v>
      </c>
      <c r="J3509" t="s">
        <v>8245</v>
      </c>
      <c r="K3509">
        <v>1464732537</v>
      </c>
      <c r="L3509">
        <v>1462140537</v>
      </c>
      <c r="M3509" t="b">
        <v>0</v>
      </c>
      <c r="N3509">
        <v>72</v>
      </c>
      <c r="O3509" t="b">
        <v>1</v>
      </c>
      <c r="P3509" t="s">
        <v>8269</v>
      </c>
      <c r="Q3509" s="12" t="s">
        <v>8315</v>
      </c>
      <c r="R3509" t="s">
        <v>8316</v>
      </c>
      <c r="S3509" s="21">
        <f>(((Table1[[#This Row],[launched_at]]/60)/60)/24)+DATE(1970,1,1)</f>
        <v>42491.92288194444</v>
      </c>
      <c r="T3509" s="21">
        <f>(((Table1[[#This Row],[deadline]]/60)/60)/24)+DATE(1970,1,1)</f>
        <v>42521.92288194444</v>
      </c>
    </row>
    <row r="3510" spans="1:20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s="8">
        <f>E3510/D3510</f>
        <v>1.8</v>
      </c>
      <c r="G3510" s="10">
        <f>IFERROR(ROUND(E3510/N3510,2),0)</f>
        <v>12</v>
      </c>
      <c r="H3510" t="s">
        <v>8218</v>
      </c>
      <c r="I3510" t="s">
        <v>8224</v>
      </c>
      <c r="J3510" t="s">
        <v>8246</v>
      </c>
      <c r="K3510">
        <v>1462914000</v>
      </c>
      <c r="L3510">
        <v>1460914253</v>
      </c>
      <c r="M3510" t="b">
        <v>0</v>
      </c>
      <c r="N3510">
        <v>15</v>
      </c>
      <c r="O3510" t="b">
        <v>1</v>
      </c>
      <c r="P3510" t="s">
        <v>8269</v>
      </c>
      <c r="Q3510" s="12" t="s">
        <v>8315</v>
      </c>
      <c r="R3510" t="s">
        <v>8316</v>
      </c>
      <c r="S3510" s="21">
        <f>(((Table1[[#This Row],[launched_at]]/60)/60)/24)+DATE(1970,1,1)</f>
        <v>42477.729780092588</v>
      </c>
      <c r="T3510" s="21">
        <f>(((Table1[[#This Row],[deadline]]/60)/60)/24)+DATE(1970,1,1)</f>
        <v>42500.875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s="8">
        <f>E3511/D3511</f>
        <v>1.0633333333333332</v>
      </c>
      <c r="G3511" s="10">
        <f>IFERROR(ROUND(E3511/N3511,2),0)</f>
        <v>96.67</v>
      </c>
      <c r="H3511" t="s">
        <v>8218</v>
      </c>
      <c r="I3511" t="s">
        <v>8223</v>
      </c>
      <c r="J3511" t="s">
        <v>8245</v>
      </c>
      <c r="K3511">
        <v>1416545700</v>
      </c>
      <c r="L3511">
        <v>1415392666</v>
      </c>
      <c r="M3511" t="b">
        <v>0</v>
      </c>
      <c r="N3511">
        <v>33</v>
      </c>
      <c r="O3511" t="b">
        <v>1</v>
      </c>
      <c r="P3511" t="s">
        <v>8269</v>
      </c>
      <c r="Q3511" s="12" t="s">
        <v>8315</v>
      </c>
      <c r="R3511" t="s">
        <v>8316</v>
      </c>
      <c r="S3511" s="21">
        <f>(((Table1[[#This Row],[launched_at]]/60)/60)/24)+DATE(1970,1,1)</f>
        <v>41950.859560185185</v>
      </c>
      <c r="T3511" s="21">
        <f>(((Table1[[#This Row],[deadline]]/60)/60)/24)+DATE(1970,1,1)</f>
        <v>41964.204861111109</v>
      </c>
    </row>
    <row r="3512" spans="1:20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s="8">
        <f>E3512/D3512</f>
        <v>1.0055555555555555</v>
      </c>
      <c r="G3512" s="10">
        <f>IFERROR(ROUND(E3512/N3512,2),0)</f>
        <v>60.33</v>
      </c>
      <c r="H3512" t="s">
        <v>8218</v>
      </c>
      <c r="I3512" t="s">
        <v>8223</v>
      </c>
      <c r="J3512" t="s">
        <v>8245</v>
      </c>
      <c r="K3512">
        <v>1404312846</v>
      </c>
      <c r="L3512">
        <v>1402584846</v>
      </c>
      <c r="M3512" t="b">
        <v>0</v>
      </c>
      <c r="N3512">
        <v>15</v>
      </c>
      <c r="O3512" t="b">
        <v>1</v>
      </c>
      <c r="P3512" t="s">
        <v>8269</v>
      </c>
      <c r="Q3512" s="12" t="s">
        <v>8315</v>
      </c>
      <c r="R3512" t="s">
        <v>8316</v>
      </c>
      <c r="S3512" s="21">
        <f>(((Table1[[#This Row],[launched_at]]/60)/60)/24)+DATE(1970,1,1)</f>
        <v>41802.62090277778</v>
      </c>
      <c r="T3512" s="21">
        <f>(((Table1[[#This Row],[deadline]]/60)/60)/24)+DATE(1970,1,1)</f>
        <v>41822.62090277778</v>
      </c>
    </row>
    <row r="3513" spans="1:20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s="8">
        <f>E3513/D3513</f>
        <v>1.012</v>
      </c>
      <c r="G3513" s="10">
        <f>IFERROR(ROUND(E3513/N3513,2),0)</f>
        <v>79.89</v>
      </c>
      <c r="H3513" t="s">
        <v>8218</v>
      </c>
      <c r="I3513" t="s">
        <v>8224</v>
      </c>
      <c r="J3513" t="s">
        <v>8246</v>
      </c>
      <c r="K3513">
        <v>1415385000</v>
      </c>
      <c r="L3513">
        <v>1413406695</v>
      </c>
      <c r="M3513" t="b">
        <v>0</v>
      </c>
      <c r="N3513">
        <v>19</v>
      </c>
      <c r="O3513" t="b">
        <v>1</v>
      </c>
      <c r="P3513" t="s">
        <v>8269</v>
      </c>
      <c r="Q3513" s="12" t="s">
        <v>8315</v>
      </c>
      <c r="R3513" t="s">
        <v>8316</v>
      </c>
      <c r="S3513" s="21">
        <f>(((Table1[[#This Row],[launched_at]]/60)/60)/24)+DATE(1970,1,1)</f>
        <v>41927.873784722222</v>
      </c>
      <c r="T3513" s="21">
        <f>(((Table1[[#This Row],[deadline]]/60)/60)/24)+DATE(1970,1,1)</f>
        <v>41950.770833333336</v>
      </c>
    </row>
    <row r="3514" spans="1:20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s="8">
        <f>E3514/D3514</f>
        <v>1</v>
      </c>
      <c r="G3514" s="10">
        <f>IFERROR(ROUND(E3514/N3514,2),0)</f>
        <v>58.82</v>
      </c>
      <c r="H3514" t="s">
        <v>8218</v>
      </c>
      <c r="I3514" t="s">
        <v>8224</v>
      </c>
      <c r="J3514" t="s">
        <v>8246</v>
      </c>
      <c r="K3514">
        <v>1429789992</v>
      </c>
      <c r="L3514">
        <v>1424609592</v>
      </c>
      <c r="M3514" t="b">
        <v>0</v>
      </c>
      <c r="N3514">
        <v>17</v>
      </c>
      <c r="O3514" t="b">
        <v>1</v>
      </c>
      <c r="P3514" t="s">
        <v>8269</v>
      </c>
      <c r="Q3514" s="12" t="s">
        <v>8315</v>
      </c>
      <c r="R3514" t="s">
        <v>8316</v>
      </c>
      <c r="S3514" s="21">
        <f>(((Table1[[#This Row],[launched_at]]/60)/60)/24)+DATE(1970,1,1)</f>
        <v>42057.536944444444</v>
      </c>
      <c r="T3514" s="21">
        <f>(((Table1[[#This Row],[deadline]]/60)/60)/24)+DATE(1970,1,1)</f>
        <v>42117.49527777778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s="8">
        <f>E3515/D3515</f>
        <v>1.1839285714285714</v>
      </c>
      <c r="G3515" s="10">
        <f>IFERROR(ROUND(E3515/N3515,2),0)</f>
        <v>75.34</v>
      </c>
      <c r="H3515" t="s">
        <v>8218</v>
      </c>
      <c r="I3515" t="s">
        <v>8223</v>
      </c>
      <c r="J3515" t="s">
        <v>8245</v>
      </c>
      <c r="K3515">
        <v>1401857940</v>
      </c>
      <c r="L3515">
        <v>1400725112</v>
      </c>
      <c r="M3515" t="b">
        <v>0</v>
      </c>
      <c r="N3515">
        <v>44</v>
      </c>
      <c r="O3515" t="b">
        <v>1</v>
      </c>
      <c r="P3515" t="s">
        <v>8269</v>
      </c>
      <c r="Q3515" s="12" t="s">
        <v>8315</v>
      </c>
      <c r="R3515" t="s">
        <v>8316</v>
      </c>
      <c r="S3515" s="21">
        <f>(((Table1[[#This Row],[launched_at]]/60)/60)/24)+DATE(1970,1,1)</f>
        <v>41781.096203703702</v>
      </c>
      <c r="T3515" s="21">
        <f>(((Table1[[#This Row],[deadline]]/60)/60)/24)+DATE(1970,1,1)</f>
        <v>41794.207638888889</v>
      </c>
    </row>
    <row r="3516" spans="1:20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s="8">
        <f>E3516/D3516</f>
        <v>1.1000000000000001</v>
      </c>
      <c r="G3516" s="10">
        <f>IFERROR(ROUND(E3516/N3516,2),0)</f>
        <v>55</v>
      </c>
      <c r="H3516" t="s">
        <v>8218</v>
      </c>
      <c r="I3516" t="s">
        <v>8223</v>
      </c>
      <c r="J3516" t="s">
        <v>8245</v>
      </c>
      <c r="K3516">
        <v>1422853140</v>
      </c>
      <c r="L3516">
        <v>1421439552</v>
      </c>
      <c r="M3516" t="b">
        <v>0</v>
      </c>
      <c r="N3516">
        <v>10</v>
      </c>
      <c r="O3516" t="b">
        <v>1</v>
      </c>
      <c r="P3516" t="s">
        <v>8269</v>
      </c>
      <c r="Q3516" s="12" t="s">
        <v>8315</v>
      </c>
      <c r="R3516" t="s">
        <v>8316</v>
      </c>
      <c r="S3516" s="21">
        <f>(((Table1[[#This Row],[launched_at]]/60)/60)/24)+DATE(1970,1,1)</f>
        <v>42020.846666666665</v>
      </c>
      <c r="T3516" s="21">
        <f>(((Table1[[#This Row],[deadline]]/60)/60)/24)+DATE(1970,1,1)</f>
        <v>42037.207638888889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s="8">
        <f>E3517/D3517</f>
        <v>1.0266666666666666</v>
      </c>
      <c r="G3517" s="10">
        <f>IFERROR(ROUND(E3517/N3517,2),0)</f>
        <v>66.959999999999994</v>
      </c>
      <c r="H3517" t="s">
        <v>8218</v>
      </c>
      <c r="I3517" t="s">
        <v>8223</v>
      </c>
      <c r="J3517" t="s">
        <v>8245</v>
      </c>
      <c r="K3517">
        <v>1433097171</v>
      </c>
      <c r="L3517">
        <v>1430505171</v>
      </c>
      <c r="M3517" t="b">
        <v>0</v>
      </c>
      <c r="N3517">
        <v>46</v>
      </c>
      <c r="O3517" t="b">
        <v>1</v>
      </c>
      <c r="P3517" t="s">
        <v>8269</v>
      </c>
      <c r="Q3517" s="12" t="s">
        <v>8315</v>
      </c>
      <c r="R3517" t="s">
        <v>8316</v>
      </c>
      <c r="S3517" s="21">
        <f>(((Table1[[#This Row],[launched_at]]/60)/60)/24)+DATE(1970,1,1)</f>
        <v>42125.772812499999</v>
      </c>
      <c r="T3517" s="21">
        <f>(((Table1[[#This Row],[deadline]]/60)/60)/24)+DATE(1970,1,1)</f>
        <v>42155.772812499999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s="8">
        <f>E3518/D3518</f>
        <v>1</v>
      </c>
      <c r="G3518" s="10">
        <f>IFERROR(ROUND(E3518/N3518,2),0)</f>
        <v>227.27</v>
      </c>
      <c r="H3518" t="s">
        <v>8218</v>
      </c>
      <c r="I3518" t="s">
        <v>8223</v>
      </c>
      <c r="J3518" t="s">
        <v>8245</v>
      </c>
      <c r="K3518">
        <v>1410145200</v>
      </c>
      <c r="L3518">
        <v>1407197670</v>
      </c>
      <c r="M3518" t="b">
        <v>0</v>
      </c>
      <c r="N3518">
        <v>11</v>
      </c>
      <c r="O3518" t="b">
        <v>1</v>
      </c>
      <c r="P3518" t="s">
        <v>8269</v>
      </c>
      <c r="Q3518" s="12" t="s">
        <v>8315</v>
      </c>
      <c r="R3518" t="s">
        <v>8316</v>
      </c>
      <c r="S3518" s="21">
        <f>(((Table1[[#This Row],[launched_at]]/60)/60)/24)+DATE(1970,1,1)</f>
        <v>41856.010069444441</v>
      </c>
      <c r="T3518" s="21">
        <f>(((Table1[[#This Row],[deadline]]/60)/60)/24)+DATE(1970,1,1)</f>
        <v>41890.125</v>
      </c>
    </row>
    <row r="3519" spans="1:20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s="8">
        <f>E3519/D3519</f>
        <v>1</v>
      </c>
      <c r="G3519" s="10">
        <f>IFERROR(ROUND(E3519/N3519,2),0)</f>
        <v>307.69</v>
      </c>
      <c r="H3519" t="s">
        <v>8218</v>
      </c>
      <c r="I3519" t="s">
        <v>8224</v>
      </c>
      <c r="J3519" t="s">
        <v>8246</v>
      </c>
      <c r="K3519">
        <v>1404471600</v>
      </c>
      <c r="L3519">
        <v>1401910634</v>
      </c>
      <c r="M3519" t="b">
        <v>0</v>
      </c>
      <c r="N3519">
        <v>13</v>
      </c>
      <c r="O3519" t="b">
        <v>1</v>
      </c>
      <c r="P3519" t="s">
        <v>8269</v>
      </c>
      <c r="Q3519" s="12" t="s">
        <v>8315</v>
      </c>
      <c r="R3519" t="s">
        <v>8316</v>
      </c>
      <c r="S3519" s="21">
        <f>(((Table1[[#This Row],[launched_at]]/60)/60)/24)+DATE(1970,1,1)</f>
        <v>41794.817523148151</v>
      </c>
      <c r="T3519" s="21">
        <f>(((Table1[[#This Row],[deadline]]/60)/60)/24)+DATE(1970,1,1)</f>
        <v>41824.458333333336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s="8">
        <f>E3520/D3520</f>
        <v>1.10046</v>
      </c>
      <c r="G3520" s="10">
        <f>IFERROR(ROUND(E3520/N3520,2),0)</f>
        <v>50.02</v>
      </c>
      <c r="H3520" t="s">
        <v>8218</v>
      </c>
      <c r="I3520" t="s">
        <v>8223</v>
      </c>
      <c r="J3520" t="s">
        <v>8245</v>
      </c>
      <c r="K3520">
        <v>1412259660</v>
      </c>
      <c r="L3520">
        <v>1410461299</v>
      </c>
      <c r="M3520" t="b">
        <v>0</v>
      </c>
      <c r="N3520">
        <v>33</v>
      </c>
      <c r="O3520" t="b">
        <v>1</v>
      </c>
      <c r="P3520" t="s">
        <v>8269</v>
      </c>
      <c r="Q3520" s="12" t="s">
        <v>8315</v>
      </c>
      <c r="R3520" t="s">
        <v>8316</v>
      </c>
      <c r="S3520" s="21">
        <f>(((Table1[[#This Row],[launched_at]]/60)/60)/24)+DATE(1970,1,1)</f>
        <v>41893.783553240741</v>
      </c>
      <c r="T3520" s="21">
        <f>(((Table1[[#This Row],[deadline]]/60)/60)/24)+DATE(1970,1,1)</f>
        <v>41914.597916666666</v>
      </c>
    </row>
    <row r="3521" spans="1:20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s="8">
        <f>E3521/D3521</f>
        <v>1.0135000000000001</v>
      </c>
      <c r="G3521" s="10">
        <f>IFERROR(ROUND(E3521/N3521,2),0)</f>
        <v>72.39</v>
      </c>
      <c r="H3521" t="s">
        <v>8218</v>
      </c>
      <c r="I3521" t="s">
        <v>8224</v>
      </c>
      <c r="J3521" t="s">
        <v>8246</v>
      </c>
      <c r="K3521">
        <v>1425478950</v>
      </c>
      <c r="L3521">
        <v>1422886950</v>
      </c>
      <c r="M3521" t="b">
        <v>0</v>
      </c>
      <c r="N3521">
        <v>28</v>
      </c>
      <c r="O3521" t="b">
        <v>1</v>
      </c>
      <c r="P3521" t="s">
        <v>8269</v>
      </c>
      <c r="Q3521" s="12" t="s">
        <v>8315</v>
      </c>
      <c r="R3521" t="s">
        <v>8316</v>
      </c>
      <c r="S3521" s="21">
        <f>(((Table1[[#This Row],[launched_at]]/60)/60)/24)+DATE(1970,1,1)</f>
        <v>42037.598958333328</v>
      </c>
      <c r="T3521" s="21">
        <f>(((Table1[[#This Row],[deadline]]/60)/60)/24)+DATE(1970,1,1)</f>
        <v>42067.598958333328</v>
      </c>
    </row>
    <row r="3522" spans="1:20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s="8">
        <f>E3522/D3522</f>
        <v>1.0075000000000001</v>
      </c>
      <c r="G3522" s="10">
        <f>IFERROR(ROUND(E3522/N3522,2),0)</f>
        <v>95.95</v>
      </c>
      <c r="H3522" t="s">
        <v>8218</v>
      </c>
      <c r="I3522" t="s">
        <v>8224</v>
      </c>
      <c r="J3522" t="s">
        <v>8246</v>
      </c>
      <c r="K3522">
        <v>1441547220</v>
      </c>
      <c r="L3522">
        <v>1439322412</v>
      </c>
      <c r="M3522" t="b">
        <v>0</v>
      </c>
      <c r="N3522">
        <v>21</v>
      </c>
      <c r="O3522" t="b">
        <v>1</v>
      </c>
      <c r="P3522" t="s">
        <v>8269</v>
      </c>
      <c r="Q3522" s="12" t="s">
        <v>8315</v>
      </c>
      <c r="R3522" t="s">
        <v>8316</v>
      </c>
      <c r="S3522" s="21">
        <f>(((Table1[[#This Row],[launched_at]]/60)/60)/24)+DATE(1970,1,1)</f>
        <v>42227.824212962965</v>
      </c>
      <c r="T3522" s="21">
        <f>(((Table1[[#This Row],[deadline]]/60)/60)/24)+DATE(1970,1,1)</f>
        <v>42253.57430555555</v>
      </c>
    </row>
    <row r="3523" spans="1:20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s="8">
        <f>E3523/D3523</f>
        <v>1.6942857142857144</v>
      </c>
      <c r="G3523" s="10">
        <f>IFERROR(ROUND(E3523/N3523,2),0)</f>
        <v>45.62</v>
      </c>
      <c r="H3523" t="s">
        <v>8218</v>
      </c>
      <c r="I3523" t="s">
        <v>8223</v>
      </c>
      <c r="J3523" t="s">
        <v>8245</v>
      </c>
      <c r="K3523">
        <v>1411980020</v>
      </c>
      <c r="L3523">
        <v>1409388020</v>
      </c>
      <c r="M3523" t="b">
        <v>0</v>
      </c>
      <c r="N3523">
        <v>13</v>
      </c>
      <c r="O3523" t="b">
        <v>1</v>
      </c>
      <c r="P3523" t="s">
        <v>8269</v>
      </c>
      <c r="Q3523" s="12" t="s">
        <v>8315</v>
      </c>
      <c r="R3523" t="s">
        <v>8316</v>
      </c>
      <c r="S3523" s="21">
        <f>(((Table1[[#This Row],[launched_at]]/60)/60)/24)+DATE(1970,1,1)</f>
        <v>41881.361342592594</v>
      </c>
      <c r="T3523" s="21">
        <f>(((Table1[[#This Row],[deadline]]/60)/60)/24)+DATE(1970,1,1)</f>
        <v>41911.361342592594</v>
      </c>
    </row>
    <row r="3524" spans="1:20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s="8">
        <f>E3524/D3524</f>
        <v>1</v>
      </c>
      <c r="G3524" s="10">
        <f>IFERROR(ROUND(E3524/N3524,2),0)</f>
        <v>41.03</v>
      </c>
      <c r="H3524" t="s">
        <v>8218</v>
      </c>
      <c r="I3524" t="s">
        <v>8224</v>
      </c>
      <c r="J3524" t="s">
        <v>8246</v>
      </c>
      <c r="K3524">
        <v>1442311560</v>
      </c>
      <c r="L3524">
        <v>1439924246</v>
      </c>
      <c r="M3524" t="b">
        <v>0</v>
      </c>
      <c r="N3524">
        <v>34</v>
      </c>
      <c r="O3524" t="b">
        <v>1</v>
      </c>
      <c r="P3524" t="s">
        <v>8269</v>
      </c>
      <c r="Q3524" s="12" t="s">
        <v>8315</v>
      </c>
      <c r="R3524" t="s">
        <v>8316</v>
      </c>
      <c r="S3524" s="21">
        <f>(((Table1[[#This Row],[launched_at]]/60)/60)/24)+DATE(1970,1,1)</f>
        <v>42234.789884259255</v>
      </c>
      <c r="T3524" s="21">
        <f>(((Table1[[#This Row],[deadline]]/60)/60)/24)+DATE(1970,1,1)</f>
        <v>42262.420833333337</v>
      </c>
    </row>
    <row r="3525" spans="1:20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s="8">
        <f>E3525/D3525</f>
        <v>1.1365000000000001</v>
      </c>
      <c r="G3525" s="10">
        <f>IFERROR(ROUND(E3525/N3525,2),0)</f>
        <v>56.83</v>
      </c>
      <c r="H3525" t="s">
        <v>8218</v>
      </c>
      <c r="I3525" t="s">
        <v>8224</v>
      </c>
      <c r="J3525" t="s">
        <v>8246</v>
      </c>
      <c r="K3525">
        <v>1474844400</v>
      </c>
      <c r="L3525">
        <v>1469871148</v>
      </c>
      <c r="M3525" t="b">
        <v>0</v>
      </c>
      <c r="N3525">
        <v>80</v>
      </c>
      <c r="O3525" t="b">
        <v>1</v>
      </c>
      <c r="P3525" t="s">
        <v>8269</v>
      </c>
      <c r="Q3525" s="12" t="s">
        <v>8315</v>
      </c>
      <c r="R3525" t="s">
        <v>8316</v>
      </c>
      <c r="S3525" s="21">
        <f>(((Table1[[#This Row],[launched_at]]/60)/60)/24)+DATE(1970,1,1)</f>
        <v>42581.397546296299</v>
      </c>
      <c r="T3525" s="21">
        <f>(((Table1[[#This Row],[deadline]]/60)/60)/24)+DATE(1970,1,1)</f>
        <v>42638.958333333328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s="8">
        <f>E3526/D3526</f>
        <v>1.0156000000000001</v>
      </c>
      <c r="G3526" s="10">
        <f>IFERROR(ROUND(E3526/N3526,2),0)</f>
        <v>137.24</v>
      </c>
      <c r="H3526" t="s">
        <v>8218</v>
      </c>
      <c r="I3526" t="s">
        <v>8223</v>
      </c>
      <c r="J3526" t="s">
        <v>8245</v>
      </c>
      <c r="K3526">
        <v>1410580800</v>
      </c>
      <c r="L3526">
        <v>1409336373</v>
      </c>
      <c r="M3526" t="b">
        <v>0</v>
      </c>
      <c r="N3526">
        <v>74</v>
      </c>
      <c r="O3526" t="b">
        <v>1</v>
      </c>
      <c r="P3526" t="s">
        <v>8269</v>
      </c>
      <c r="Q3526" s="12" t="s">
        <v>8315</v>
      </c>
      <c r="R3526" t="s">
        <v>8316</v>
      </c>
      <c r="S3526" s="21">
        <f>(((Table1[[#This Row],[launched_at]]/60)/60)/24)+DATE(1970,1,1)</f>
        <v>41880.76357638889</v>
      </c>
      <c r="T3526" s="21">
        <f>(((Table1[[#This Row],[deadline]]/60)/60)/24)+DATE(1970,1,1)</f>
        <v>41895.166666666664</v>
      </c>
    </row>
    <row r="3527" spans="1:20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s="8">
        <f>E3527/D3527</f>
        <v>1.06</v>
      </c>
      <c r="G3527" s="10">
        <f>IFERROR(ROUND(E3527/N3527,2),0)</f>
        <v>75.709999999999994</v>
      </c>
      <c r="H3527" t="s">
        <v>8218</v>
      </c>
      <c r="I3527" t="s">
        <v>8223</v>
      </c>
      <c r="J3527" t="s">
        <v>8245</v>
      </c>
      <c r="K3527">
        <v>1439136000</v>
      </c>
      <c r="L3527">
        <v>1438188106</v>
      </c>
      <c r="M3527" t="b">
        <v>0</v>
      </c>
      <c r="N3527">
        <v>7</v>
      </c>
      <c r="O3527" t="b">
        <v>1</v>
      </c>
      <c r="P3527" t="s">
        <v>8269</v>
      </c>
      <c r="Q3527" s="12" t="s">
        <v>8315</v>
      </c>
      <c r="R3527" t="s">
        <v>8316</v>
      </c>
      <c r="S3527" s="21">
        <f>(((Table1[[#This Row],[launched_at]]/60)/60)/24)+DATE(1970,1,1)</f>
        <v>42214.6956712963</v>
      </c>
      <c r="T3527" s="21">
        <f>(((Table1[[#This Row],[deadline]]/60)/60)/24)+DATE(1970,1,1)</f>
        <v>42225.666666666672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s="8">
        <f>E3528/D3528</f>
        <v>1.02</v>
      </c>
      <c r="G3528" s="10">
        <f>IFERROR(ROUND(E3528/N3528,2),0)</f>
        <v>99</v>
      </c>
      <c r="H3528" t="s">
        <v>8218</v>
      </c>
      <c r="I3528" t="s">
        <v>8223</v>
      </c>
      <c r="J3528" t="s">
        <v>8245</v>
      </c>
      <c r="K3528">
        <v>1461823140</v>
      </c>
      <c r="L3528">
        <v>1459411371</v>
      </c>
      <c r="M3528" t="b">
        <v>0</v>
      </c>
      <c r="N3528">
        <v>34</v>
      </c>
      <c r="O3528" t="b">
        <v>1</v>
      </c>
      <c r="P3528" t="s">
        <v>8269</v>
      </c>
      <c r="Q3528" s="12" t="s">
        <v>8315</v>
      </c>
      <c r="R3528" t="s">
        <v>8316</v>
      </c>
      <c r="S3528" s="21">
        <f>(((Table1[[#This Row],[launched_at]]/60)/60)/24)+DATE(1970,1,1)</f>
        <v>42460.335312499999</v>
      </c>
      <c r="T3528" s="21">
        <f>(((Table1[[#This Row],[deadline]]/60)/60)/24)+DATE(1970,1,1)</f>
        <v>42488.249305555553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s="8">
        <f>E3529/D3529</f>
        <v>1.1691666666666667</v>
      </c>
      <c r="G3529" s="10">
        <f>IFERROR(ROUND(E3529/N3529,2),0)</f>
        <v>81.569999999999993</v>
      </c>
      <c r="H3529" t="s">
        <v>8218</v>
      </c>
      <c r="I3529" t="s">
        <v>8223</v>
      </c>
      <c r="J3529" t="s">
        <v>8245</v>
      </c>
      <c r="K3529">
        <v>1436587140</v>
      </c>
      <c r="L3529">
        <v>1434069205</v>
      </c>
      <c r="M3529" t="b">
        <v>0</v>
      </c>
      <c r="N3529">
        <v>86</v>
      </c>
      <c r="O3529" t="b">
        <v>1</v>
      </c>
      <c r="P3529" t="s">
        <v>8269</v>
      </c>
      <c r="Q3529" s="12" t="s">
        <v>8315</v>
      </c>
      <c r="R3529" t="s">
        <v>8316</v>
      </c>
      <c r="S3529" s="21">
        <f>(((Table1[[#This Row],[launched_at]]/60)/60)/24)+DATE(1970,1,1)</f>
        <v>42167.023206018523</v>
      </c>
      <c r="T3529" s="21">
        <f>(((Table1[[#This Row],[deadline]]/60)/60)/24)+DATE(1970,1,1)</f>
        <v>42196.165972222225</v>
      </c>
    </row>
    <row r="3530" spans="1:20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s="8">
        <f>E3530/D3530</f>
        <v>1.0115151515151515</v>
      </c>
      <c r="G3530" s="10">
        <f>IFERROR(ROUND(E3530/N3530,2),0)</f>
        <v>45.11</v>
      </c>
      <c r="H3530" t="s">
        <v>8218</v>
      </c>
      <c r="I3530" t="s">
        <v>8224</v>
      </c>
      <c r="J3530" t="s">
        <v>8246</v>
      </c>
      <c r="K3530">
        <v>1484740918</v>
      </c>
      <c r="L3530">
        <v>1483012918</v>
      </c>
      <c r="M3530" t="b">
        <v>0</v>
      </c>
      <c r="N3530">
        <v>37</v>
      </c>
      <c r="O3530" t="b">
        <v>1</v>
      </c>
      <c r="P3530" t="s">
        <v>8269</v>
      </c>
      <c r="Q3530" s="12" t="s">
        <v>8315</v>
      </c>
      <c r="R3530" t="s">
        <v>8316</v>
      </c>
      <c r="S3530" s="21">
        <f>(((Table1[[#This Row],[launched_at]]/60)/60)/24)+DATE(1970,1,1)</f>
        <v>42733.50136574074</v>
      </c>
      <c r="T3530" s="21">
        <f>(((Table1[[#This Row],[deadline]]/60)/60)/24)+DATE(1970,1,1)</f>
        <v>42753.50136574074</v>
      </c>
    </row>
    <row r="3531" spans="1:20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s="8">
        <f>E3531/D3531</f>
        <v>1.32</v>
      </c>
      <c r="G3531" s="10">
        <f>IFERROR(ROUND(E3531/N3531,2),0)</f>
        <v>36.67</v>
      </c>
      <c r="H3531" t="s">
        <v>8218</v>
      </c>
      <c r="I3531" t="s">
        <v>8223</v>
      </c>
      <c r="J3531" t="s">
        <v>8245</v>
      </c>
      <c r="K3531">
        <v>1436749200</v>
      </c>
      <c r="L3531">
        <v>1434997018</v>
      </c>
      <c r="M3531" t="b">
        <v>0</v>
      </c>
      <c r="N3531">
        <v>18</v>
      </c>
      <c r="O3531" t="b">
        <v>1</v>
      </c>
      <c r="P3531" t="s">
        <v>8269</v>
      </c>
      <c r="Q3531" s="12" t="s">
        <v>8315</v>
      </c>
      <c r="R3531" t="s">
        <v>8316</v>
      </c>
      <c r="S3531" s="21">
        <f>(((Table1[[#This Row],[launched_at]]/60)/60)/24)+DATE(1970,1,1)</f>
        <v>42177.761782407411</v>
      </c>
      <c r="T3531" s="21">
        <f>(((Table1[[#This Row],[deadline]]/60)/60)/24)+DATE(1970,1,1)</f>
        <v>42198.041666666672</v>
      </c>
    </row>
    <row r="3532" spans="1:20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s="8">
        <f>E3532/D3532</f>
        <v>1</v>
      </c>
      <c r="G3532" s="10">
        <f>IFERROR(ROUND(E3532/N3532,2),0)</f>
        <v>125</v>
      </c>
      <c r="H3532" t="s">
        <v>8218</v>
      </c>
      <c r="I3532" t="s">
        <v>8224</v>
      </c>
      <c r="J3532" t="s">
        <v>8246</v>
      </c>
      <c r="K3532">
        <v>1460318400</v>
      </c>
      <c r="L3532">
        <v>1457881057</v>
      </c>
      <c r="M3532" t="b">
        <v>0</v>
      </c>
      <c r="N3532">
        <v>22</v>
      </c>
      <c r="O3532" t="b">
        <v>1</v>
      </c>
      <c r="P3532" t="s">
        <v>8269</v>
      </c>
      <c r="Q3532" s="12" t="s">
        <v>8315</v>
      </c>
      <c r="R3532" t="s">
        <v>8316</v>
      </c>
      <c r="S3532" s="21">
        <f>(((Table1[[#This Row],[launched_at]]/60)/60)/24)+DATE(1970,1,1)</f>
        <v>42442.623344907406</v>
      </c>
      <c r="T3532" s="21">
        <f>(((Table1[[#This Row],[deadline]]/60)/60)/24)+DATE(1970,1,1)</f>
        <v>42470.833333333328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s="8">
        <f>E3533/D3533</f>
        <v>1.28</v>
      </c>
      <c r="G3533" s="10">
        <f>IFERROR(ROUND(E3533/N3533,2),0)</f>
        <v>49.23</v>
      </c>
      <c r="H3533" t="s">
        <v>8218</v>
      </c>
      <c r="I3533" t="s">
        <v>8223</v>
      </c>
      <c r="J3533" t="s">
        <v>8245</v>
      </c>
      <c r="K3533">
        <v>1467301334</v>
      </c>
      <c r="L3533">
        <v>1464709334</v>
      </c>
      <c r="M3533" t="b">
        <v>0</v>
      </c>
      <c r="N3533">
        <v>26</v>
      </c>
      <c r="O3533" t="b">
        <v>1</v>
      </c>
      <c r="P3533" t="s">
        <v>8269</v>
      </c>
      <c r="Q3533" s="12" t="s">
        <v>8315</v>
      </c>
      <c r="R3533" t="s">
        <v>8316</v>
      </c>
      <c r="S3533" s="21">
        <f>(((Table1[[#This Row],[launched_at]]/60)/60)/24)+DATE(1970,1,1)</f>
        <v>42521.654328703706</v>
      </c>
      <c r="T3533" s="21">
        <f>(((Table1[[#This Row],[deadline]]/60)/60)/24)+DATE(1970,1,1)</f>
        <v>42551.654328703706</v>
      </c>
    </row>
    <row r="3534" spans="1:20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s="8">
        <f>E3534/D3534</f>
        <v>1.1895833333333334</v>
      </c>
      <c r="G3534" s="10">
        <f>IFERROR(ROUND(E3534/N3534,2),0)</f>
        <v>42.3</v>
      </c>
      <c r="H3534" t="s">
        <v>8218</v>
      </c>
      <c r="I3534" t="s">
        <v>8223</v>
      </c>
      <c r="J3534" t="s">
        <v>8245</v>
      </c>
      <c r="K3534">
        <v>1411012740</v>
      </c>
      <c r="L3534">
        <v>1409667827</v>
      </c>
      <c r="M3534" t="b">
        <v>0</v>
      </c>
      <c r="N3534">
        <v>27</v>
      </c>
      <c r="O3534" t="b">
        <v>1</v>
      </c>
      <c r="P3534" t="s">
        <v>8269</v>
      </c>
      <c r="Q3534" s="12" t="s">
        <v>8315</v>
      </c>
      <c r="R3534" t="s">
        <v>8316</v>
      </c>
      <c r="S3534" s="21">
        <f>(((Table1[[#This Row],[launched_at]]/60)/60)/24)+DATE(1970,1,1)</f>
        <v>41884.599849537037</v>
      </c>
      <c r="T3534" s="21">
        <f>(((Table1[[#This Row],[deadline]]/60)/60)/24)+DATE(1970,1,1)</f>
        <v>41900.165972222225</v>
      </c>
    </row>
    <row r="3535" spans="1:20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s="8">
        <f>E3535/D3535</f>
        <v>1.262</v>
      </c>
      <c r="G3535" s="10">
        <f>IFERROR(ROUND(E3535/N3535,2),0)</f>
        <v>78.88</v>
      </c>
      <c r="H3535" t="s">
        <v>8218</v>
      </c>
      <c r="I3535" t="s">
        <v>8223</v>
      </c>
      <c r="J3535" t="s">
        <v>8245</v>
      </c>
      <c r="K3535">
        <v>1447269367</v>
      </c>
      <c r="L3535">
        <v>1444673767</v>
      </c>
      <c r="M3535" t="b">
        <v>0</v>
      </c>
      <c r="N3535">
        <v>8</v>
      </c>
      <c r="O3535" t="b">
        <v>1</v>
      </c>
      <c r="P3535" t="s">
        <v>8269</v>
      </c>
      <c r="Q3535" s="12" t="s">
        <v>8315</v>
      </c>
      <c r="R3535" t="s">
        <v>8316</v>
      </c>
      <c r="S3535" s="21">
        <f>(((Table1[[#This Row],[launched_at]]/60)/60)/24)+DATE(1970,1,1)</f>
        <v>42289.761192129634</v>
      </c>
      <c r="T3535" s="21">
        <f>(((Table1[[#This Row],[deadline]]/60)/60)/24)+DATE(1970,1,1)</f>
        <v>42319.802858796291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s="8">
        <f>E3536/D3536</f>
        <v>1.5620000000000001</v>
      </c>
      <c r="G3536" s="10">
        <f>IFERROR(ROUND(E3536/N3536,2),0)</f>
        <v>38.28</v>
      </c>
      <c r="H3536" t="s">
        <v>8218</v>
      </c>
      <c r="I3536" t="s">
        <v>8223</v>
      </c>
      <c r="J3536" t="s">
        <v>8245</v>
      </c>
      <c r="K3536">
        <v>1443711623</v>
      </c>
      <c r="L3536">
        <v>1440687623</v>
      </c>
      <c r="M3536" t="b">
        <v>0</v>
      </c>
      <c r="N3536">
        <v>204</v>
      </c>
      <c r="O3536" t="b">
        <v>1</v>
      </c>
      <c r="P3536" t="s">
        <v>8269</v>
      </c>
      <c r="Q3536" s="12" t="s">
        <v>8315</v>
      </c>
      <c r="R3536" t="s">
        <v>8316</v>
      </c>
      <c r="S3536" s="21">
        <f>(((Table1[[#This Row],[launched_at]]/60)/60)/24)+DATE(1970,1,1)</f>
        <v>42243.6252662037</v>
      </c>
      <c r="T3536" s="21">
        <f>(((Table1[[#This Row],[deadline]]/60)/60)/24)+DATE(1970,1,1)</f>
        <v>42278.6252662037</v>
      </c>
    </row>
    <row r="3537" spans="1:20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s="8">
        <f>E3537/D3537</f>
        <v>1.0315000000000001</v>
      </c>
      <c r="G3537" s="10">
        <f>IFERROR(ROUND(E3537/N3537,2),0)</f>
        <v>44.85</v>
      </c>
      <c r="H3537" t="s">
        <v>8218</v>
      </c>
      <c r="I3537" t="s">
        <v>8224</v>
      </c>
      <c r="J3537" t="s">
        <v>8246</v>
      </c>
      <c r="K3537">
        <v>1443808800</v>
      </c>
      <c r="L3537">
        <v>1441120910</v>
      </c>
      <c r="M3537" t="b">
        <v>0</v>
      </c>
      <c r="N3537">
        <v>46</v>
      </c>
      <c r="O3537" t="b">
        <v>1</v>
      </c>
      <c r="P3537" t="s">
        <v>8269</v>
      </c>
      <c r="Q3537" s="12" t="s">
        <v>8315</v>
      </c>
      <c r="R3537" t="s">
        <v>8316</v>
      </c>
      <c r="S3537" s="21">
        <f>(((Table1[[#This Row],[launched_at]]/60)/60)/24)+DATE(1970,1,1)</f>
        <v>42248.640162037031</v>
      </c>
      <c r="T3537" s="21">
        <f>(((Table1[[#This Row],[deadline]]/60)/60)/24)+DATE(1970,1,1)</f>
        <v>42279.75</v>
      </c>
    </row>
    <row r="3538" spans="1:20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s="8">
        <f>E3538/D3538</f>
        <v>1.5333333333333334</v>
      </c>
      <c r="G3538" s="10">
        <f>IFERROR(ROUND(E3538/N3538,2),0)</f>
        <v>13.53</v>
      </c>
      <c r="H3538" t="s">
        <v>8218</v>
      </c>
      <c r="I3538" t="s">
        <v>8224</v>
      </c>
      <c r="J3538" t="s">
        <v>8246</v>
      </c>
      <c r="K3538">
        <v>1450612740</v>
      </c>
      <c r="L3538">
        <v>1448040425</v>
      </c>
      <c r="M3538" t="b">
        <v>0</v>
      </c>
      <c r="N3538">
        <v>17</v>
      </c>
      <c r="O3538" t="b">
        <v>1</v>
      </c>
      <c r="P3538" t="s">
        <v>8269</v>
      </c>
      <c r="Q3538" s="12" t="s">
        <v>8315</v>
      </c>
      <c r="R3538" t="s">
        <v>8316</v>
      </c>
      <c r="S3538" s="21">
        <f>(((Table1[[#This Row],[launched_at]]/60)/60)/24)+DATE(1970,1,1)</f>
        <v>42328.727141203708</v>
      </c>
      <c r="T3538" s="21">
        <f>(((Table1[[#This Row],[deadline]]/60)/60)/24)+DATE(1970,1,1)</f>
        <v>42358.499305555553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s="8">
        <f>E3539/D3539</f>
        <v>1.8044444444444445</v>
      </c>
      <c r="G3539" s="10">
        <f>IFERROR(ROUND(E3539/N3539,2),0)</f>
        <v>43.5</v>
      </c>
      <c r="H3539" t="s">
        <v>8218</v>
      </c>
      <c r="I3539" t="s">
        <v>8228</v>
      </c>
      <c r="J3539" t="s">
        <v>8250</v>
      </c>
      <c r="K3539">
        <v>1416211140</v>
      </c>
      <c r="L3539">
        <v>1413016216</v>
      </c>
      <c r="M3539" t="b">
        <v>0</v>
      </c>
      <c r="N3539">
        <v>28</v>
      </c>
      <c r="O3539" t="b">
        <v>1</v>
      </c>
      <c r="P3539" t="s">
        <v>8269</v>
      </c>
      <c r="Q3539" s="12" t="s">
        <v>8315</v>
      </c>
      <c r="R3539" t="s">
        <v>8316</v>
      </c>
      <c r="S3539" s="21">
        <f>(((Table1[[#This Row],[launched_at]]/60)/60)/24)+DATE(1970,1,1)</f>
        <v>41923.354351851849</v>
      </c>
      <c r="T3539" s="21">
        <f>(((Table1[[#This Row],[deadline]]/60)/60)/24)+DATE(1970,1,1)</f>
        <v>41960.332638888889</v>
      </c>
    </row>
    <row r="3540" spans="1:20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s="8">
        <f>E3540/D3540</f>
        <v>1.2845</v>
      </c>
      <c r="G3540" s="10">
        <f>IFERROR(ROUND(E3540/N3540,2),0)</f>
        <v>30.95</v>
      </c>
      <c r="H3540" t="s">
        <v>8218</v>
      </c>
      <c r="I3540" t="s">
        <v>8224</v>
      </c>
      <c r="J3540" t="s">
        <v>8246</v>
      </c>
      <c r="K3540">
        <v>1471428340</v>
      </c>
      <c r="L3540">
        <v>1469009140</v>
      </c>
      <c r="M3540" t="b">
        <v>0</v>
      </c>
      <c r="N3540">
        <v>83</v>
      </c>
      <c r="O3540" t="b">
        <v>1</v>
      </c>
      <c r="P3540" t="s">
        <v>8269</v>
      </c>
      <c r="Q3540" s="12" t="s">
        <v>8315</v>
      </c>
      <c r="R3540" t="s">
        <v>8316</v>
      </c>
      <c r="S3540" s="21">
        <f>(((Table1[[#This Row],[launched_at]]/60)/60)/24)+DATE(1970,1,1)</f>
        <v>42571.420601851853</v>
      </c>
      <c r="T3540" s="21">
        <f>(((Table1[[#This Row],[deadline]]/60)/60)/24)+DATE(1970,1,1)</f>
        <v>42599.420601851853</v>
      </c>
    </row>
    <row r="3541" spans="1:20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s="8">
        <f>E3541/D3541</f>
        <v>1.1966666666666668</v>
      </c>
      <c r="G3541" s="10">
        <f>IFERROR(ROUND(E3541/N3541,2),0)</f>
        <v>55.23</v>
      </c>
      <c r="H3541" t="s">
        <v>8218</v>
      </c>
      <c r="I3541" t="s">
        <v>8223</v>
      </c>
      <c r="J3541" t="s">
        <v>8245</v>
      </c>
      <c r="K3541">
        <v>1473358122</v>
      </c>
      <c r="L3541">
        <v>1471543722</v>
      </c>
      <c r="M3541" t="b">
        <v>0</v>
      </c>
      <c r="N3541">
        <v>13</v>
      </c>
      <c r="O3541" t="b">
        <v>1</v>
      </c>
      <c r="P3541" t="s">
        <v>8269</v>
      </c>
      <c r="Q3541" s="12" t="s">
        <v>8315</v>
      </c>
      <c r="R3541" t="s">
        <v>8316</v>
      </c>
      <c r="S3541" s="21">
        <f>(((Table1[[#This Row],[launched_at]]/60)/60)/24)+DATE(1970,1,1)</f>
        <v>42600.756041666667</v>
      </c>
      <c r="T3541" s="21">
        <f>(((Table1[[#This Row],[deadline]]/60)/60)/24)+DATE(1970,1,1)</f>
        <v>42621.756041666667</v>
      </c>
    </row>
    <row r="3542" spans="1:20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s="8">
        <f>E3542/D3542</f>
        <v>1.23</v>
      </c>
      <c r="G3542" s="10">
        <f>IFERROR(ROUND(E3542/N3542,2),0)</f>
        <v>46.13</v>
      </c>
      <c r="H3542" t="s">
        <v>8218</v>
      </c>
      <c r="I3542" t="s">
        <v>8224</v>
      </c>
      <c r="J3542" t="s">
        <v>8246</v>
      </c>
      <c r="K3542">
        <v>1466899491</v>
      </c>
      <c r="L3542">
        <v>1464307491</v>
      </c>
      <c r="M3542" t="b">
        <v>0</v>
      </c>
      <c r="N3542">
        <v>8</v>
      </c>
      <c r="O3542" t="b">
        <v>1</v>
      </c>
      <c r="P3542" t="s">
        <v>8269</v>
      </c>
      <c r="Q3542" s="12" t="s">
        <v>8315</v>
      </c>
      <c r="R3542" t="s">
        <v>8316</v>
      </c>
      <c r="S3542" s="21">
        <f>(((Table1[[#This Row],[launched_at]]/60)/60)/24)+DATE(1970,1,1)</f>
        <v>42517.003368055557</v>
      </c>
      <c r="T3542" s="21">
        <f>(((Table1[[#This Row],[deadline]]/60)/60)/24)+DATE(1970,1,1)</f>
        <v>42547.003368055557</v>
      </c>
    </row>
    <row r="3543" spans="1:20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s="8">
        <f>E3543/D3543</f>
        <v>1.05</v>
      </c>
      <c r="G3543" s="10">
        <f>IFERROR(ROUND(E3543/N3543,2),0)</f>
        <v>39.380000000000003</v>
      </c>
      <c r="H3543" t="s">
        <v>8218</v>
      </c>
      <c r="I3543" t="s">
        <v>8224</v>
      </c>
      <c r="J3543" t="s">
        <v>8246</v>
      </c>
      <c r="K3543">
        <v>1441042275</v>
      </c>
      <c r="L3543">
        <v>1438882275</v>
      </c>
      <c r="M3543" t="b">
        <v>0</v>
      </c>
      <c r="N3543">
        <v>32</v>
      </c>
      <c r="O3543" t="b">
        <v>1</v>
      </c>
      <c r="P3543" t="s">
        <v>8269</v>
      </c>
      <c r="Q3543" s="12" t="s">
        <v>8315</v>
      </c>
      <c r="R3543" t="s">
        <v>8316</v>
      </c>
      <c r="S3543" s="21">
        <f>(((Table1[[#This Row],[launched_at]]/60)/60)/24)+DATE(1970,1,1)</f>
        <v>42222.730034722219</v>
      </c>
      <c r="T3543" s="21">
        <f>(((Table1[[#This Row],[deadline]]/60)/60)/24)+DATE(1970,1,1)</f>
        <v>42247.730034722219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s="8">
        <f>E3544/D3544</f>
        <v>1.0223636363636364</v>
      </c>
      <c r="G3544" s="10">
        <f>IFERROR(ROUND(E3544/N3544,2),0)</f>
        <v>66.150000000000006</v>
      </c>
      <c r="H3544" t="s">
        <v>8218</v>
      </c>
      <c r="I3544" t="s">
        <v>8223</v>
      </c>
      <c r="J3544" t="s">
        <v>8245</v>
      </c>
      <c r="K3544">
        <v>1410099822</v>
      </c>
      <c r="L3544">
        <v>1404915822</v>
      </c>
      <c r="M3544" t="b">
        <v>0</v>
      </c>
      <c r="N3544">
        <v>85</v>
      </c>
      <c r="O3544" t="b">
        <v>1</v>
      </c>
      <c r="P3544" t="s">
        <v>8269</v>
      </c>
      <c r="Q3544" s="12" t="s">
        <v>8315</v>
      </c>
      <c r="R3544" t="s">
        <v>8316</v>
      </c>
      <c r="S3544" s="21">
        <f>(((Table1[[#This Row],[launched_at]]/60)/60)/24)+DATE(1970,1,1)</f>
        <v>41829.599791666667</v>
      </c>
      <c r="T3544" s="21">
        <f>(((Table1[[#This Row],[deadline]]/60)/60)/24)+DATE(1970,1,1)</f>
        <v>41889.599791666667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s="8">
        <f>E3545/D3545</f>
        <v>1.0466666666666666</v>
      </c>
      <c r="G3545" s="10">
        <f>IFERROR(ROUND(E3545/N3545,2),0)</f>
        <v>54.14</v>
      </c>
      <c r="H3545" t="s">
        <v>8218</v>
      </c>
      <c r="I3545" t="s">
        <v>8235</v>
      </c>
      <c r="J3545" t="s">
        <v>8248</v>
      </c>
      <c r="K3545">
        <v>1435255659</v>
      </c>
      <c r="L3545">
        <v>1432663659</v>
      </c>
      <c r="M3545" t="b">
        <v>0</v>
      </c>
      <c r="N3545">
        <v>29</v>
      </c>
      <c r="O3545" t="b">
        <v>1</v>
      </c>
      <c r="P3545" t="s">
        <v>8269</v>
      </c>
      <c r="Q3545" s="12" t="s">
        <v>8315</v>
      </c>
      <c r="R3545" t="s">
        <v>8316</v>
      </c>
      <c r="S3545" s="21">
        <f>(((Table1[[#This Row],[launched_at]]/60)/60)/24)+DATE(1970,1,1)</f>
        <v>42150.755312499998</v>
      </c>
      <c r="T3545" s="21">
        <f>(((Table1[[#This Row],[deadline]]/60)/60)/24)+DATE(1970,1,1)</f>
        <v>42180.755312499998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s="8">
        <f>E3546/D3546</f>
        <v>1</v>
      </c>
      <c r="G3546" s="10">
        <f>IFERROR(ROUND(E3546/N3546,2),0)</f>
        <v>104.17</v>
      </c>
      <c r="H3546" t="s">
        <v>8218</v>
      </c>
      <c r="I3546" t="s">
        <v>8223</v>
      </c>
      <c r="J3546" t="s">
        <v>8245</v>
      </c>
      <c r="K3546">
        <v>1425758257</v>
      </c>
      <c r="L3546">
        <v>1423166257</v>
      </c>
      <c r="M3546" t="b">
        <v>0</v>
      </c>
      <c r="N3546">
        <v>24</v>
      </c>
      <c r="O3546" t="b">
        <v>1</v>
      </c>
      <c r="P3546" t="s">
        <v>8269</v>
      </c>
      <c r="Q3546" s="12" t="s">
        <v>8315</v>
      </c>
      <c r="R3546" t="s">
        <v>8316</v>
      </c>
      <c r="S3546" s="21">
        <f>(((Table1[[#This Row],[launched_at]]/60)/60)/24)+DATE(1970,1,1)</f>
        <v>42040.831678240742</v>
      </c>
      <c r="T3546" s="21">
        <f>(((Table1[[#This Row],[deadline]]/60)/60)/24)+DATE(1970,1,1)</f>
        <v>42070.831678240742</v>
      </c>
    </row>
    <row r="3547" spans="1:20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s="8">
        <f>E3547/D3547</f>
        <v>1.004</v>
      </c>
      <c r="G3547" s="10">
        <f>IFERROR(ROUND(E3547/N3547,2),0)</f>
        <v>31.38</v>
      </c>
      <c r="H3547" t="s">
        <v>8218</v>
      </c>
      <c r="I3547" t="s">
        <v>8223</v>
      </c>
      <c r="J3547" t="s">
        <v>8245</v>
      </c>
      <c r="K3547">
        <v>1428780159</v>
      </c>
      <c r="L3547">
        <v>1426188159</v>
      </c>
      <c r="M3547" t="b">
        <v>0</v>
      </c>
      <c r="N3547">
        <v>8</v>
      </c>
      <c r="O3547" t="b">
        <v>1</v>
      </c>
      <c r="P3547" t="s">
        <v>8269</v>
      </c>
      <c r="Q3547" s="12" t="s">
        <v>8315</v>
      </c>
      <c r="R3547" t="s">
        <v>8316</v>
      </c>
      <c r="S3547" s="21">
        <f>(((Table1[[#This Row],[launched_at]]/60)/60)/24)+DATE(1970,1,1)</f>
        <v>42075.807395833333</v>
      </c>
      <c r="T3547" s="21">
        <f>(((Table1[[#This Row],[deadline]]/60)/60)/24)+DATE(1970,1,1)</f>
        <v>42105.807395833333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s="8">
        <f>E3548/D3548</f>
        <v>1.0227272727272727</v>
      </c>
      <c r="G3548" s="10">
        <f>IFERROR(ROUND(E3548/N3548,2),0)</f>
        <v>59.21</v>
      </c>
      <c r="H3548" t="s">
        <v>8218</v>
      </c>
      <c r="I3548" t="s">
        <v>8223</v>
      </c>
      <c r="J3548" t="s">
        <v>8245</v>
      </c>
      <c r="K3548">
        <v>1427860740</v>
      </c>
      <c r="L3548">
        <v>1426002684</v>
      </c>
      <c r="M3548" t="b">
        <v>0</v>
      </c>
      <c r="N3548">
        <v>19</v>
      </c>
      <c r="O3548" t="b">
        <v>1</v>
      </c>
      <c r="P3548" t="s">
        <v>8269</v>
      </c>
      <c r="Q3548" s="12" t="s">
        <v>8315</v>
      </c>
      <c r="R3548" t="s">
        <v>8316</v>
      </c>
      <c r="S3548" s="21">
        <f>(((Table1[[#This Row],[launched_at]]/60)/60)/24)+DATE(1970,1,1)</f>
        <v>42073.660694444443</v>
      </c>
      <c r="T3548" s="21">
        <f>(((Table1[[#This Row],[deadline]]/60)/60)/24)+DATE(1970,1,1)</f>
        <v>42095.165972222225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s="8">
        <f>E3549/D3549</f>
        <v>1.1440928571428572</v>
      </c>
      <c r="G3549" s="10">
        <f>IFERROR(ROUND(E3549/N3549,2),0)</f>
        <v>119.18</v>
      </c>
      <c r="H3549" t="s">
        <v>8218</v>
      </c>
      <c r="I3549" t="s">
        <v>8223</v>
      </c>
      <c r="J3549" t="s">
        <v>8245</v>
      </c>
      <c r="K3549">
        <v>1463198340</v>
      </c>
      <c r="L3549">
        <v>1461117201</v>
      </c>
      <c r="M3549" t="b">
        <v>0</v>
      </c>
      <c r="N3549">
        <v>336</v>
      </c>
      <c r="O3549" t="b">
        <v>1</v>
      </c>
      <c r="P3549" t="s">
        <v>8269</v>
      </c>
      <c r="Q3549" s="12" t="s">
        <v>8315</v>
      </c>
      <c r="R3549" t="s">
        <v>8316</v>
      </c>
      <c r="S3549" s="21">
        <f>(((Table1[[#This Row],[launched_at]]/60)/60)/24)+DATE(1970,1,1)</f>
        <v>42480.078715277778</v>
      </c>
      <c r="T3549" s="21">
        <f>(((Table1[[#This Row],[deadline]]/60)/60)/24)+DATE(1970,1,1)</f>
        <v>42504.165972222225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s="8">
        <f>E3550/D3550</f>
        <v>1.019047619047619</v>
      </c>
      <c r="G3550" s="10">
        <f>IFERROR(ROUND(E3550/N3550,2),0)</f>
        <v>164.62</v>
      </c>
      <c r="H3550" t="s">
        <v>8218</v>
      </c>
      <c r="I3550" t="s">
        <v>8223</v>
      </c>
      <c r="J3550" t="s">
        <v>8245</v>
      </c>
      <c r="K3550">
        <v>1457139600</v>
      </c>
      <c r="L3550">
        <v>1455230214</v>
      </c>
      <c r="M3550" t="b">
        <v>0</v>
      </c>
      <c r="N3550">
        <v>13</v>
      </c>
      <c r="O3550" t="b">
        <v>1</v>
      </c>
      <c r="P3550" t="s">
        <v>8269</v>
      </c>
      <c r="Q3550" s="12" t="s">
        <v>8315</v>
      </c>
      <c r="R3550" t="s">
        <v>8316</v>
      </c>
      <c r="S3550" s="21">
        <f>(((Table1[[#This Row],[launched_at]]/60)/60)/24)+DATE(1970,1,1)</f>
        <v>42411.942291666666</v>
      </c>
      <c r="T3550" s="21">
        <f>(((Table1[[#This Row],[deadline]]/60)/60)/24)+DATE(1970,1,1)</f>
        <v>42434.041666666672</v>
      </c>
    </row>
    <row r="3551" spans="1:20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s="8">
        <f>E3551/D3551</f>
        <v>1.02</v>
      </c>
      <c r="G3551" s="10">
        <f>IFERROR(ROUND(E3551/N3551,2),0)</f>
        <v>24.29</v>
      </c>
      <c r="H3551" t="s">
        <v>8218</v>
      </c>
      <c r="I3551" t="s">
        <v>8224</v>
      </c>
      <c r="J3551" t="s">
        <v>8246</v>
      </c>
      <c r="K3551">
        <v>1441358873</v>
      </c>
      <c r="L3551">
        <v>1438939673</v>
      </c>
      <c r="M3551" t="b">
        <v>0</v>
      </c>
      <c r="N3551">
        <v>42</v>
      </c>
      <c r="O3551" t="b">
        <v>1</v>
      </c>
      <c r="P3551" t="s">
        <v>8269</v>
      </c>
      <c r="Q3551" s="12" t="s">
        <v>8315</v>
      </c>
      <c r="R3551" t="s">
        <v>8316</v>
      </c>
      <c r="S3551" s="21">
        <f>(((Table1[[#This Row],[launched_at]]/60)/60)/24)+DATE(1970,1,1)</f>
        <v>42223.394363425927</v>
      </c>
      <c r="T3551" s="21">
        <f>(((Table1[[#This Row],[deadline]]/60)/60)/24)+DATE(1970,1,1)</f>
        <v>42251.394363425927</v>
      </c>
    </row>
    <row r="3552" spans="1:20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s="8">
        <f>E3552/D3552</f>
        <v>1.048</v>
      </c>
      <c r="G3552" s="10">
        <f>IFERROR(ROUND(E3552/N3552,2),0)</f>
        <v>40.94</v>
      </c>
      <c r="H3552" t="s">
        <v>8218</v>
      </c>
      <c r="I3552" t="s">
        <v>8224</v>
      </c>
      <c r="J3552" t="s">
        <v>8246</v>
      </c>
      <c r="K3552">
        <v>1462224398</v>
      </c>
      <c r="L3552">
        <v>1459632398</v>
      </c>
      <c r="M3552" t="b">
        <v>0</v>
      </c>
      <c r="N3552">
        <v>64</v>
      </c>
      <c r="O3552" t="b">
        <v>1</v>
      </c>
      <c r="P3552" t="s">
        <v>8269</v>
      </c>
      <c r="Q3552" s="12" t="s">
        <v>8315</v>
      </c>
      <c r="R3552" t="s">
        <v>8316</v>
      </c>
      <c r="S3552" s="21">
        <f>(((Table1[[#This Row],[launched_at]]/60)/60)/24)+DATE(1970,1,1)</f>
        <v>42462.893495370372</v>
      </c>
      <c r="T3552" s="21">
        <f>(((Table1[[#This Row],[deadline]]/60)/60)/24)+DATE(1970,1,1)</f>
        <v>42492.893495370372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s="8">
        <f>E3553/D3553</f>
        <v>1.0183333333333333</v>
      </c>
      <c r="G3553" s="10">
        <f>IFERROR(ROUND(E3553/N3553,2),0)</f>
        <v>61.1</v>
      </c>
      <c r="H3553" t="s">
        <v>8218</v>
      </c>
      <c r="I3553" t="s">
        <v>8223</v>
      </c>
      <c r="J3553" t="s">
        <v>8245</v>
      </c>
      <c r="K3553">
        <v>1400796420</v>
      </c>
      <c r="L3553">
        <v>1398342170</v>
      </c>
      <c r="M3553" t="b">
        <v>0</v>
      </c>
      <c r="N3553">
        <v>25</v>
      </c>
      <c r="O3553" t="b">
        <v>1</v>
      </c>
      <c r="P3553" t="s">
        <v>8269</v>
      </c>
      <c r="Q3553" s="12" t="s">
        <v>8315</v>
      </c>
      <c r="R3553" t="s">
        <v>8316</v>
      </c>
      <c r="S3553" s="21">
        <f>(((Table1[[#This Row],[launched_at]]/60)/60)/24)+DATE(1970,1,1)</f>
        <v>41753.515856481477</v>
      </c>
      <c r="T3553" s="21">
        <f>(((Table1[[#This Row],[deadline]]/60)/60)/24)+DATE(1970,1,1)</f>
        <v>41781.921527777777</v>
      </c>
    </row>
    <row r="3554" spans="1:20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s="8">
        <f>E3554/D3554</f>
        <v>1</v>
      </c>
      <c r="G3554" s="10">
        <f>IFERROR(ROUND(E3554/N3554,2),0)</f>
        <v>38.65</v>
      </c>
      <c r="H3554" t="s">
        <v>8218</v>
      </c>
      <c r="I3554" t="s">
        <v>8224</v>
      </c>
      <c r="J3554" t="s">
        <v>8246</v>
      </c>
      <c r="K3554">
        <v>1403964324</v>
      </c>
      <c r="L3554">
        <v>1401372324</v>
      </c>
      <c r="M3554" t="b">
        <v>0</v>
      </c>
      <c r="N3554">
        <v>20</v>
      </c>
      <c r="O3554" t="b">
        <v>1</v>
      </c>
      <c r="P3554" t="s">
        <v>8269</v>
      </c>
      <c r="Q3554" s="12" t="s">
        <v>8315</v>
      </c>
      <c r="R3554" t="s">
        <v>8316</v>
      </c>
      <c r="S3554" s="21">
        <f>(((Table1[[#This Row],[launched_at]]/60)/60)/24)+DATE(1970,1,1)</f>
        <v>41788.587083333332</v>
      </c>
      <c r="T3554" s="21">
        <f>(((Table1[[#This Row],[deadline]]/60)/60)/24)+DATE(1970,1,1)</f>
        <v>41818.587083333332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s="8">
        <f>E3555/D3555</f>
        <v>1.0627272727272727</v>
      </c>
      <c r="G3555" s="10">
        <f>IFERROR(ROUND(E3555/N3555,2),0)</f>
        <v>56.2</v>
      </c>
      <c r="H3555" t="s">
        <v>8218</v>
      </c>
      <c r="I3555" t="s">
        <v>8223</v>
      </c>
      <c r="J3555" t="s">
        <v>8245</v>
      </c>
      <c r="K3555">
        <v>1439337600</v>
      </c>
      <c r="L3555">
        <v>1436575280</v>
      </c>
      <c r="M3555" t="b">
        <v>0</v>
      </c>
      <c r="N3555">
        <v>104</v>
      </c>
      <c r="O3555" t="b">
        <v>1</v>
      </c>
      <c r="P3555" t="s">
        <v>8269</v>
      </c>
      <c r="Q3555" s="12" t="s">
        <v>8315</v>
      </c>
      <c r="R3555" t="s">
        <v>8316</v>
      </c>
      <c r="S3555" s="21">
        <f>(((Table1[[#This Row],[launched_at]]/60)/60)/24)+DATE(1970,1,1)</f>
        <v>42196.028703703705</v>
      </c>
      <c r="T3555" s="21">
        <f>(((Table1[[#This Row],[deadline]]/60)/60)/24)+DATE(1970,1,1)</f>
        <v>42228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s="8">
        <f>E3556/D3556</f>
        <v>1.1342219999999998</v>
      </c>
      <c r="G3556" s="10">
        <f>IFERROR(ROUND(E3556/N3556,2),0)</f>
        <v>107</v>
      </c>
      <c r="H3556" t="s">
        <v>8218</v>
      </c>
      <c r="I3556" t="s">
        <v>8223</v>
      </c>
      <c r="J3556" t="s">
        <v>8245</v>
      </c>
      <c r="K3556">
        <v>1423674000</v>
      </c>
      <c r="L3556">
        <v>1421025159</v>
      </c>
      <c r="M3556" t="b">
        <v>0</v>
      </c>
      <c r="N3556">
        <v>53</v>
      </c>
      <c r="O3556" t="b">
        <v>1</v>
      </c>
      <c r="P3556" t="s">
        <v>8269</v>
      </c>
      <c r="Q3556" s="12" t="s">
        <v>8315</v>
      </c>
      <c r="R3556" t="s">
        <v>8316</v>
      </c>
      <c r="S3556" s="21">
        <f>(((Table1[[#This Row],[launched_at]]/60)/60)/24)+DATE(1970,1,1)</f>
        <v>42016.050451388888</v>
      </c>
      <c r="T3556" s="21">
        <f>(((Table1[[#This Row],[deadline]]/60)/60)/24)+DATE(1970,1,1)</f>
        <v>42046.708333333328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s="8">
        <f>E3557/D3557</f>
        <v>1</v>
      </c>
      <c r="G3557" s="10">
        <f>IFERROR(ROUND(E3557/N3557,2),0)</f>
        <v>171.43</v>
      </c>
      <c r="H3557" t="s">
        <v>8218</v>
      </c>
      <c r="I3557" t="s">
        <v>8236</v>
      </c>
      <c r="J3557" t="s">
        <v>8248</v>
      </c>
      <c r="K3557">
        <v>1479382594</v>
      </c>
      <c r="L3557">
        <v>1476786994</v>
      </c>
      <c r="M3557" t="b">
        <v>0</v>
      </c>
      <c r="N3557">
        <v>14</v>
      </c>
      <c r="O3557" t="b">
        <v>1</v>
      </c>
      <c r="P3557" t="s">
        <v>8269</v>
      </c>
      <c r="Q3557" s="12" t="s">
        <v>8315</v>
      </c>
      <c r="R3557" t="s">
        <v>8316</v>
      </c>
      <c r="S3557" s="21">
        <f>(((Table1[[#This Row],[launched_at]]/60)/60)/24)+DATE(1970,1,1)</f>
        <v>42661.442060185189</v>
      </c>
      <c r="T3557" s="21">
        <f>(((Table1[[#This Row],[deadline]]/60)/60)/24)+DATE(1970,1,1)</f>
        <v>42691.483726851846</v>
      </c>
    </row>
    <row r="3558" spans="1:20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s="8">
        <f>E3558/D3558</f>
        <v>1.0045454545454546</v>
      </c>
      <c r="G3558" s="10">
        <f>IFERROR(ROUND(E3558/N3558,2),0)</f>
        <v>110.5</v>
      </c>
      <c r="H3558" t="s">
        <v>8218</v>
      </c>
      <c r="I3558" t="s">
        <v>8224</v>
      </c>
      <c r="J3558" t="s">
        <v>8246</v>
      </c>
      <c r="K3558">
        <v>1408289724</v>
      </c>
      <c r="L3558">
        <v>1403105724</v>
      </c>
      <c r="M3558" t="b">
        <v>0</v>
      </c>
      <c r="N3558">
        <v>20</v>
      </c>
      <c r="O3558" t="b">
        <v>1</v>
      </c>
      <c r="P3558" t="s">
        <v>8269</v>
      </c>
      <c r="Q3558" s="12" t="s">
        <v>8315</v>
      </c>
      <c r="R3558" t="s">
        <v>8316</v>
      </c>
      <c r="S3558" s="21">
        <f>(((Table1[[#This Row],[launched_at]]/60)/60)/24)+DATE(1970,1,1)</f>
        <v>41808.649583333332</v>
      </c>
      <c r="T3558" s="21">
        <f>(((Table1[[#This Row],[deadline]]/60)/60)/24)+DATE(1970,1,1)</f>
        <v>41868.649583333332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s="8">
        <f>E3559/D3559</f>
        <v>1.0003599999999999</v>
      </c>
      <c r="G3559" s="10">
        <f>IFERROR(ROUND(E3559/N3559,2),0)</f>
        <v>179.28</v>
      </c>
      <c r="H3559" t="s">
        <v>8218</v>
      </c>
      <c r="I3559" t="s">
        <v>8223</v>
      </c>
      <c r="J3559" t="s">
        <v>8245</v>
      </c>
      <c r="K3559">
        <v>1399271911</v>
      </c>
      <c r="L3559">
        <v>1396334311</v>
      </c>
      <c r="M3559" t="b">
        <v>0</v>
      </c>
      <c r="N3559">
        <v>558</v>
      </c>
      <c r="O3559" t="b">
        <v>1</v>
      </c>
      <c r="P3559" t="s">
        <v>8269</v>
      </c>
      <c r="Q3559" s="12" t="s">
        <v>8315</v>
      </c>
      <c r="R3559" t="s">
        <v>8316</v>
      </c>
      <c r="S3559" s="21">
        <f>(((Table1[[#This Row],[launched_at]]/60)/60)/24)+DATE(1970,1,1)</f>
        <v>41730.276747685188</v>
      </c>
      <c r="T3559" s="21">
        <f>(((Table1[[#This Row],[deadline]]/60)/60)/24)+DATE(1970,1,1)</f>
        <v>41764.276747685188</v>
      </c>
    </row>
    <row r="3560" spans="1:20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s="8">
        <f>E3560/D3560</f>
        <v>1.44</v>
      </c>
      <c r="G3560" s="10">
        <f>IFERROR(ROUND(E3560/N3560,2),0)</f>
        <v>22.91</v>
      </c>
      <c r="H3560" t="s">
        <v>8218</v>
      </c>
      <c r="I3560" t="s">
        <v>8224</v>
      </c>
      <c r="J3560" t="s">
        <v>8246</v>
      </c>
      <c r="K3560">
        <v>1435352400</v>
      </c>
      <c r="L3560">
        <v>1431718575</v>
      </c>
      <c r="M3560" t="b">
        <v>0</v>
      </c>
      <c r="N3560">
        <v>22</v>
      </c>
      <c r="O3560" t="b">
        <v>1</v>
      </c>
      <c r="P3560" t="s">
        <v>8269</v>
      </c>
      <c r="Q3560" s="12" t="s">
        <v>8315</v>
      </c>
      <c r="R3560" t="s">
        <v>8316</v>
      </c>
      <c r="S3560" s="21">
        <f>(((Table1[[#This Row],[launched_at]]/60)/60)/24)+DATE(1970,1,1)</f>
        <v>42139.816840277781</v>
      </c>
      <c r="T3560" s="21">
        <f>(((Table1[[#This Row],[deadline]]/60)/60)/24)+DATE(1970,1,1)</f>
        <v>42181.875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s="8">
        <f>E3561/D3561</f>
        <v>1.0349999999999999</v>
      </c>
      <c r="G3561" s="10">
        <f>IFERROR(ROUND(E3561/N3561,2),0)</f>
        <v>43.13</v>
      </c>
      <c r="H3561" t="s">
        <v>8218</v>
      </c>
      <c r="I3561" t="s">
        <v>8225</v>
      </c>
      <c r="J3561" t="s">
        <v>8247</v>
      </c>
      <c r="K3561">
        <v>1438333080</v>
      </c>
      <c r="L3561">
        <v>1436408308</v>
      </c>
      <c r="M3561" t="b">
        <v>0</v>
      </c>
      <c r="N3561">
        <v>24</v>
      </c>
      <c r="O3561" t="b">
        <v>1</v>
      </c>
      <c r="P3561" t="s">
        <v>8269</v>
      </c>
      <c r="Q3561" s="12" t="s">
        <v>8315</v>
      </c>
      <c r="R3561" t="s">
        <v>8316</v>
      </c>
      <c r="S3561" s="21">
        <f>(((Table1[[#This Row],[launched_at]]/60)/60)/24)+DATE(1970,1,1)</f>
        <v>42194.096157407403</v>
      </c>
      <c r="T3561" s="21">
        <f>(((Table1[[#This Row],[deadline]]/60)/60)/24)+DATE(1970,1,1)</f>
        <v>42216.373611111107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s="8">
        <f>E3562/D3562</f>
        <v>1.0843750000000001</v>
      </c>
      <c r="G3562" s="10">
        <f>IFERROR(ROUND(E3562/N3562,2),0)</f>
        <v>46.89</v>
      </c>
      <c r="H3562" t="s">
        <v>8218</v>
      </c>
      <c r="I3562" t="s">
        <v>8228</v>
      </c>
      <c r="J3562" t="s">
        <v>8250</v>
      </c>
      <c r="K3562">
        <v>1432694700</v>
      </c>
      <c r="L3562">
        <v>1429651266</v>
      </c>
      <c r="M3562" t="b">
        <v>0</v>
      </c>
      <c r="N3562">
        <v>74</v>
      </c>
      <c r="O3562" t="b">
        <v>1</v>
      </c>
      <c r="P3562" t="s">
        <v>8269</v>
      </c>
      <c r="Q3562" s="12" t="s">
        <v>8315</v>
      </c>
      <c r="R3562" t="s">
        <v>8316</v>
      </c>
      <c r="S3562" s="21">
        <f>(((Table1[[#This Row],[launched_at]]/60)/60)/24)+DATE(1970,1,1)</f>
        <v>42115.889652777783</v>
      </c>
      <c r="T3562" s="21">
        <f>(((Table1[[#This Row],[deadline]]/60)/60)/24)+DATE(1970,1,1)</f>
        <v>42151.114583333328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s="8">
        <f>E3563/D3563</f>
        <v>1.024</v>
      </c>
      <c r="G3563" s="10">
        <f>IFERROR(ROUND(E3563/N3563,2),0)</f>
        <v>47.41</v>
      </c>
      <c r="H3563" t="s">
        <v>8218</v>
      </c>
      <c r="I3563" t="s">
        <v>8223</v>
      </c>
      <c r="J3563" t="s">
        <v>8245</v>
      </c>
      <c r="K3563">
        <v>1438799760</v>
      </c>
      <c r="L3563">
        <v>1437236378</v>
      </c>
      <c r="M3563" t="b">
        <v>0</v>
      </c>
      <c r="N3563">
        <v>54</v>
      </c>
      <c r="O3563" t="b">
        <v>1</v>
      </c>
      <c r="P3563" t="s">
        <v>8269</v>
      </c>
      <c r="Q3563" s="12" t="s">
        <v>8315</v>
      </c>
      <c r="R3563" t="s">
        <v>8316</v>
      </c>
      <c r="S3563" s="21">
        <f>(((Table1[[#This Row],[launched_at]]/60)/60)/24)+DATE(1970,1,1)</f>
        <v>42203.680300925931</v>
      </c>
      <c r="T3563" s="21">
        <f>(((Table1[[#This Row],[deadline]]/60)/60)/24)+DATE(1970,1,1)</f>
        <v>42221.774999999994</v>
      </c>
    </row>
    <row r="3564" spans="1:20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s="8">
        <f>E3564/D3564</f>
        <v>1.4888888888888889</v>
      </c>
      <c r="G3564" s="10">
        <f>IFERROR(ROUND(E3564/N3564,2),0)</f>
        <v>15.13</v>
      </c>
      <c r="H3564" t="s">
        <v>8218</v>
      </c>
      <c r="I3564" t="s">
        <v>8224</v>
      </c>
      <c r="J3564" t="s">
        <v>8246</v>
      </c>
      <c r="K3564">
        <v>1457906400</v>
      </c>
      <c r="L3564">
        <v>1457115427</v>
      </c>
      <c r="M3564" t="b">
        <v>0</v>
      </c>
      <c r="N3564">
        <v>31</v>
      </c>
      <c r="O3564" t="b">
        <v>1</v>
      </c>
      <c r="P3564" t="s">
        <v>8269</v>
      </c>
      <c r="Q3564" s="12" t="s">
        <v>8315</v>
      </c>
      <c r="R3564" t="s">
        <v>8316</v>
      </c>
      <c r="S3564" s="21">
        <f>(((Table1[[#This Row],[launched_at]]/60)/60)/24)+DATE(1970,1,1)</f>
        <v>42433.761886574073</v>
      </c>
      <c r="T3564" s="21">
        <f>(((Table1[[#This Row],[deadline]]/60)/60)/24)+DATE(1970,1,1)</f>
        <v>42442.916666666672</v>
      </c>
    </row>
    <row r="3565" spans="1:20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s="8">
        <f>E3565/D3565</f>
        <v>1.0549000000000002</v>
      </c>
      <c r="G3565" s="10">
        <f>IFERROR(ROUND(E3565/N3565,2),0)</f>
        <v>21.1</v>
      </c>
      <c r="H3565" t="s">
        <v>8218</v>
      </c>
      <c r="I3565" t="s">
        <v>8224</v>
      </c>
      <c r="J3565" t="s">
        <v>8246</v>
      </c>
      <c r="K3565">
        <v>1470078000</v>
      </c>
      <c r="L3565">
        <v>1467648456</v>
      </c>
      <c r="M3565" t="b">
        <v>0</v>
      </c>
      <c r="N3565">
        <v>25</v>
      </c>
      <c r="O3565" t="b">
        <v>1</v>
      </c>
      <c r="P3565" t="s">
        <v>8269</v>
      </c>
      <c r="Q3565" s="12" t="s">
        <v>8315</v>
      </c>
      <c r="R3565" t="s">
        <v>8316</v>
      </c>
      <c r="S3565" s="21">
        <f>(((Table1[[#This Row],[launched_at]]/60)/60)/24)+DATE(1970,1,1)</f>
        <v>42555.671944444446</v>
      </c>
      <c r="T3565" s="21">
        <f>(((Table1[[#This Row],[deadline]]/60)/60)/24)+DATE(1970,1,1)</f>
        <v>42583.791666666672</v>
      </c>
    </row>
    <row r="3566" spans="1:20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s="8">
        <f>E3566/D3566</f>
        <v>1.0049999999999999</v>
      </c>
      <c r="G3566" s="10">
        <f>IFERROR(ROUND(E3566/N3566,2),0)</f>
        <v>59.12</v>
      </c>
      <c r="H3566" t="s">
        <v>8218</v>
      </c>
      <c r="I3566" t="s">
        <v>8224</v>
      </c>
      <c r="J3566" t="s">
        <v>8246</v>
      </c>
      <c r="K3566">
        <v>1444060800</v>
      </c>
      <c r="L3566">
        <v>1440082649</v>
      </c>
      <c r="M3566" t="b">
        <v>0</v>
      </c>
      <c r="N3566">
        <v>17</v>
      </c>
      <c r="O3566" t="b">
        <v>1</v>
      </c>
      <c r="P3566" t="s">
        <v>8269</v>
      </c>
      <c r="Q3566" s="12" t="s">
        <v>8315</v>
      </c>
      <c r="R3566" t="s">
        <v>8316</v>
      </c>
      <c r="S3566" s="21">
        <f>(((Table1[[#This Row],[launched_at]]/60)/60)/24)+DATE(1970,1,1)</f>
        <v>42236.623252314821</v>
      </c>
      <c r="T3566" s="21">
        <f>(((Table1[[#This Row],[deadline]]/60)/60)/24)+DATE(1970,1,1)</f>
        <v>42282.666666666672</v>
      </c>
    </row>
    <row r="3567" spans="1:20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s="8">
        <f>E3567/D3567</f>
        <v>1.3055555555555556</v>
      </c>
      <c r="G3567" s="10">
        <f>IFERROR(ROUND(E3567/N3567,2),0)</f>
        <v>97.92</v>
      </c>
      <c r="H3567" t="s">
        <v>8218</v>
      </c>
      <c r="I3567" t="s">
        <v>8223</v>
      </c>
      <c r="J3567" t="s">
        <v>8245</v>
      </c>
      <c r="K3567">
        <v>1420048208</v>
      </c>
      <c r="L3567">
        <v>1417456208</v>
      </c>
      <c r="M3567" t="b">
        <v>0</v>
      </c>
      <c r="N3567">
        <v>12</v>
      </c>
      <c r="O3567" t="b">
        <v>1</v>
      </c>
      <c r="P3567" t="s">
        <v>8269</v>
      </c>
      <c r="Q3567" s="12" t="s">
        <v>8315</v>
      </c>
      <c r="R3567" t="s">
        <v>8316</v>
      </c>
      <c r="S3567" s="21">
        <f>(((Table1[[#This Row],[launched_at]]/60)/60)/24)+DATE(1970,1,1)</f>
        <v>41974.743148148147</v>
      </c>
      <c r="T3567" s="21">
        <f>(((Table1[[#This Row],[deadline]]/60)/60)/24)+DATE(1970,1,1)</f>
        <v>42004.743148148147</v>
      </c>
    </row>
    <row r="3568" spans="1:20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s="8">
        <f>E3568/D3568</f>
        <v>1.0475000000000001</v>
      </c>
      <c r="G3568" s="10">
        <f>IFERROR(ROUND(E3568/N3568,2),0)</f>
        <v>55.13</v>
      </c>
      <c r="H3568" t="s">
        <v>8218</v>
      </c>
      <c r="I3568" t="s">
        <v>8224</v>
      </c>
      <c r="J3568" t="s">
        <v>8246</v>
      </c>
      <c r="K3568">
        <v>1422015083</v>
      </c>
      <c r="L3568">
        <v>1419423083</v>
      </c>
      <c r="M3568" t="b">
        <v>0</v>
      </c>
      <c r="N3568">
        <v>38</v>
      </c>
      <c r="O3568" t="b">
        <v>1</v>
      </c>
      <c r="P3568" t="s">
        <v>8269</v>
      </c>
      <c r="Q3568" s="12" t="s">
        <v>8315</v>
      </c>
      <c r="R3568" t="s">
        <v>8316</v>
      </c>
      <c r="S3568" s="21">
        <f>(((Table1[[#This Row],[launched_at]]/60)/60)/24)+DATE(1970,1,1)</f>
        <v>41997.507905092592</v>
      </c>
      <c r="T3568" s="21">
        <f>(((Table1[[#This Row],[deadline]]/60)/60)/24)+DATE(1970,1,1)</f>
        <v>42027.507905092592</v>
      </c>
    </row>
    <row r="3569" spans="1:20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s="8">
        <f>E3569/D3569</f>
        <v>1.0880000000000001</v>
      </c>
      <c r="G3569" s="10">
        <f>IFERROR(ROUND(E3569/N3569,2),0)</f>
        <v>26.54</v>
      </c>
      <c r="H3569" t="s">
        <v>8218</v>
      </c>
      <c r="I3569" t="s">
        <v>8224</v>
      </c>
      <c r="J3569" t="s">
        <v>8246</v>
      </c>
      <c r="K3569">
        <v>1433964444</v>
      </c>
      <c r="L3569">
        <v>1431372444</v>
      </c>
      <c r="M3569" t="b">
        <v>0</v>
      </c>
      <c r="N3569">
        <v>41</v>
      </c>
      <c r="O3569" t="b">
        <v>1</v>
      </c>
      <c r="P3569" t="s">
        <v>8269</v>
      </c>
      <c r="Q3569" s="12" t="s">
        <v>8315</v>
      </c>
      <c r="R3569" t="s">
        <v>8316</v>
      </c>
      <c r="S3569" s="21">
        <f>(((Table1[[#This Row],[launched_at]]/60)/60)/24)+DATE(1970,1,1)</f>
        <v>42135.810694444444</v>
      </c>
      <c r="T3569" s="21">
        <f>(((Table1[[#This Row],[deadline]]/60)/60)/24)+DATE(1970,1,1)</f>
        <v>42165.810694444444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s="8">
        <f>E3570/D3570</f>
        <v>1.1100000000000001</v>
      </c>
      <c r="G3570" s="10">
        <f>IFERROR(ROUND(E3570/N3570,2),0)</f>
        <v>58.42</v>
      </c>
      <c r="H3570" t="s">
        <v>8218</v>
      </c>
      <c r="I3570" t="s">
        <v>8223</v>
      </c>
      <c r="J3570" t="s">
        <v>8245</v>
      </c>
      <c r="K3570">
        <v>1410975994</v>
      </c>
      <c r="L3570">
        <v>1408383994</v>
      </c>
      <c r="M3570" t="b">
        <v>0</v>
      </c>
      <c r="N3570">
        <v>19</v>
      </c>
      <c r="O3570" t="b">
        <v>1</v>
      </c>
      <c r="P3570" t="s">
        <v>8269</v>
      </c>
      <c r="Q3570" s="12" t="s">
        <v>8315</v>
      </c>
      <c r="R3570" t="s">
        <v>8316</v>
      </c>
      <c r="S3570" s="21">
        <f>(((Table1[[#This Row],[launched_at]]/60)/60)/24)+DATE(1970,1,1)</f>
        <v>41869.740671296298</v>
      </c>
      <c r="T3570" s="21">
        <f>(((Table1[[#This Row],[deadline]]/60)/60)/24)+DATE(1970,1,1)</f>
        <v>41899.740671296298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s="8">
        <f>E3571/D3571</f>
        <v>1.0047999999999999</v>
      </c>
      <c r="G3571" s="10">
        <f>IFERROR(ROUND(E3571/N3571,2),0)</f>
        <v>122.54</v>
      </c>
      <c r="H3571" t="s">
        <v>8218</v>
      </c>
      <c r="I3571" t="s">
        <v>8223</v>
      </c>
      <c r="J3571" t="s">
        <v>8245</v>
      </c>
      <c r="K3571">
        <v>1420734696</v>
      </c>
      <c r="L3571">
        <v>1418142696</v>
      </c>
      <c r="M3571" t="b">
        <v>0</v>
      </c>
      <c r="N3571">
        <v>41</v>
      </c>
      <c r="O3571" t="b">
        <v>1</v>
      </c>
      <c r="P3571" t="s">
        <v>8269</v>
      </c>
      <c r="Q3571" s="12" t="s">
        <v>8315</v>
      </c>
      <c r="R3571" t="s">
        <v>8316</v>
      </c>
      <c r="S3571" s="21">
        <f>(((Table1[[#This Row],[launched_at]]/60)/60)/24)+DATE(1970,1,1)</f>
        <v>41982.688611111109</v>
      </c>
      <c r="T3571" s="21">
        <f>(((Table1[[#This Row],[deadline]]/60)/60)/24)+DATE(1970,1,1)</f>
        <v>42012.688611111109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s="8">
        <f>E3572/D3572</f>
        <v>1.1435</v>
      </c>
      <c r="G3572" s="10">
        <f>IFERROR(ROUND(E3572/N3572,2),0)</f>
        <v>87.96</v>
      </c>
      <c r="H3572" t="s">
        <v>8218</v>
      </c>
      <c r="I3572" t="s">
        <v>8223</v>
      </c>
      <c r="J3572" t="s">
        <v>8245</v>
      </c>
      <c r="K3572">
        <v>1420009200</v>
      </c>
      <c r="L3572">
        <v>1417593483</v>
      </c>
      <c r="M3572" t="b">
        <v>0</v>
      </c>
      <c r="N3572">
        <v>26</v>
      </c>
      <c r="O3572" t="b">
        <v>1</v>
      </c>
      <c r="P3572" t="s">
        <v>8269</v>
      </c>
      <c r="Q3572" s="12" t="s">
        <v>8315</v>
      </c>
      <c r="R3572" t="s">
        <v>8316</v>
      </c>
      <c r="S3572" s="21">
        <f>(((Table1[[#This Row],[launched_at]]/60)/60)/24)+DATE(1970,1,1)</f>
        <v>41976.331979166673</v>
      </c>
      <c r="T3572" s="21">
        <f>(((Table1[[#This Row],[deadline]]/60)/60)/24)+DATE(1970,1,1)</f>
        <v>42004.291666666672</v>
      </c>
    </row>
    <row r="3573" spans="1:20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s="8">
        <f>E3573/D3573</f>
        <v>1.2206666666666666</v>
      </c>
      <c r="G3573" s="10">
        <f>IFERROR(ROUND(E3573/N3573,2),0)</f>
        <v>73.239999999999995</v>
      </c>
      <c r="H3573" t="s">
        <v>8218</v>
      </c>
      <c r="I3573" t="s">
        <v>8224</v>
      </c>
      <c r="J3573" t="s">
        <v>8246</v>
      </c>
      <c r="K3573">
        <v>1414701413</v>
      </c>
      <c r="L3573">
        <v>1412109413</v>
      </c>
      <c r="M3573" t="b">
        <v>0</v>
      </c>
      <c r="N3573">
        <v>25</v>
      </c>
      <c r="O3573" t="b">
        <v>1</v>
      </c>
      <c r="P3573" t="s">
        <v>8269</v>
      </c>
      <c r="Q3573" s="12" t="s">
        <v>8315</v>
      </c>
      <c r="R3573" t="s">
        <v>8316</v>
      </c>
      <c r="S3573" s="21">
        <f>(((Table1[[#This Row],[launched_at]]/60)/60)/24)+DATE(1970,1,1)</f>
        <v>41912.858946759261</v>
      </c>
      <c r="T3573" s="21">
        <f>(((Table1[[#This Row],[deadline]]/60)/60)/24)+DATE(1970,1,1)</f>
        <v>41942.858946759261</v>
      </c>
    </row>
    <row r="3574" spans="1:20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s="8">
        <f>E3574/D3574</f>
        <v>1</v>
      </c>
      <c r="G3574" s="10">
        <f>IFERROR(ROUND(E3574/N3574,2),0)</f>
        <v>55.56</v>
      </c>
      <c r="H3574" t="s">
        <v>8218</v>
      </c>
      <c r="I3574" t="s">
        <v>8224</v>
      </c>
      <c r="J3574" t="s">
        <v>8246</v>
      </c>
      <c r="K3574">
        <v>1434894082</v>
      </c>
      <c r="L3574">
        <v>1432302082</v>
      </c>
      <c r="M3574" t="b">
        <v>0</v>
      </c>
      <c r="N3574">
        <v>9</v>
      </c>
      <c r="O3574" t="b">
        <v>1</v>
      </c>
      <c r="P3574" t="s">
        <v>8269</v>
      </c>
      <c r="Q3574" s="12" t="s">
        <v>8315</v>
      </c>
      <c r="R3574" t="s">
        <v>8316</v>
      </c>
      <c r="S3574" s="21">
        <f>(((Table1[[#This Row],[launched_at]]/60)/60)/24)+DATE(1970,1,1)</f>
        <v>42146.570393518516</v>
      </c>
      <c r="T3574" s="21">
        <f>(((Table1[[#This Row],[deadline]]/60)/60)/24)+DATE(1970,1,1)</f>
        <v>42176.570393518516</v>
      </c>
    </row>
    <row r="3575" spans="1:20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s="8">
        <f>E3575/D3575</f>
        <v>1.028</v>
      </c>
      <c r="G3575" s="10">
        <f>IFERROR(ROUND(E3575/N3575,2),0)</f>
        <v>39.54</v>
      </c>
      <c r="H3575" t="s">
        <v>8218</v>
      </c>
      <c r="I3575" t="s">
        <v>8224</v>
      </c>
      <c r="J3575" t="s">
        <v>8246</v>
      </c>
      <c r="K3575">
        <v>1415440846</v>
      </c>
      <c r="L3575">
        <v>1412845246</v>
      </c>
      <c r="M3575" t="b">
        <v>0</v>
      </c>
      <c r="N3575">
        <v>78</v>
      </c>
      <c r="O3575" t="b">
        <v>1</v>
      </c>
      <c r="P3575" t="s">
        <v>8269</v>
      </c>
      <c r="Q3575" s="12" t="s">
        <v>8315</v>
      </c>
      <c r="R3575" t="s">
        <v>8316</v>
      </c>
      <c r="S3575" s="21">
        <f>(((Table1[[#This Row],[launched_at]]/60)/60)/24)+DATE(1970,1,1)</f>
        <v>41921.375532407408</v>
      </c>
      <c r="T3575" s="21">
        <f>(((Table1[[#This Row],[deadline]]/60)/60)/24)+DATE(1970,1,1)</f>
        <v>41951.417199074072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s="8">
        <f>E3576/D3576</f>
        <v>1.0612068965517241</v>
      </c>
      <c r="G3576" s="10">
        <f>IFERROR(ROUND(E3576/N3576,2),0)</f>
        <v>136.78</v>
      </c>
      <c r="H3576" t="s">
        <v>8218</v>
      </c>
      <c r="I3576" t="s">
        <v>8223</v>
      </c>
      <c r="J3576" t="s">
        <v>8245</v>
      </c>
      <c r="K3576">
        <v>1415921848</v>
      </c>
      <c r="L3576">
        <v>1413326248</v>
      </c>
      <c r="M3576" t="b">
        <v>0</v>
      </c>
      <c r="N3576">
        <v>45</v>
      </c>
      <c r="O3576" t="b">
        <v>1</v>
      </c>
      <c r="P3576" t="s">
        <v>8269</v>
      </c>
      <c r="Q3576" s="12" t="s">
        <v>8315</v>
      </c>
      <c r="R3576" t="s">
        <v>8316</v>
      </c>
      <c r="S3576" s="21">
        <f>(((Table1[[#This Row],[launched_at]]/60)/60)/24)+DATE(1970,1,1)</f>
        <v>41926.942685185182</v>
      </c>
      <c r="T3576" s="21">
        <f>(((Table1[[#This Row],[deadline]]/60)/60)/24)+DATE(1970,1,1)</f>
        <v>41956.984351851846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s="8">
        <f>E3577/D3577</f>
        <v>1.0133000000000001</v>
      </c>
      <c r="G3577" s="10">
        <f>IFERROR(ROUND(E3577/N3577,2),0)</f>
        <v>99.34</v>
      </c>
      <c r="H3577" t="s">
        <v>8218</v>
      </c>
      <c r="I3577" t="s">
        <v>8223</v>
      </c>
      <c r="J3577" t="s">
        <v>8245</v>
      </c>
      <c r="K3577">
        <v>1470887940</v>
      </c>
      <c r="L3577">
        <v>1468176527</v>
      </c>
      <c r="M3577" t="b">
        <v>0</v>
      </c>
      <c r="N3577">
        <v>102</v>
      </c>
      <c r="O3577" t="b">
        <v>1</v>
      </c>
      <c r="P3577" t="s">
        <v>8269</v>
      </c>
      <c r="Q3577" s="12" t="s">
        <v>8315</v>
      </c>
      <c r="R3577" t="s">
        <v>8316</v>
      </c>
      <c r="S3577" s="21">
        <f>(((Table1[[#This Row],[launched_at]]/60)/60)/24)+DATE(1970,1,1)</f>
        <v>42561.783877314811</v>
      </c>
      <c r="T3577" s="21">
        <f>(((Table1[[#This Row],[deadline]]/60)/60)/24)+DATE(1970,1,1)</f>
        <v>42593.165972222225</v>
      </c>
    </row>
    <row r="3578" spans="1:20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s="8">
        <f>E3578/D3578</f>
        <v>1</v>
      </c>
      <c r="G3578" s="10">
        <f>IFERROR(ROUND(E3578/N3578,2),0)</f>
        <v>20</v>
      </c>
      <c r="H3578" t="s">
        <v>8218</v>
      </c>
      <c r="I3578" t="s">
        <v>8223</v>
      </c>
      <c r="J3578" t="s">
        <v>8245</v>
      </c>
      <c r="K3578">
        <v>1480947054</v>
      </c>
      <c r="L3578">
        <v>1475759454</v>
      </c>
      <c r="M3578" t="b">
        <v>0</v>
      </c>
      <c r="N3578">
        <v>5</v>
      </c>
      <c r="O3578" t="b">
        <v>1</v>
      </c>
      <c r="P3578" t="s">
        <v>8269</v>
      </c>
      <c r="Q3578" s="12" t="s">
        <v>8315</v>
      </c>
      <c r="R3578" t="s">
        <v>8316</v>
      </c>
      <c r="S3578" s="21">
        <f>(((Table1[[#This Row],[launched_at]]/60)/60)/24)+DATE(1970,1,1)</f>
        <v>42649.54923611111</v>
      </c>
      <c r="T3578" s="21">
        <f>(((Table1[[#This Row],[deadline]]/60)/60)/24)+DATE(1970,1,1)</f>
        <v>42709.590902777782</v>
      </c>
    </row>
    <row r="3579" spans="1:20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s="8">
        <f>E3579/D3579</f>
        <v>1.3</v>
      </c>
      <c r="G3579" s="10">
        <f>IFERROR(ROUND(E3579/N3579,2),0)</f>
        <v>28.89</v>
      </c>
      <c r="H3579" t="s">
        <v>8218</v>
      </c>
      <c r="I3579" t="s">
        <v>8223</v>
      </c>
      <c r="J3579" t="s">
        <v>8245</v>
      </c>
      <c r="K3579">
        <v>1430029680</v>
      </c>
      <c r="L3579">
        <v>1427741583</v>
      </c>
      <c r="M3579" t="b">
        <v>0</v>
      </c>
      <c r="N3579">
        <v>27</v>
      </c>
      <c r="O3579" t="b">
        <v>1</v>
      </c>
      <c r="P3579" t="s">
        <v>8269</v>
      </c>
      <c r="Q3579" s="12" t="s">
        <v>8315</v>
      </c>
      <c r="R3579" t="s">
        <v>8316</v>
      </c>
      <c r="S3579" s="21">
        <f>(((Table1[[#This Row],[launched_at]]/60)/60)/24)+DATE(1970,1,1)</f>
        <v>42093.786840277782</v>
      </c>
      <c r="T3579" s="21">
        <f>(((Table1[[#This Row],[deadline]]/60)/60)/24)+DATE(1970,1,1)</f>
        <v>42120.26944444445</v>
      </c>
    </row>
    <row r="3580" spans="1:20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s="8">
        <f>E3580/D3580</f>
        <v>1.0001333333333333</v>
      </c>
      <c r="G3580" s="10">
        <f>IFERROR(ROUND(E3580/N3580,2),0)</f>
        <v>40.549999999999997</v>
      </c>
      <c r="H3580" t="s">
        <v>8218</v>
      </c>
      <c r="I3580" t="s">
        <v>8224</v>
      </c>
      <c r="J3580" t="s">
        <v>8246</v>
      </c>
      <c r="K3580">
        <v>1462037777</v>
      </c>
      <c r="L3580">
        <v>1459445777</v>
      </c>
      <c r="M3580" t="b">
        <v>0</v>
      </c>
      <c r="N3580">
        <v>37</v>
      </c>
      <c r="O3580" t="b">
        <v>1</v>
      </c>
      <c r="P3580" t="s">
        <v>8269</v>
      </c>
      <c r="Q3580" s="12" t="s">
        <v>8315</v>
      </c>
      <c r="R3580" t="s">
        <v>8316</v>
      </c>
      <c r="S3580" s="21">
        <f>(((Table1[[#This Row],[launched_at]]/60)/60)/24)+DATE(1970,1,1)</f>
        <v>42460.733530092592</v>
      </c>
      <c r="T3580" s="21">
        <f>(((Table1[[#This Row],[deadline]]/60)/60)/24)+DATE(1970,1,1)</f>
        <v>42490.733530092592</v>
      </c>
    </row>
    <row r="3581" spans="1:20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s="8">
        <f>E3581/D3581</f>
        <v>1</v>
      </c>
      <c r="G3581" s="10">
        <f>IFERROR(ROUND(E3581/N3581,2),0)</f>
        <v>35.71</v>
      </c>
      <c r="H3581" t="s">
        <v>8218</v>
      </c>
      <c r="I3581" t="s">
        <v>8224</v>
      </c>
      <c r="J3581" t="s">
        <v>8246</v>
      </c>
      <c r="K3581">
        <v>1459444656</v>
      </c>
      <c r="L3581">
        <v>1456856256</v>
      </c>
      <c r="M3581" t="b">
        <v>0</v>
      </c>
      <c r="N3581">
        <v>14</v>
      </c>
      <c r="O3581" t="b">
        <v>1</v>
      </c>
      <c r="P3581" t="s">
        <v>8269</v>
      </c>
      <c r="Q3581" s="12" t="s">
        <v>8315</v>
      </c>
      <c r="R3581" t="s">
        <v>8316</v>
      </c>
      <c r="S3581" s="21">
        <f>(((Table1[[#This Row],[launched_at]]/60)/60)/24)+DATE(1970,1,1)</f>
        <v>42430.762222222227</v>
      </c>
      <c r="T3581" s="21">
        <f>(((Table1[[#This Row],[deadline]]/60)/60)/24)+DATE(1970,1,1)</f>
        <v>42460.720555555556</v>
      </c>
    </row>
    <row r="3582" spans="1:20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s="8">
        <f>E3582/D3582</f>
        <v>1.1388888888888888</v>
      </c>
      <c r="G3582" s="10">
        <f>IFERROR(ROUND(E3582/N3582,2),0)</f>
        <v>37.96</v>
      </c>
      <c r="H3582" t="s">
        <v>8218</v>
      </c>
      <c r="I3582" t="s">
        <v>8223</v>
      </c>
      <c r="J3582" t="s">
        <v>8245</v>
      </c>
      <c r="K3582">
        <v>1425185940</v>
      </c>
      <c r="L3582">
        <v>1421900022</v>
      </c>
      <c r="M3582" t="b">
        <v>0</v>
      </c>
      <c r="N3582">
        <v>27</v>
      </c>
      <c r="O3582" t="b">
        <v>1</v>
      </c>
      <c r="P3582" t="s">
        <v>8269</v>
      </c>
      <c r="Q3582" s="12" t="s">
        <v>8315</v>
      </c>
      <c r="R3582" t="s">
        <v>8316</v>
      </c>
      <c r="S3582" s="21">
        <f>(((Table1[[#This Row],[launched_at]]/60)/60)/24)+DATE(1970,1,1)</f>
        <v>42026.176180555558</v>
      </c>
      <c r="T3582" s="21">
        <f>(((Table1[[#This Row],[deadline]]/60)/60)/24)+DATE(1970,1,1)</f>
        <v>42064.207638888889</v>
      </c>
    </row>
    <row r="3583" spans="1:20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s="8">
        <f>E3583/D3583</f>
        <v>1</v>
      </c>
      <c r="G3583" s="10">
        <f>IFERROR(ROUND(E3583/N3583,2),0)</f>
        <v>33.33</v>
      </c>
      <c r="H3583" t="s">
        <v>8218</v>
      </c>
      <c r="I3583" t="s">
        <v>8224</v>
      </c>
      <c r="J3583" t="s">
        <v>8246</v>
      </c>
      <c r="K3583">
        <v>1406719110</v>
      </c>
      <c r="L3583">
        <v>1405509510</v>
      </c>
      <c r="M3583" t="b">
        <v>0</v>
      </c>
      <c r="N3583">
        <v>45</v>
      </c>
      <c r="O3583" t="b">
        <v>1</v>
      </c>
      <c r="P3583" t="s">
        <v>8269</v>
      </c>
      <c r="Q3583" s="12" t="s">
        <v>8315</v>
      </c>
      <c r="R3583" t="s">
        <v>8316</v>
      </c>
      <c r="S3583" s="21">
        <f>(((Table1[[#This Row],[launched_at]]/60)/60)/24)+DATE(1970,1,1)</f>
        <v>41836.471180555556</v>
      </c>
      <c r="T3583" s="21">
        <f>(((Table1[[#This Row],[deadline]]/60)/60)/24)+DATE(1970,1,1)</f>
        <v>41850.471180555556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s="8">
        <f>E3584/D3584</f>
        <v>2.87</v>
      </c>
      <c r="G3584" s="10">
        <f>IFERROR(ROUND(E3584/N3584,2),0)</f>
        <v>58.57</v>
      </c>
      <c r="H3584" t="s">
        <v>8218</v>
      </c>
      <c r="I3584" t="s">
        <v>8223</v>
      </c>
      <c r="J3584" t="s">
        <v>8245</v>
      </c>
      <c r="K3584">
        <v>1459822682</v>
      </c>
      <c r="L3584">
        <v>1458613082</v>
      </c>
      <c r="M3584" t="b">
        <v>0</v>
      </c>
      <c r="N3584">
        <v>49</v>
      </c>
      <c r="O3584" t="b">
        <v>1</v>
      </c>
      <c r="P3584" t="s">
        <v>8269</v>
      </c>
      <c r="Q3584" s="12" t="s">
        <v>8315</v>
      </c>
      <c r="R3584" t="s">
        <v>8316</v>
      </c>
      <c r="S3584" s="21">
        <f>(((Table1[[#This Row],[launched_at]]/60)/60)/24)+DATE(1970,1,1)</f>
        <v>42451.095856481479</v>
      </c>
      <c r="T3584" s="21">
        <f>(((Table1[[#This Row],[deadline]]/60)/60)/24)+DATE(1970,1,1)</f>
        <v>42465.095856481479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s="8">
        <f>E3585/D3585</f>
        <v>1.085</v>
      </c>
      <c r="G3585" s="10">
        <f>IFERROR(ROUND(E3585/N3585,2),0)</f>
        <v>135.63</v>
      </c>
      <c r="H3585" t="s">
        <v>8218</v>
      </c>
      <c r="I3585" t="s">
        <v>8223</v>
      </c>
      <c r="J3585" t="s">
        <v>8245</v>
      </c>
      <c r="K3585">
        <v>1460970805</v>
      </c>
      <c r="L3585">
        <v>1455790405</v>
      </c>
      <c r="M3585" t="b">
        <v>0</v>
      </c>
      <c r="N3585">
        <v>24</v>
      </c>
      <c r="O3585" t="b">
        <v>1</v>
      </c>
      <c r="P3585" t="s">
        <v>8269</v>
      </c>
      <c r="Q3585" s="12" t="s">
        <v>8315</v>
      </c>
      <c r="R3585" t="s">
        <v>8316</v>
      </c>
      <c r="S3585" s="21">
        <f>(((Table1[[#This Row],[launched_at]]/60)/60)/24)+DATE(1970,1,1)</f>
        <v>42418.425983796296</v>
      </c>
      <c r="T3585" s="21">
        <f>(((Table1[[#This Row],[deadline]]/60)/60)/24)+DATE(1970,1,1)</f>
        <v>42478.384317129632</v>
      </c>
    </row>
    <row r="3586" spans="1:20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s="8">
        <f>E3586/D3586</f>
        <v>1.155</v>
      </c>
      <c r="G3586" s="10">
        <f>IFERROR(ROUND(E3586/N3586,2),0)</f>
        <v>30.94</v>
      </c>
      <c r="H3586" t="s">
        <v>8218</v>
      </c>
      <c r="I3586" t="s">
        <v>8224</v>
      </c>
      <c r="J3586" t="s">
        <v>8246</v>
      </c>
      <c r="K3586">
        <v>1436772944</v>
      </c>
      <c r="L3586">
        <v>1434180944</v>
      </c>
      <c r="M3586" t="b">
        <v>0</v>
      </c>
      <c r="N3586">
        <v>112</v>
      </c>
      <c r="O3586" t="b">
        <v>1</v>
      </c>
      <c r="P3586" t="s">
        <v>8269</v>
      </c>
      <c r="Q3586" s="12" t="s">
        <v>8315</v>
      </c>
      <c r="R3586" t="s">
        <v>8316</v>
      </c>
      <c r="S3586" s="21">
        <f>(((Table1[[#This Row],[launched_at]]/60)/60)/24)+DATE(1970,1,1)</f>
        <v>42168.316481481481</v>
      </c>
      <c r="T3586" s="21">
        <f>(((Table1[[#This Row],[deadline]]/60)/60)/24)+DATE(1970,1,1)</f>
        <v>42198.316481481481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s="8">
        <f>E3587/D3587</f>
        <v>1.1911764705882353</v>
      </c>
      <c r="G3587" s="10">
        <f>IFERROR(ROUND(E3587/N3587,2),0)</f>
        <v>176.09</v>
      </c>
      <c r="H3587" t="s">
        <v>8218</v>
      </c>
      <c r="I3587" t="s">
        <v>8223</v>
      </c>
      <c r="J3587" t="s">
        <v>8245</v>
      </c>
      <c r="K3587">
        <v>1419181890</v>
      </c>
      <c r="L3587">
        <v>1416589890</v>
      </c>
      <c r="M3587" t="b">
        <v>0</v>
      </c>
      <c r="N3587">
        <v>23</v>
      </c>
      <c r="O3587" t="b">
        <v>1</v>
      </c>
      <c r="P3587" t="s">
        <v>8269</v>
      </c>
      <c r="Q3587" s="12" t="s">
        <v>8315</v>
      </c>
      <c r="R3587" t="s">
        <v>8316</v>
      </c>
      <c r="S3587" s="21">
        <f>(((Table1[[#This Row],[launched_at]]/60)/60)/24)+DATE(1970,1,1)</f>
        <v>41964.716319444444</v>
      </c>
      <c r="T3587" s="21">
        <f>(((Table1[[#This Row],[deadline]]/60)/60)/24)+DATE(1970,1,1)</f>
        <v>41994.716319444444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s="8">
        <f>E3588/D3588</f>
        <v>1.0942666666666667</v>
      </c>
      <c r="G3588" s="10">
        <f>IFERROR(ROUND(E3588/N3588,2),0)</f>
        <v>151.97999999999999</v>
      </c>
      <c r="H3588" t="s">
        <v>8218</v>
      </c>
      <c r="I3588" t="s">
        <v>8223</v>
      </c>
      <c r="J3588" t="s">
        <v>8245</v>
      </c>
      <c r="K3588">
        <v>1474649070</v>
      </c>
      <c r="L3588">
        <v>1469465070</v>
      </c>
      <c r="M3588" t="b">
        <v>0</v>
      </c>
      <c r="N3588">
        <v>54</v>
      </c>
      <c r="O3588" t="b">
        <v>1</v>
      </c>
      <c r="P3588" t="s">
        <v>8269</v>
      </c>
      <c r="Q3588" s="12" t="s">
        <v>8315</v>
      </c>
      <c r="R3588" t="s">
        <v>8316</v>
      </c>
      <c r="S3588" s="21">
        <f>(((Table1[[#This Row],[launched_at]]/60)/60)/24)+DATE(1970,1,1)</f>
        <v>42576.697569444441</v>
      </c>
      <c r="T3588" s="21">
        <f>(((Table1[[#This Row],[deadline]]/60)/60)/24)+DATE(1970,1,1)</f>
        <v>42636.697569444441</v>
      </c>
    </row>
    <row r="3589" spans="1:20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s="8">
        <f>E3589/D3589</f>
        <v>1.266</v>
      </c>
      <c r="G3589" s="10">
        <f>IFERROR(ROUND(E3589/N3589,2),0)</f>
        <v>22.61</v>
      </c>
      <c r="H3589" t="s">
        <v>8218</v>
      </c>
      <c r="I3589" t="s">
        <v>8224</v>
      </c>
      <c r="J3589" t="s">
        <v>8246</v>
      </c>
      <c r="K3589">
        <v>1467054000</v>
      </c>
      <c r="L3589">
        <v>1463144254</v>
      </c>
      <c r="M3589" t="b">
        <v>0</v>
      </c>
      <c r="N3589">
        <v>28</v>
      </c>
      <c r="O3589" t="b">
        <v>1</v>
      </c>
      <c r="P3589" t="s">
        <v>8269</v>
      </c>
      <c r="Q3589" s="12" t="s">
        <v>8315</v>
      </c>
      <c r="R3589" t="s">
        <v>8316</v>
      </c>
      <c r="S3589" s="21">
        <f>(((Table1[[#This Row],[launched_at]]/60)/60)/24)+DATE(1970,1,1)</f>
        <v>42503.539976851855</v>
      </c>
      <c r="T3589" s="21">
        <f>(((Table1[[#This Row],[deadline]]/60)/60)/24)+DATE(1970,1,1)</f>
        <v>42548.791666666672</v>
      </c>
    </row>
    <row r="3590" spans="1:20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s="8">
        <f>E3590/D3590</f>
        <v>1.0049999999999999</v>
      </c>
      <c r="G3590" s="10">
        <f>IFERROR(ROUND(E3590/N3590,2),0)</f>
        <v>18.27</v>
      </c>
      <c r="H3590" t="s">
        <v>8218</v>
      </c>
      <c r="I3590" t="s">
        <v>8224</v>
      </c>
      <c r="J3590" t="s">
        <v>8246</v>
      </c>
      <c r="K3590">
        <v>1430348400</v>
      </c>
      <c r="L3590">
        <v>1428436410</v>
      </c>
      <c r="M3590" t="b">
        <v>0</v>
      </c>
      <c r="N3590">
        <v>11</v>
      </c>
      <c r="O3590" t="b">
        <v>1</v>
      </c>
      <c r="P3590" t="s">
        <v>8269</v>
      </c>
      <c r="Q3590" s="12" t="s">
        <v>8315</v>
      </c>
      <c r="R3590" t="s">
        <v>8316</v>
      </c>
      <c r="S3590" s="21">
        <f>(((Table1[[#This Row],[launched_at]]/60)/60)/24)+DATE(1970,1,1)</f>
        <v>42101.828819444447</v>
      </c>
      <c r="T3590" s="21">
        <f>(((Table1[[#This Row],[deadline]]/60)/60)/24)+DATE(1970,1,1)</f>
        <v>42123.958333333328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s="8">
        <f>E3591/D3591</f>
        <v>1.2749999999999999</v>
      </c>
      <c r="G3591" s="10">
        <f>IFERROR(ROUND(E3591/N3591,2),0)</f>
        <v>82.26</v>
      </c>
      <c r="H3591" t="s">
        <v>8218</v>
      </c>
      <c r="I3591" t="s">
        <v>8223</v>
      </c>
      <c r="J3591" t="s">
        <v>8245</v>
      </c>
      <c r="K3591">
        <v>1432654347</v>
      </c>
      <c r="L3591">
        <v>1430494347</v>
      </c>
      <c r="M3591" t="b">
        <v>0</v>
      </c>
      <c r="N3591">
        <v>62</v>
      </c>
      <c r="O3591" t="b">
        <v>1</v>
      </c>
      <c r="P3591" t="s">
        <v>8269</v>
      </c>
      <c r="Q3591" s="12" t="s">
        <v>8315</v>
      </c>
      <c r="R3591" t="s">
        <v>8316</v>
      </c>
      <c r="S3591" s="21">
        <f>(((Table1[[#This Row],[launched_at]]/60)/60)/24)+DATE(1970,1,1)</f>
        <v>42125.647534722222</v>
      </c>
      <c r="T3591" s="21">
        <f>(((Table1[[#This Row],[deadline]]/60)/60)/24)+DATE(1970,1,1)</f>
        <v>42150.647534722222</v>
      </c>
    </row>
    <row r="3592" spans="1:20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s="8">
        <f>E3592/D3592</f>
        <v>1.0005999999999999</v>
      </c>
      <c r="G3592" s="10">
        <f>IFERROR(ROUND(E3592/N3592,2),0)</f>
        <v>68.53</v>
      </c>
      <c r="H3592" t="s">
        <v>8218</v>
      </c>
      <c r="I3592" t="s">
        <v>8224</v>
      </c>
      <c r="J3592" t="s">
        <v>8246</v>
      </c>
      <c r="K3592">
        <v>1413792034</v>
      </c>
      <c r="L3592">
        <v>1411200034</v>
      </c>
      <c r="M3592" t="b">
        <v>0</v>
      </c>
      <c r="N3592">
        <v>73</v>
      </c>
      <c r="O3592" t="b">
        <v>1</v>
      </c>
      <c r="P3592" t="s">
        <v>8269</v>
      </c>
      <c r="Q3592" s="12" t="s">
        <v>8315</v>
      </c>
      <c r="R3592" t="s">
        <v>8316</v>
      </c>
      <c r="S3592" s="21">
        <f>(((Table1[[#This Row],[launched_at]]/60)/60)/24)+DATE(1970,1,1)</f>
        <v>41902.333726851852</v>
      </c>
      <c r="T3592" s="21">
        <f>(((Table1[[#This Row],[deadline]]/60)/60)/24)+DATE(1970,1,1)</f>
        <v>41932.333726851852</v>
      </c>
    </row>
    <row r="3593" spans="1:20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s="8">
        <f>E3593/D3593</f>
        <v>1.75</v>
      </c>
      <c r="G3593" s="10">
        <f>IFERROR(ROUND(E3593/N3593,2),0)</f>
        <v>68.06</v>
      </c>
      <c r="H3593" t="s">
        <v>8218</v>
      </c>
      <c r="I3593" t="s">
        <v>8223</v>
      </c>
      <c r="J3593" t="s">
        <v>8245</v>
      </c>
      <c r="K3593">
        <v>1422075540</v>
      </c>
      <c r="L3593">
        <v>1419979544</v>
      </c>
      <c r="M3593" t="b">
        <v>0</v>
      </c>
      <c r="N3593">
        <v>18</v>
      </c>
      <c r="O3593" t="b">
        <v>1</v>
      </c>
      <c r="P3593" t="s">
        <v>8269</v>
      </c>
      <c r="Q3593" s="12" t="s">
        <v>8315</v>
      </c>
      <c r="R3593" t="s">
        <v>8316</v>
      </c>
      <c r="S3593" s="21">
        <f>(((Table1[[#This Row],[launched_at]]/60)/60)/24)+DATE(1970,1,1)</f>
        <v>42003.948425925926</v>
      </c>
      <c r="T3593" s="21">
        <f>(((Table1[[#This Row],[deadline]]/60)/60)/24)+DATE(1970,1,1)</f>
        <v>42028.207638888889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s="8">
        <f>E3594/D3594</f>
        <v>1.2725</v>
      </c>
      <c r="G3594" s="10">
        <f>IFERROR(ROUND(E3594/N3594,2),0)</f>
        <v>72.709999999999994</v>
      </c>
      <c r="H3594" t="s">
        <v>8218</v>
      </c>
      <c r="I3594" t="s">
        <v>8223</v>
      </c>
      <c r="J3594" t="s">
        <v>8245</v>
      </c>
      <c r="K3594">
        <v>1423630740</v>
      </c>
      <c r="L3594">
        <v>1418673307</v>
      </c>
      <c r="M3594" t="b">
        <v>0</v>
      </c>
      <c r="N3594">
        <v>35</v>
      </c>
      <c r="O3594" t="b">
        <v>1</v>
      </c>
      <c r="P3594" t="s">
        <v>8269</v>
      </c>
      <c r="Q3594" s="12" t="s">
        <v>8315</v>
      </c>
      <c r="R3594" t="s">
        <v>8316</v>
      </c>
      <c r="S3594" s="21">
        <f>(((Table1[[#This Row],[launched_at]]/60)/60)/24)+DATE(1970,1,1)</f>
        <v>41988.829942129625</v>
      </c>
      <c r="T3594" s="21">
        <f>(((Table1[[#This Row],[deadline]]/60)/60)/24)+DATE(1970,1,1)</f>
        <v>42046.207638888889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s="8">
        <f>E3595/D3595</f>
        <v>1.1063333333333334</v>
      </c>
      <c r="G3595" s="10">
        <f>IFERROR(ROUND(E3595/N3595,2),0)</f>
        <v>77.19</v>
      </c>
      <c r="H3595" t="s">
        <v>8218</v>
      </c>
      <c r="I3595" t="s">
        <v>8223</v>
      </c>
      <c r="J3595" t="s">
        <v>8245</v>
      </c>
      <c r="K3595">
        <v>1420489560</v>
      </c>
      <c r="L3595">
        <v>1417469639</v>
      </c>
      <c r="M3595" t="b">
        <v>0</v>
      </c>
      <c r="N3595">
        <v>43</v>
      </c>
      <c r="O3595" t="b">
        <v>1</v>
      </c>
      <c r="P3595" t="s">
        <v>8269</v>
      </c>
      <c r="Q3595" s="12" t="s">
        <v>8315</v>
      </c>
      <c r="R3595" t="s">
        <v>8316</v>
      </c>
      <c r="S3595" s="21">
        <f>(((Table1[[#This Row],[launched_at]]/60)/60)/24)+DATE(1970,1,1)</f>
        <v>41974.898599537039</v>
      </c>
      <c r="T3595" s="21">
        <f>(((Table1[[#This Row],[deadline]]/60)/60)/24)+DATE(1970,1,1)</f>
        <v>42009.851388888885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s="8">
        <f>E3596/D3596</f>
        <v>1.2593749999999999</v>
      </c>
      <c r="G3596" s="10">
        <f>IFERROR(ROUND(E3596/N3596,2),0)</f>
        <v>55.97</v>
      </c>
      <c r="H3596" t="s">
        <v>8218</v>
      </c>
      <c r="I3596" t="s">
        <v>8223</v>
      </c>
      <c r="J3596" t="s">
        <v>8245</v>
      </c>
      <c r="K3596">
        <v>1472952982</v>
      </c>
      <c r="L3596">
        <v>1470792982</v>
      </c>
      <c r="M3596" t="b">
        <v>0</v>
      </c>
      <c r="N3596">
        <v>36</v>
      </c>
      <c r="O3596" t="b">
        <v>1</v>
      </c>
      <c r="P3596" t="s">
        <v>8269</v>
      </c>
      <c r="Q3596" s="12" t="s">
        <v>8315</v>
      </c>
      <c r="R3596" t="s">
        <v>8316</v>
      </c>
      <c r="S3596" s="21">
        <f>(((Table1[[#This Row],[launched_at]]/60)/60)/24)+DATE(1970,1,1)</f>
        <v>42592.066921296297</v>
      </c>
      <c r="T3596" s="21">
        <f>(((Table1[[#This Row],[deadline]]/60)/60)/24)+DATE(1970,1,1)</f>
        <v>42617.066921296297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s="8">
        <f>E3597/D3597</f>
        <v>1.1850000000000001</v>
      </c>
      <c r="G3597" s="10">
        <f>IFERROR(ROUND(E3597/N3597,2),0)</f>
        <v>49.69</v>
      </c>
      <c r="H3597" t="s">
        <v>8218</v>
      </c>
      <c r="I3597" t="s">
        <v>8223</v>
      </c>
      <c r="J3597" t="s">
        <v>8245</v>
      </c>
      <c r="K3597">
        <v>1426229940</v>
      </c>
      <c r="L3597">
        <v>1423959123</v>
      </c>
      <c r="M3597" t="b">
        <v>0</v>
      </c>
      <c r="N3597">
        <v>62</v>
      </c>
      <c r="O3597" t="b">
        <v>1</v>
      </c>
      <c r="P3597" t="s">
        <v>8269</v>
      </c>
      <c r="Q3597" s="12" t="s">
        <v>8315</v>
      </c>
      <c r="R3597" t="s">
        <v>8316</v>
      </c>
      <c r="S3597" s="21">
        <f>(((Table1[[#This Row],[launched_at]]/60)/60)/24)+DATE(1970,1,1)</f>
        <v>42050.008368055554</v>
      </c>
      <c r="T3597" s="21">
        <f>(((Table1[[#This Row],[deadline]]/60)/60)/24)+DATE(1970,1,1)</f>
        <v>42076.290972222225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s="8">
        <f>E3598/D3598</f>
        <v>1.0772727272727274</v>
      </c>
      <c r="G3598" s="10">
        <f>IFERROR(ROUND(E3598/N3598,2),0)</f>
        <v>79</v>
      </c>
      <c r="H3598" t="s">
        <v>8218</v>
      </c>
      <c r="I3598" t="s">
        <v>8228</v>
      </c>
      <c r="J3598" t="s">
        <v>8250</v>
      </c>
      <c r="K3598">
        <v>1409072982</v>
      </c>
      <c r="L3598">
        <v>1407258582</v>
      </c>
      <c r="M3598" t="b">
        <v>0</v>
      </c>
      <c r="N3598">
        <v>15</v>
      </c>
      <c r="O3598" t="b">
        <v>1</v>
      </c>
      <c r="P3598" t="s">
        <v>8269</v>
      </c>
      <c r="Q3598" s="12" t="s">
        <v>8315</v>
      </c>
      <c r="R3598" t="s">
        <v>8316</v>
      </c>
      <c r="S3598" s="21">
        <f>(((Table1[[#This Row],[launched_at]]/60)/60)/24)+DATE(1970,1,1)</f>
        <v>41856.715069444443</v>
      </c>
      <c r="T3598" s="21">
        <f>(((Table1[[#This Row],[deadline]]/60)/60)/24)+DATE(1970,1,1)</f>
        <v>41877.715069444443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s="8">
        <f>E3599/D3599</f>
        <v>1.026</v>
      </c>
      <c r="G3599" s="10">
        <f>IFERROR(ROUND(E3599/N3599,2),0)</f>
        <v>77.73</v>
      </c>
      <c r="H3599" t="s">
        <v>8218</v>
      </c>
      <c r="I3599" t="s">
        <v>8223</v>
      </c>
      <c r="J3599" t="s">
        <v>8245</v>
      </c>
      <c r="K3599">
        <v>1456984740</v>
      </c>
      <c r="L3599">
        <v>1455717790</v>
      </c>
      <c r="M3599" t="b">
        <v>0</v>
      </c>
      <c r="N3599">
        <v>33</v>
      </c>
      <c r="O3599" t="b">
        <v>1</v>
      </c>
      <c r="P3599" t="s">
        <v>8269</v>
      </c>
      <c r="Q3599" s="12" t="s">
        <v>8315</v>
      </c>
      <c r="R3599" t="s">
        <v>8316</v>
      </c>
      <c r="S3599" s="21">
        <f>(((Table1[[#This Row],[launched_at]]/60)/60)/24)+DATE(1970,1,1)</f>
        <v>42417.585532407407</v>
      </c>
      <c r="T3599" s="21">
        <f>(((Table1[[#This Row],[deadline]]/60)/60)/24)+DATE(1970,1,1)</f>
        <v>42432.249305555553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s="8">
        <f>E3600/D3600</f>
        <v>1.101</v>
      </c>
      <c r="G3600" s="10">
        <f>IFERROR(ROUND(E3600/N3600,2),0)</f>
        <v>40.78</v>
      </c>
      <c r="H3600" t="s">
        <v>8218</v>
      </c>
      <c r="I3600" t="s">
        <v>8223</v>
      </c>
      <c r="J3600" t="s">
        <v>8245</v>
      </c>
      <c r="K3600">
        <v>1409720340</v>
      </c>
      <c r="L3600">
        <v>1408129822</v>
      </c>
      <c r="M3600" t="b">
        <v>0</v>
      </c>
      <c r="N3600">
        <v>27</v>
      </c>
      <c r="O3600" t="b">
        <v>1</v>
      </c>
      <c r="P3600" t="s">
        <v>8269</v>
      </c>
      <c r="Q3600" s="12" t="s">
        <v>8315</v>
      </c>
      <c r="R3600" t="s">
        <v>8316</v>
      </c>
      <c r="S3600" s="21">
        <f>(((Table1[[#This Row],[launched_at]]/60)/60)/24)+DATE(1970,1,1)</f>
        <v>41866.79886574074</v>
      </c>
      <c r="T3600" s="21">
        <f>(((Table1[[#This Row],[deadline]]/60)/60)/24)+DATE(1970,1,1)</f>
        <v>41885.207638888889</v>
      </c>
    </row>
    <row r="3601" spans="1:20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s="8">
        <f>E3601/D3601</f>
        <v>2.02</v>
      </c>
      <c r="G3601" s="10">
        <f>IFERROR(ROUND(E3601/N3601,2),0)</f>
        <v>59.41</v>
      </c>
      <c r="H3601" t="s">
        <v>8218</v>
      </c>
      <c r="I3601" t="s">
        <v>8223</v>
      </c>
      <c r="J3601" t="s">
        <v>8245</v>
      </c>
      <c r="K3601">
        <v>1440892800</v>
      </c>
      <c r="L3601">
        <v>1438715077</v>
      </c>
      <c r="M3601" t="b">
        <v>0</v>
      </c>
      <c r="N3601">
        <v>17</v>
      </c>
      <c r="O3601" t="b">
        <v>1</v>
      </c>
      <c r="P3601" t="s">
        <v>8269</v>
      </c>
      <c r="Q3601" s="12" t="s">
        <v>8315</v>
      </c>
      <c r="R3601" t="s">
        <v>8316</v>
      </c>
      <c r="S3601" s="21">
        <f>(((Table1[[#This Row],[launched_at]]/60)/60)/24)+DATE(1970,1,1)</f>
        <v>42220.79487268519</v>
      </c>
      <c r="T3601" s="21">
        <f>(((Table1[[#This Row],[deadline]]/60)/60)/24)+DATE(1970,1,1)</f>
        <v>42246</v>
      </c>
    </row>
    <row r="3602" spans="1:20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s="8">
        <f>E3602/D3602</f>
        <v>1.3</v>
      </c>
      <c r="G3602" s="10">
        <f>IFERROR(ROUND(E3602/N3602,2),0)</f>
        <v>3.25</v>
      </c>
      <c r="H3602" t="s">
        <v>8218</v>
      </c>
      <c r="I3602" t="s">
        <v>8223</v>
      </c>
      <c r="J3602" t="s">
        <v>8245</v>
      </c>
      <c r="K3602">
        <v>1476390164</v>
      </c>
      <c r="L3602">
        <v>1473970964</v>
      </c>
      <c r="M3602" t="b">
        <v>0</v>
      </c>
      <c r="N3602">
        <v>4</v>
      </c>
      <c r="O3602" t="b">
        <v>1</v>
      </c>
      <c r="P3602" t="s">
        <v>8269</v>
      </c>
      <c r="Q3602" s="12" t="s">
        <v>8315</v>
      </c>
      <c r="R3602" t="s">
        <v>8316</v>
      </c>
      <c r="S3602" s="21">
        <f>(((Table1[[#This Row],[launched_at]]/60)/60)/24)+DATE(1970,1,1)</f>
        <v>42628.849120370374</v>
      </c>
      <c r="T3602" s="21">
        <f>(((Table1[[#This Row],[deadline]]/60)/60)/24)+DATE(1970,1,1)</f>
        <v>42656.849120370374</v>
      </c>
    </row>
    <row r="3603" spans="1:20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s="8">
        <f>E3603/D3603</f>
        <v>1.0435000000000001</v>
      </c>
      <c r="G3603" s="10">
        <f>IFERROR(ROUND(E3603/N3603,2),0)</f>
        <v>39.380000000000003</v>
      </c>
      <c r="H3603" t="s">
        <v>8218</v>
      </c>
      <c r="I3603" t="s">
        <v>8224</v>
      </c>
      <c r="J3603" t="s">
        <v>8246</v>
      </c>
      <c r="K3603">
        <v>1421452682</v>
      </c>
      <c r="L3603">
        <v>1418860682</v>
      </c>
      <c r="M3603" t="b">
        <v>0</v>
      </c>
      <c r="N3603">
        <v>53</v>
      </c>
      <c r="O3603" t="b">
        <v>1</v>
      </c>
      <c r="P3603" t="s">
        <v>8269</v>
      </c>
      <c r="Q3603" s="12" t="s">
        <v>8315</v>
      </c>
      <c r="R3603" t="s">
        <v>8316</v>
      </c>
      <c r="S3603" s="21">
        <f>(((Table1[[#This Row],[launched_at]]/60)/60)/24)+DATE(1970,1,1)</f>
        <v>41990.99863425926</v>
      </c>
      <c r="T3603" s="21">
        <f>(((Table1[[#This Row],[deadline]]/60)/60)/24)+DATE(1970,1,1)</f>
        <v>42020.99863425926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s="8">
        <f>E3604/D3604</f>
        <v>1.0004999999999999</v>
      </c>
      <c r="G3604" s="10">
        <f>IFERROR(ROUND(E3604/N3604,2),0)</f>
        <v>81.67</v>
      </c>
      <c r="H3604" t="s">
        <v>8218</v>
      </c>
      <c r="I3604" t="s">
        <v>8223</v>
      </c>
      <c r="J3604" t="s">
        <v>8245</v>
      </c>
      <c r="K3604">
        <v>1463520479</v>
      </c>
      <c r="L3604">
        <v>1458336479</v>
      </c>
      <c r="M3604" t="b">
        <v>0</v>
      </c>
      <c r="N3604">
        <v>49</v>
      </c>
      <c r="O3604" t="b">
        <v>1</v>
      </c>
      <c r="P3604" t="s">
        <v>8269</v>
      </c>
      <c r="Q3604" s="12" t="s">
        <v>8315</v>
      </c>
      <c r="R3604" t="s">
        <v>8316</v>
      </c>
      <c r="S3604" s="21">
        <f>(((Table1[[#This Row],[launched_at]]/60)/60)/24)+DATE(1970,1,1)</f>
        <v>42447.894432870366</v>
      </c>
      <c r="T3604" s="21">
        <f>(((Table1[[#This Row],[deadline]]/60)/60)/24)+DATE(1970,1,1)</f>
        <v>42507.894432870366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s="8">
        <f>E3605/D3605</f>
        <v>1.7066666666666668</v>
      </c>
      <c r="G3605" s="10">
        <f>IFERROR(ROUND(E3605/N3605,2),0)</f>
        <v>44.91</v>
      </c>
      <c r="H3605" t="s">
        <v>8218</v>
      </c>
      <c r="I3605" t="s">
        <v>8223</v>
      </c>
      <c r="J3605" t="s">
        <v>8245</v>
      </c>
      <c r="K3605">
        <v>1446759880</v>
      </c>
      <c r="L3605">
        <v>1444164280</v>
      </c>
      <c r="M3605" t="b">
        <v>0</v>
      </c>
      <c r="N3605">
        <v>57</v>
      </c>
      <c r="O3605" t="b">
        <v>1</v>
      </c>
      <c r="P3605" t="s">
        <v>8269</v>
      </c>
      <c r="Q3605" s="12" t="s">
        <v>8315</v>
      </c>
      <c r="R3605" t="s">
        <v>8316</v>
      </c>
      <c r="S3605" s="21">
        <f>(((Table1[[#This Row],[launched_at]]/60)/60)/24)+DATE(1970,1,1)</f>
        <v>42283.864351851851</v>
      </c>
      <c r="T3605" s="21">
        <f>(((Table1[[#This Row],[deadline]]/60)/60)/24)+DATE(1970,1,1)</f>
        <v>42313.906018518523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s="8">
        <f>E3606/D3606</f>
        <v>1.1283333333333334</v>
      </c>
      <c r="G3606" s="10">
        <f>IFERROR(ROUND(E3606/N3606,2),0)</f>
        <v>49.06</v>
      </c>
      <c r="H3606" t="s">
        <v>8218</v>
      </c>
      <c r="I3606" t="s">
        <v>8223</v>
      </c>
      <c r="J3606" t="s">
        <v>8245</v>
      </c>
      <c r="K3606">
        <v>1461913140</v>
      </c>
      <c r="L3606">
        <v>1461370956</v>
      </c>
      <c r="M3606" t="b">
        <v>0</v>
      </c>
      <c r="N3606">
        <v>69</v>
      </c>
      <c r="O3606" t="b">
        <v>1</v>
      </c>
      <c r="P3606" t="s">
        <v>8269</v>
      </c>
      <c r="Q3606" s="12" t="s">
        <v>8315</v>
      </c>
      <c r="R3606" t="s">
        <v>8316</v>
      </c>
      <c r="S3606" s="21">
        <f>(((Table1[[#This Row],[launched_at]]/60)/60)/24)+DATE(1970,1,1)</f>
        <v>42483.015694444446</v>
      </c>
      <c r="T3606" s="21">
        <f>(((Table1[[#This Row],[deadline]]/60)/60)/24)+DATE(1970,1,1)</f>
        <v>42489.290972222225</v>
      </c>
    </row>
    <row r="3607" spans="1:20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s="8">
        <f>E3607/D3607</f>
        <v>1.84</v>
      </c>
      <c r="G3607" s="10">
        <f>IFERROR(ROUND(E3607/N3607,2),0)</f>
        <v>30.67</v>
      </c>
      <c r="H3607" t="s">
        <v>8218</v>
      </c>
      <c r="I3607" t="s">
        <v>8224</v>
      </c>
      <c r="J3607" t="s">
        <v>8246</v>
      </c>
      <c r="K3607">
        <v>1455390126</v>
      </c>
      <c r="L3607">
        <v>1452798126</v>
      </c>
      <c r="M3607" t="b">
        <v>0</v>
      </c>
      <c r="N3607">
        <v>15</v>
      </c>
      <c r="O3607" t="b">
        <v>1</v>
      </c>
      <c r="P3607" t="s">
        <v>8269</v>
      </c>
      <c r="Q3607" s="12" t="s">
        <v>8315</v>
      </c>
      <c r="R3607" t="s">
        <v>8316</v>
      </c>
      <c r="S3607" s="21">
        <f>(((Table1[[#This Row],[launched_at]]/60)/60)/24)+DATE(1970,1,1)</f>
        <v>42383.793124999997</v>
      </c>
      <c r="T3607" s="21">
        <f>(((Table1[[#This Row],[deadline]]/60)/60)/24)+DATE(1970,1,1)</f>
        <v>42413.793124999997</v>
      </c>
    </row>
    <row r="3608" spans="1:20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s="8">
        <f>E3608/D3608</f>
        <v>1.3026666666666666</v>
      </c>
      <c r="G3608" s="10">
        <f>IFERROR(ROUND(E3608/N3608,2),0)</f>
        <v>61.06</v>
      </c>
      <c r="H3608" t="s">
        <v>8218</v>
      </c>
      <c r="I3608" t="s">
        <v>8224</v>
      </c>
      <c r="J3608" t="s">
        <v>8246</v>
      </c>
      <c r="K3608">
        <v>1471185057</v>
      </c>
      <c r="L3608">
        <v>1468593057</v>
      </c>
      <c r="M3608" t="b">
        <v>0</v>
      </c>
      <c r="N3608">
        <v>64</v>
      </c>
      <c r="O3608" t="b">
        <v>1</v>
      </c>
      <c r="P3608" t="s">
        <v>8269</v>
      </c>
      <c r="Q3608" s="12" t="s">
        <v>8315</v>
      </c>
      <c r="R3608" t="s">
        <v>8316</v>
      </c>
      <c r="S3608" s="21">
        <f>(((Table1[[#This Row],[launched_at]]/60)/60)/24)+DATE(1970,1,1)</f>
        <v>42566.604826388888</v>
      </c>
      <c r="T3608" s="21">
        <f>(((Table1[[#This Row],[deadline]]/60)/60)/24)+DATE(1970,1,1)</f>
        <v>42596.604826388888</v>
      </c>
    </row>
    <row r="3609" spans="1:20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s="8">
        <f>E3609/D3609</f>
        <v>1.0545454545454545</v>
      </c>
      <c r="G3609" s="10">
        <f>IFERROR(ROUND(E3609/N3609,2),0)</f>
        <v>29</v>
      </c>
      <c r="H3609" t="s">
        <v>8218</v>
      </c>
      <c r="I3609" t="s">
        <v>8224</v>
      </c>
      <c r="J3609" t="s">
        <v>8246</v>
      </c>
      <c r="K3609">
        <v>1450137600</v>
      </c>
      <c r="L3609">
        <v>1448924882</v>
      </c>
      <c r="M3609" t="b">
        <v>0</v>
      </c>
      <c r="N3609">
        <v>20</v>
      </c>
      <c r="O3609" t="b">
        <v>1</v>
      </c>
      <c r="P3609" t="s">
        <v>8269</v>
      </c>
      <c r="Q3609" s="12" t="s">
        <v>8315</v>
      </c>
      <c r="R3609" t="s">
        <v>8316</v>
      </c>
      <c r="S3609" s="21">
        <f>(((Table1[[#This Row],[launched_at]]/60)/60)/24)+DATE(1970,1,1)</f>
        <v>42338.963912037041</v>
      </c>
      <c r="T3609" s="21">
        <f>(((Table1[[#This Row],[deadline]]/60)/60)/24)+DATE(1970,1,1)</f>
        <v>42353</v>
      </c>
    </row>
    <row r="3610" spans="1:20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s="8">
        <f>E3610/D3610</f>
        <v>1</v>
      </c>
      <c r="G3610" s="10">
        <f>IFERROR(ROUND(E3610/N3610,2),0)</f>
        <v>29.63</v>
      </c>
      <c r="H3610" t="s">
        <v>8218</v>
      </c>
      <c r="I3610" t="s">
        <v>8224</v>
      </c>
      <c r="J3610" t="s">
        <v>8246</v>
      </c>
      <c r="K3610">
        <v>1466172000</v>
      </c>
      <c r="L3610">
        <v>1463418090</v>
      </c>
      <c r="M3610" t="b">
        <v>0</v>
      </c>
      <c r="N3610">
        <v>27</v>
      </c>
      <c r="O3610" t="b">
        <v>1</v>
      </c>
      <c r="P3610" t="s">
        <v>8269</v>
      </c>
      <c r="Q3610" s="12" t="s">
        <v>8315</v>
      </c>
      <c r="R3610" t="s">
        <v>8316</v>
      </c>
      <c r="S3610" s="21">
        <f>(((Table1[[#This Row],[launched_at]]/60)/60)/24)+DATE(1970,1,1)</f>
        <v>42506.709375000006</v>
      </c>
      <c r="T3610" s="21">
        <f>(((Table1[[#This Row],[deadline]]/60)/60)/24)+DATE(1970,1,1)</f>
        <v>42538.583333333328</v>
      </c>
    </row>
    <row r="3611" spans="1:20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s="8">
        <f>E3611/D3611</f>
        <v>1.5331632653061225</v>
      </c>
      <c r="G3611" s="10">
        <f>IFERROR(ROUND(E3611/N3611,2),0)</f>
        <v>143.1</v>
      </c>
      <c r="H3611" t="s">
        <v>8218</v>
      </c>
      <c r="I3611" t="s">
        <v>8224</v>
      </c>
      <c r="J3611" t="s">
        <v>8246</v>
      </c>
      <c r="K3611">
        <v>1459378085</v>
      </c>
      <c r="L3611">
        <v>1456789685</v>
      </c>
      <c r="M3611" t="b">
        <v>0</v>
      </c>
      <c r="N3611">
        <v>21</v>
      </c>
      <c r="O3611" t="b">
        <v>1</v>
      </c>
      <c r="P3611" t="s">
        <v>8269</v>
      </c>
      <c r="Q3611" s="12" t="s">
        <v>8315</v>
      </c>
      <c r="R3611" t="s">
        <v>8316</v>
      </c>
      <c r="S3611" s="21">
        <f>(((Table1[[#This Row],[launched_at]]/60)/60)/24)+DATE(1970,1,1)</f>
        <v>42429.991724537031</v>
      </c>
      <c r="T3611" s="21">
        <f>(((Table1[[#This Row],[deadline]]/60)/60)/24)+DATE(1970,1,1)</f>
        <v>42459.950057870374</v>
      </c>
    </row>
    <row r="3612" spans="1:20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s="8">
        <f>E3612/D3612</f>
        <v>1.623</v>
      </c>
      <c r="G3612" s="10">
        <f>IFERROR(ROUND(E3612/N3612,2),0)</f>
        <v>52.35</v>
      </c>
      <c r="H3612" t="s">
        <v>8218</v>
      </c>
      <c r="I3612" t="s">
        <v>8224</v>
      </c>
      <c r="J3612" t="s">
        <v>8246</v>
      </c>
      <c r="K3612">
        <v>1439806936</v>
      </c>
      <c r="L3612">
        <v>1437214936</v>
      </c>
      <c r="M3612" t="b">
        <v>0</v>
      </c>
      <c r="N3612">
        <v>31</v>
      </c>
      <c r="O3612" t="b">
        <v>1</v>
      </c>
      <c r="P3612" t="s">
        <v>8269</v>
      </c>
      <c r="Q3612" s="12" t="s">
        <v>8315</v>
      </c>
      <c r="R3612" t="s">
        <v>8316</v>
      </c>
      <c r="S3612" s="21">
        <f>(((Table1[[#This Row],[launched_at]]/60)/60)/24)+DATE(1970,1,1)</f>
        <v>42203.432129629626</v>
      </c>
      <c r="T3612" s="21">
        <f>(((Table1[[#This Row],[deadline]]/60)/60)/24)+DATE(1970,1,1)</f>
        <v>42233.432129629626</v>
      </c>
    </row>
    <row r="3613" spans="1:20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s="8">
        <f>E3613/D3613</f>
        <v>1.36</v>
      </c>
      <c r="G3613" s="10">
        <f>IFERROR(ROUND(E3613/N3613,2),0)</f>
        <v>66.67</v>
      </c>
      <c r="H3613" t="s">
        <v>8218</v>
      </c>
      <c r="I3613" t="s">
        <v>8224</v>
      </c>
      <c r="J3613" t="s">
        <v>8246</v>
      </c>
      <c r="K3613">
        <v>1428483201</v>
      </c>
      <c r="L3613">
        <v>1425891201</v>
      </c>
      <c r="M3613" t="b">
        <v>0</v>
      </c>
      <c r="N3613">
        <v>51</v>
      </c>
      <c r="O3613" t="b">
        <v>1</v>
      </c>
      <c r="P3613" t="s">
        <v>8269</v>
      </c>
      <c r="Q3613" s="12" t="s">
        <v>8315</v>
      </c>
      <c r="R3613" t="s">
        <v>8316</v>
      </c>
      <c r="S3613" s="21">
        <f>(((Table1[[#This Row],[launched_at]]/60)/60)/24)+DATE(1970,1,1)</f>
        <v>42072.370381944449</v>
      </c>
      <c r="T3613" s="21">
        <f>(((Table1[[#This Row],[deadline]]/60)/60)/24)+DATE(1970,1,1)</f>
        <v>42102.370381944449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s="8">
        <f>E3614/D3614</f>
        <v>1.444</v>
      </c>
      <c r="G3614" s="10">
        <f>IFERROR(ROUND(E3614/N3614,2),0)</f>
        <v>126.67</v>
      </c>
      <c r="H3614" t="s">
        <v>8218</v>
      </c>
      <c r="I3614" t="s">
        <v>8228</v>
      </c>
      <c r="J3614" t="s">
        <v>8250</v>
      </c>
      <c r="K3614">
        <v>1402334811</v>
      </c>
      <c r="L3614">
        <v>1401470811</v>
      </c>
      <c r="M3614" t="b">
        <v>0</v>
      </c>
      <c r="N3614">
        <v>57</v>
      </c>
      <c r="O3614" t="b">
        <v>1</v>
      </c>
      <c r="P3614" t="s">
        <v>8269</v>
      </c>
      <c r="Q3614" s="12" t="s">
        <v>8315</v>
      </c>
      <c r="R3614" t="s">
        <v>8316</v>
      </c>
      <c r="S3614" s="21">
        <f>(((Table1[[#This Row],[launched_at]]/60)/60)/24)+DATE(1970,1,1)</f>
        <v>41789.726979166669</v>
      </c>
      <c r="T3614" s="21">
        <f>(((Table1[[#This Row],[deadline]]/60)/60)/24)+DATE(1970,1,1)</f>
        <v>41799.726979166669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s="8">
        <f>E3615/D3615</f>
        <v>1</v>
      </c>
      <c r="G3615" s="10">
        <f>IFERROR(ROUND(E3615/N3615,2),0)</f>
        <v>62.5</v>
      </c>
      <c r="H3615" t="s">
        <v>8218</v>
      </c>
      <c r="I3615" t="s">
        <v>8223</v>
      </c>
      <c r="J3615" t="s">
        <v>8245</v>
      </c>
      <c r="K3615">
        <v>1403964574</v>
      </c>
      <c r="L3615">
        <v>1401372574</v>
      </c>
      <c r="M3615" t="b">
        <v>0</v>
      </c>
      <c r="N3615">
        <v>20</v>
      </c>
      <c r="O3615" t="b">
        <v>1</v>
      </c>
      <c r="P3615" t="s">
        <v>8269</v>
      </c>
      <c r="Q3615" s="12" t="s">
        <v>8315</v>
      </c>
      <c r="R3615" t="s">
        <v>8316</v>
      </c>
      <c r="S3615" s="21">
        <f>(((Table1[[#This Row],[launched_at]]/60)/60)/24)+DATE(1970,1,1)</f>
        <v>41788.58997685185</v>
      </c>
      <c r="T3615" s="21">
        <f>(((Table1[[#This Row],[deadline]]/60)/60)/24)+DATE(1970,1,1)</f>
        <v>41818.58997685185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s="8">
        <f>E3616/D3616</f>
        <v>1.008</v>
      </c>
      <c r="G3616" s="10">
        <f>IFERROR(ROUND(E3616/N3616,2),0)</f>
        <v>35.49</v>
      </c>
      <c r="H3616" t="s">
        <v>8218</v>
      </c>
      <c r="I3616" t="s">
        <v>8223</v>
      </c>
      <c r="J3616" t="s">
        <v>8245</v>
      </c>
      <c r="K3616">
        <v>1434675616</v>
      </c>
      <c r="L3616">
        <v>1432083616</v>
      </c>
      <c r="M3616" t="b">
        <v>0</v>
      </c>
      <c r="N3616">
        <v>71</v>
      </c>
      <c r="O3616" t="b">
        <v>1</v>
      </c>
      <c r="P3616" t="s">
        <v>8269</v>
      </c>
      <c r="Q3616" s="12" t="s">
        <v>8315</v>
      </c>
      <c r="R3616" t="s">
        <v>8316</v>
      </c>
      <c r="S3616" s="21">
        <f>(((Table1[[#This Row],[launched_at]]/60)/60)/24)+DATE(1970,1,1)</f>
        <v>42144.041851851856</v>
      </c>
      <c r="T3616" s="21">
        <f>(((Table1[[#This Row],[deadline]]/60)/60)/24)+DATE(1970,1,1)</f>
        <v>42174.041851851856</v>
      </c>
    </row>
    <row r="3617" spans="1:20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s="8">
        <f>E3617/D3617</f>
        <v>1.0680000000000001</v>
      </c>
      <c r="G3617" s="10">
        <f>IFERROR(ROUND(E3617/N3617,2),0)</f>
        <v>37.08</v>
      </c>
      <c r="H3617" t="s">
        <v>8218</v>
      </c>
      <c r="I3617" t="s">
        <v>8224</v>
      </c>
      <c r="J3617" t="s">
        <v>8246</v>
      </c>
      <c r="K3617">
        <v>1449756896</v>
      </c>
      <c r="L3617">
        <v>1447164896</v>
      </c>
      <c r="M3617" t="b">
        <v>0</v>
      </c>
      <c r="N3617">
        <v>72</v>
      </c>
      <c r="O3617" t="b">
        <v>1</v>
      </c>
      <c r="P3617" t="s">
        <v>8269</v>
      </c>
      <c r="Q3617" s="12" t="s">
        <v>8315</v>
      </c>
      <c r="R3617" t="s">
        <v>8316</v>
      </c>
      <c r="S3617" s="21">
        <f>(((Table1[[#This Row],[launched_at]]/60)/60)/24)+DATE(1970,1,1)</f>
        <v>42318.593703703707</v>
      </c>
      <c r="T3617" s="21">
        <f>(((Table1[[#This Row],[deadline]]/60)/60)/24)+DATE(1970,1,1)</f>
        <v>42348.593703703707</v>
      </c>
    </row>
    <row r="3618" spans="1:20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s="8">
        <f>E3618/D3618</f>
        <v>1.248</v>
      </c>
      <c r="G3618" s="10">
        <f>IFERROR(ROUND(E3618/N3618,2),0)</f>
        <v>69.33</v>
      </c>
      <c r="H3618" t="s">
        <v>8218</v>
      </c>
      <c r="I3618" t="s">
        <v>8224</v>
      </c>
      <c r="J3618" t="s">
        <v>8246</v>
      </c>
      <c r="K3618">
        <v>1426801664</v>
      </c>
      <c r="L3618">
        <v>1424213264</v>
      </c>
      <c r="M3618" t="b">
        <v>0</v>
      </c>
      <c r="N3618">
        <v>45</v>
      </c>
      <c r="O3618" t="b">
        <v>1</v>
      </c>
      <c r="P3618" t="s">
        <v>8269</v>
      </c>
      <c r="Q3618" s="12" t="s">
        <v>8315</v>
      </c>
      <c r="R3618" t="s">
        <v>8316</v>
      </c>
      <c r="S3618" s="21">
        <f>(((Table1[[#This Row],[launched_at]]/60)/60)/24)+DATE(1970,1,1)</f>
        <v>42052.949814814812</v>
      </c>
      <c r="T3618" s="21">
        <f>(((Table1[[#This Row],[deadline]]/60)/60)/24)+DATE(1970,1,1)</f>
        <v>42082.908148148148</v>
      </c>
    </row>
    <row r="3619" spans="1:20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s="8">
        <f>E3619/D3619</f>
        <v>1.1891891891891893</v>
      </c>
      <c r="G3619" s="10">
        <f>IFERROR(ROUND(E3619/N3619,2),0)</f>
        <v>17.25</v>
      </c>
      <c r="H3619" t="s">
        <v>8218</v>
      </c>
      <c r="I3619" t="s">
        <v>8224</v>
      </c>
      <c r="J3619" t="s">
        <v>8246</v>
      </c>
      <c r="K3619">
        <v>1488240000</v>
      </c>
      <c r="L3619">
        <v>1486996729</v>
      </c>
      <c r="M3619" t="b">
        <v>0</v>
      </c>
      <c r="N3619">
        <v>51</v>
      </c>
      <c r="O3619" t="b">
        <v>1</v>
      </c>
      <c r="P3619" t="s">
        <v>8269</v>
      </c>
      <c r="Q3619" s="12" t="s">
        <v>8315</v>
      </c>
      <c r="R3619" t="s">
        <v>8316</v>
      </c>
      <c r="S3619" s="21">
        <f>(((Table1[[#This Row],[launched_at]]/60)/60)/24)+DATE(1970,1,1)</f>
        <v>42779.610289351855</v>
      </c>
      <c r="T3619" s="21">
        <f>(((Table1[[#This Row],[deadline]]/60)/60)/24)+DATE(1970,1,1)</f>
        <v>42794</v>
      </c>
    </row>
    <row r="3620" spans="1:20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s="8">
        <f>E3620/D3620</f>
        <v>1.01</v>
      </c>
      <c r="G3620" s="10">
        <f>IFERROR(ROUND(E3620/N3620,2),0)</f>
        <v>36.07</v>
      </c>
      <c r="H3620" t="s">
        <v>8218</v>
      </c>
      <c r="I3620" t="s">
        <v>8224</v>
      </c>
      <c r="J3620" t="s">
        <v>8246</v>
      </c>
      <c r="K3620">
        <v>1433343850</v>
      </c>
      <c r="L3620">
        <v>1430751850</v>
      </c>
      <c r="M3620" t="b">
        <v>0</v>
      </c>
      <c r="N3620">
        <v>56</v>
      </c>
      <c r="O3620" t="b">
        <v>1</v>
      </c>
      <c r="P3620" t="s">
        <v>8269</v>
      </c>
      <c r="Q3620" s="12" t="s">
        <v>8315</v>
      </c>
      <c r="R3620" t="s">
        <v>8316</v>
      </c>
      <c r="S3620" s="21">
        <f>(((Table1[[#This Row],[launched_at]]/60)/60)/24)+DATE(1970,1,1)</f>
        <v>42128.627893518518</v>
      </c>
      <c r="T3620" s="21">
        <f>(((Table1[[#This Row],[deadline]]/60)/60)/24)+DATE(1970,1,1)</f>
        <v>42158.627893518518</v>
      </c>
    </row>
    <row r="3621" spans="1:20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s="8">
        <f>E3621/D3621</f>
        <v>1.1299999999999999</v>
      </c>
      <c r="G3621" s="10">
        <f>IFERROR(ROUND(E3621/N3621,2),0)</f>
        <v>66.47</v>
      </c>
      <c r="H3621" t="s">
        <v>8218</v>
      </c>
      <c r="I3621" t="s">
        <v>8223</v>
      </c>
      <c r="J3621" t="s">
        <v>8245</v>
      </c>
      <c r="K3621">
        <v>1479592800</v>
      </c>
      <c r="L3621">
        <v>1476760226</v>
      </c>
      <c r="M3621" t="b">
        <v>0</v>
      </c>
      <c r="N3621">
        <v>17</v>
      </c>
      <c r="O3621" t="b">
        <v>1</v>
      </c>
      <c r="P3621" t="s">
        <v>8269</v>
      </c>
      <c r="Q3621" s="12" t="s">
        <v>8315</v>
      </c>
      <c r="R3621" t="s">
        <v>8316</v>
      </c>
      <c r="S3621" s="21">
        <f>(((Table1[[#This Row],[launched_at]]/60)/60)/24)+DATE(1970,1,1)</f>
        <v>42661.132245370376</v>
      </c>
      <c r="T3621" s="21">
        <f>(((Table1[[#This Row],[deadline]]/60)/60)/24)+DATE(1970,1,1)</f>
        <v>42693.916666666672</v>
      </c>
    </row>
    <row r="3622" spans="1:20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s="8">
        <f>E3622/D3622</f>
        <v>1.0519047619047619</v>
      </c>
      <c r="G3622" s="10">
        <f>IFERROR(ROUND(E3622/N3622,2),0)</f>
        <v>56.07</v>
      </c>
      <c r="H3622" t="s">
        <v>8218</v>
      </c>
      <c r="I3622" t="s">
        <v>8223</v>
      </c>
      <c r="J3622" t="s">
        <v>8245</v>
      </c>
      <c r="K3622">
        <v>1425528000</v>
      </c>
      <c r="L3622">
        <v>1422916261</v>
      </c>
      <c r="M3622" t="b">
        <v>0</v>
      </c>
      <c r="N3622">
        <v>197</v>
      </c>
      <c r="O3622" t="b">
        <v>1</v>
      </c>
      <c r="P3622" t="s">
        <v>8269</v>
      </c>
      <c r="Q3622" s="12" t="s">
        <v>8315</v>
      </c>
      <c r="R3622" t="s">
        <v>8316</v>
      </c>
      <c r="S3622" s="21">
        <f>(((Table1[[#This Row],[launched_at]]/60)/60)/24)+DATE(1970,1,1)</f>
        <v>42037.938206018516</v>
      </c>
      <c r="T3622" s="21">
        <f>(((Table1[[#This Row],[deadline]]/60)/60)/24)+DATE(1970,1,1)</f>
        <v>42068.166666666672</v>
      </c>
    </row>
    <row r="3623" spans="1:20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s="8">
        <f>E3623/D3623</f>
        <v>1.0973333333333333</v>
      </c>
      <c r="G3623" s="10">
        <f>IFERROR(ROUND(E3623/N3623,2),0)</f>
        <v>47.03</v>
      </c>
      <c r="H3623" t="s">
        <v>8218</v>
      </c>
      <c r="I3623" t="s">
        <v>8223</v>
      </c>
      <c r="J3623" t="s">
        <v>8245</v>
      </c>
      <c r="K3623">
        <v>1475269200</v>
      </c>
      <c r="L3623">
        <v>1473200844</v>
      </c>
      <c r="M3623" t="b">
        <v>0</v>
      </c>
      <c r="N3623">
        <v>70</v>
      </c>
      <c r="O3623" t="b">
        <v>1</v>
      </c>
      <c r="P3623" t="s">
        <v>8269</v>
      </c>
      <c r="Q3623" s="12" t="s">
        <v>8315</v>
      </c>
      <c r="R3623" t="s">
        <v>8316</v>
      </c>
      <c r="S3623" s="21">
        <f>(((Table1[[#This Row],[launched_at]]/60)/60)/24)+DATE(1970,1,1)</f>
        <v>42619.935694444444</v>
      </c>
      <c r="T3623" s="21">
        <f>(((Table1[[#This Row],[deadline]]/60)/60)/24)+DATE(1970,1,1)</f>
        <v>42643.875</v>
      </c>
    </row>
    <row r="3624" spans="1:20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s="8">
        <f>E3624/D3624</f>
        <v>1.00099</v>
      </c>
      <c r="G3624" s="10">
        <f>IFERROR(ROUND(E3624/N3624,2),0)</f>
        <v>47.67</v>
      </c>
      <c r="H3624" t="s">
        <v>8218</v>
      </c>
      <c r="I3624" t="s">
        <v>8223</v>
      </c>
      <c r="J3624" t="s">
        <v>8245</v>
      </c>
      <c r="K3624">
        <v>1411874580</v>
      </c>
      <c r="L3624">
        <v>1409030371</v>
      </c>
      <c r="M3624" t="b">
        <v>0</v>
      </c>
      <c r="N3624">
        <v>21</v>
      </c>
      <c r="O3624" t="b">
        <v>1</v>
      </c>
      <c r="P3624" t="s">
        <v>8269</v>
      </c>
      <c r="Q3624" s="12" t="s">
        <v>8315</v>
      </c>
      <c r="R3624" t="s">
        <v>8316</v>
      </c>
      <c r="S3624" s="21">
        <f>(((Table1[[#This Row],[launched_at]]/60)/60)/24)+DATE(1970,1,1)</f>
        <v>41877.221886574072</v>
      </c>
      <c r="T3624" s="21">
        <f>(((Table1[[#This Row],[deadline]]/60)/60)/24)+DATE(1970,1,1)</f>
        <v>41910.140972222223</v>
      </c>
    </row>
    <row r="3625" spans="1:20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s="8">
        <f>E3625/D3625</f>
        <v>1.2</v>
      </c>
      <c r="G3625" s="10">
        <f>IFERROR(ROUND(E3625/N3625,2),0)</f>
        <v>88.24</v>
      </c>
      <c r="H3625" t="s">
        <v>8218</v>
      </c>
      <c r="I3625" t="s">
        <v>8223</v>
      </c>
      <c r="J3625" t="s">
        <v>8245</v>
      </c>
      <c r="K3625">
        <v>1406358000</v>
      </c>
      <c r="L3625">
        <v>1404841270</v>
      </c>
      <c r="M3625" t="b">
        <v>0</v>
      </c>
      <c r="N3625">
        <v>34</v>
      </c>
      <c r="O3625" t="b">
        <v>1</v>
      </c>
      <c r="P3625" t="s">
        <v>8269</v>
      </c>
      <c r="Q3625" s="12" t="s">
        <v>8315</v>
      </c>
      <c r="R3625" t="s">
        <v>8316</v>
      </c>
      <c r="S3625" s="21">
        <f>(((Table1[[#This Row],[launched_at]]/60)/60)/24)+DATE(1970,1,1)</f>
        <v>41828.736921296295</v>
      </c>
      <c r="T3625" s="21">
        <f>(((Table1[[#This Row],[deadline]]/60)/60)/24)+DATE(1970,1,1)</f>
        <v>41846.291666666664</v>
      </c>
    </row>
    <row r="3626" spans="1:20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s="8">
        <f>E3626/D3626</f>
        <v>1.0493333333333332</v>
      </c>
      <c r="G3626" s="10">
        <f>IFERROR(ROUND(E3626/N3626,2),0)</f>
        <v>80.72</v>
      </c>
      <c r="H3626" t="s">
        <v>8218</v>
      </c>
      <c r="I3626" t="s">
        <v>8223</v>
      </c>
      <c r="J3626" t="s">
        <v>8245</v>
      </c>
      <c r="K3626">
        <v>1471977290</v>
      </c>
      <c r="L3626">
        <v>1466793290</v>
      </c>
      <c r="M3626" t="b">
        <v>0</v>
      </c>
      <c r="N3626">
        <v>39</v>
      </c>
      <c r="O3626" t="b">
        <v>1</v>
      </c>
      <c r="P3626" t="s">
        <v>8269</v>
      </c>
      <c r="Q3626" s="12" t="s">
        <v>8315</v>
      </c>
      <c r="R3626" t="s">
        <v>8316</v>
      </c>
      <c r="S3626" s="21">
        <f>(((Table1[[#This Row],[launched_at]]/60)/60)/24)+DATE(1970,1,1)</f>
        <v>42545.774189814809</v>
      </c>
      <c r="T3626" s="21">
        <f>(((Table1[[#This Row],[deadline]]/60)/60)/24)+DATE(1970,1,1)</f>
        <v>42605.774189814809</v>
      </c>
    </row>
    <row r="3627" spans="1:20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s="8">
        <f>E3627/D3627</f>
        <v>1.0266666666666666</v>
      </c>
      <c r="G3627" s="10">
        <f>IFERROR(ROUND(E3627/N3627,2),0)</f>
        <v>39.49</v>
      </c>
      <c r="H3627" t="s">
        <v>8218</v>
      </c>
      <c r="I3627" t="s">
        <v>8224</v>
      </c>
      <c r="J3627" t="s">
        <v>8246</v>
      </c>
      <c r="K3627">
        <v>1435851577</v>
      </c>
      <c r="L3627">
        <v>1433259577</v>
      </c>
      <c r="M3627" t="b">
        <v>0</v>
      </c>
      <c r="N3627">
        <v>78</v>
      </c>
      <c r="O3627" t="b">
        <v>1</v>
      </c>
      <c r="P3627" t="s">
        <v>8269</v>
      </c>
      <c r="Q3627" s="12" t="s">
        <v>8315</v>
      </c>
      <c r="R3627" t="s">
        <v>8316</v>
      </c>
      <c r="S3627" s="21">
        <f>(((Table1[[#This Row],[launched_at]]/60)/60)/24)+DATE(1970,1,1)</f>
        <v>42157.652511574073</v>
      </c>
      <c r="T3627" s="21">
        <f>(((Table1[[#This Row],[deadline]]/60)/60)/24)+DATE(1970,1,1)</f>
        <v>42187.652511574073</v>
      </c>
    </row>
    <row r="3628" spans="1:20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s="8">
        <f>E3628/D3628</f>
        <v>1.0182500000000001</v>
      </c>
      <c r="G3628" s="10">
        <f>IFERROR(ROUND(E3628/N3628,2),0)</f>
        <v>84.85</v>
      </c>
      <c r="H3628" t="s">
        <v>8218</v>
      </c>
      <c r="I3628" t="s">
        <v>8224</v>
      </c>
      <c r="J3628" t="s">
        <v>8246</v>
      </c>
      <c r="K3628">
        <v>1408204857</v>
      </c>
      <c r="L3628">
        <v>1406390457</v>
      </c>
      <c r="M3628" t="b">
        <v>0</v>
      </c>
      <c r="N3628">
        <v>48</v>
      </c>
      <c r="O3628" t="b">
        <v>1</v>
      </c>
      <c r="P3628" t="s">
        <v>8269</v>
      </c>
      <c r="Q3628" s="12" t="s">
        <v>8315</v>
      </c>
      <c r="R3628" t="s">
        <v>8316</v>
      </c>
      <c r="S3628" s="21">
        <f>(((Table1[[#This Row],[launched_at]]/60)/60)/24)+DATE(1970,1,1)</f>
        <v>41846.667326388888</v>
      </c>
      <c r="T3628" s="21">
        <f>(((Table1[[#This Row],[deadline]]/60)/60)/24)+DATE(1970,1,1)</f>
        <v>41867.667326388888</v>
      </c>
    </row>
    <row r="3629" spans="1:20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s="8">
        <f>E3629/D3629</f>
        <v>1</v>
      </c>
      <c r="G3629" s="10">
        <f>IFERROR(ROUND(E3629/N3629,2),0)</f>
        <v>68.97</v>
      </c>
      <c r="H3629" t="s">
        <v>8218</v>
      </c>
      <c r="I3629" t="s">
        <v>8223</v>
      </c>
      <c r="J3629" t="s">
        <v>8245</v>
      </c>
      <c r="K3629">
        <v>1463803140</v>
      </c>
      <c r="L3629">
        <v>1459446487</v>
      </c>
      <c r="M3629" t="b">
        <v>0</v>
      </c>
      <c r="N3629">
        <v>29</v>
      </c>
      <c r="O3629" t="b">
        <v>1</v>
      </c>
      <c r="P3629" t="s">
        <v>8269</v>
      </c>
      <c r="Q3629" s="12" t="s">
        <v>8315</v>
      </c>
      <c r="R3629" t="s">
        <v>8316</v>
      </c>
      <c r="S3629" s="21">
        <f>(((Table1[[#This Row],[launched_at]]/60)/60)/24)+DATE(1970,1,1)</f>
        <v>42460.741747685184</v>
      </c>
      <c r="T3629" s="21">
        <f>(((Table1[[#This Row],[deadline]]/60)/60)/24)+DATE(1970,1,1)</f>
        <v>42511.165972222225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s="8">
        <f>E3630/D3630</f>
        <v>0</v>
      </c>
      <c r="G3630" s="10" t="str">
        <f>IFERROR(ROUND(E3630/N3630,2),"N/A")</f>
        <v>N/A</v>
      </c>
      <c r="H3630" t="s">
        <v>8220</v>
      </c>
      <c r="I3630" t="s">
        <v>8223</v>
      </c>
      <c r="J3630" t="s">
        <v>8245</v>
      </c>
      <c r="K3630">
        <v>1450040396</v>
      </c>
      <c r="L3630">
        <v>1444852796</v>
      </c>
      <c r="M3630" t="b">
        <v>0</v>
      </c>
      <c r="N3630">
        <v>0</v>
      </c>
      <c r="O3630" t="b">
        <v>0</v>
      </c>
      <c r="P3630" t="s">
        <v>8303</v>
      </c>
      <c r="Q3630" s="12" t="s">
        <v>8315</v>
      </c>
      <c r="R3630" t="s">
        <v>8357</v>
      </c>
      <c r="S3630" s="21">
        <f>(((Table1[[#This Row],[launched_at]]/60)/60)/24)+DATE(1970,1,1)</f>
        <v>42291.833287037036</v>
      </c>
      <c r="T3630" s="21">
        <f>(((Table1[[#This Row],[deadline]]/60)/60)/24)+DATE(1970,1,1)</f>
        <v>42351.874953703707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s="8">
        <f>E3631/D3631</f>
        <v>1.9999999999999999E-6</v>
      </c>
      <c r="G3631" s="10">
        <f>IFERROR(ROUND(E3631/N3631,2),0)</f>
        <v>1</v>
      </c>
      <c r="H3631" t="s">
        <v>8220</v>
      </c>
      <c r="I3631" t="s">
        <v>8223</v>
      </c>
      <c r="J3631" t="s">
        <v>8245</v>
      </c>
      <c r="K3631">
        <v>1462467600</v>
      </c>
      <c r="L3631">
        <v>1457403364</v>
      </c>
      <c r="M3631" t="b">
        <v>0</v>
      </c>
      <c r="N3631">
        <v>2</v>
      </c>
      <c r="O3631" t="b">
        <v>0</v>
      </c>
      <c r="P3631" t="s">
        <v>8303</v>
      </c>
      <c r="Q3631" s="12" t="s">
        <v>8315</v>
      </c>
      <c r="R3631" t="s">
        <v>8357</v>
      </c>
      <c r="S3631" s="21">
        <f>(((Table1[[#This Row],[launched_at]]/60)/60)/24)+DATE(1970,1,1)</f>
        <v>42437.094490740739</v>
      </c>
      <c r="T3631" s="21">
        <f>(((Table1[[#This Row],[deadline]]/60)/60)/24)+DATE(1970,1,1)</f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s="8">
        <f>E3632/D3632</f>
        <v>3.3333333333333332E-4</v>
      </c>
      <c r="G3632" s="10">
        <f>IFERROR(ROUND(E3632/N3632,2),0)</f>
        <v>1</v>
      </c>
      <c r="H3632" t="s">
        <v>8220</v>
      </c>
      <c r="I3632" t="s">
        <v>8224</v>
      </c>
      <c r="J3632" t="s">
        <v>8246</v>
      </c>
      <c r="K3632">
        <v>1417295990</v>
      </c>
      <c r="L3632">
        <v>1414700390</v>
      </c>
      <c r="M3632" t="b">
        <v>0</v>
      </c>
      <c r="N3632">
        <v>1</v>
      </c>
      <c r="O3632" t="b">
        <v>0</v>
      </c>
      <c r="P3632" t="s">
        <v>8303</v>
      </c>
      <c r="Q3632" s="12" t="s">
        <v>8315</v>
      </c>
      <c r="R3632" t="s">
        <v>8357</v>
      </c>
      <c r="S3632" s="21">
        <f>(((Table1[[#This Row],[launched_at]]/60)/60)/24)+DATE(1970,1,1)</f>
        <v>41942.84710648148</v>
      </c>
      <c r="T3632" s="21">
        <f>(((Table1[[#This Row],[deadline]]/60)/60)/24)+DATE(1970,1,1)</f>
        <v>41972.888773148152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s="8">
        <f>E3633/D3633</f>
        <v>0.51023391812865493</v>
      </c>
      <c r="G3633" s="10">
        <f>IFERROR(ROUND(E3633/N3633,2),0)</f>
        <v>147.88</v>
      </c>
      <c r="H3633" t="s">
        <v>8220</v>
      </c>
      <c r="I3633" t="s">
        <v>8223</v>
      </c>
      <c r="J3633" t="s">
        <v>8245</v>
      </c>
      <c r="K3633">
        <v>1411444740</v>
      </c>
      <c r="L3633">
        <v>1409335497</v>
      </c>
      <c r="M3633" t="b">
        <v>0</v>
      </c>
      <c r="N3633">
        <v>59</v>
      </c>
      <c r="O3633" t="b">
        <v>0</v>
      </c>
      <c r="P3633" t="s">
        <v>8303</v>
      </c>
      <c r="Q3633" s="12" t="s">
        <v>8315</v>
      </c>
      <c r="R3633" t="s">
        <v>8357</v>
      </c>
      <c r="S3633" s="21">
        <f>(((Table1[[#This Row],[launched_at]]/60)/60)/24)+DATE(1970,1,1)</f>
        <v>41880.753437499996</v>
      </c>
      <c r="T3633" s="21">
        <f>(((Table1[[#This Row],[deadline]]/60)/60)/24)+DATE(1970,1,1)</f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s="8">
        <f>E3634/D3634</f>
        <v>0.2</v>
      </c>
      <c r="G3634" s="10">
        <f>IFERROR(ROUND(E3634/N3634,2),0)</f>
        <v>100</v>
      </c>
      <c r="H3634" t="s">
        <v>8220</v>
      </c>
      <c r="I3634" t="s">
        <v>8224</v>
      </c>
      <c r="J3634" t="s">
        <v>8246</v>
      </c>
      <c r="K3634">
        <v>1416781749</v>
      </c>
      <c r="L3634">
        <v>1415053749</v>
      </c>
      <c r="M3634" t="b">
        <v>0</v>
      </c>
      <c r="N3634">
        <v>1</v>
      </c>
      <c r="O3634" t="b">
        <v>0</v>
      </c>
      <c r="P3634" t="s">
        <v>8303</v>
      </c>
      <c r="Q3634" s="12" t="s">
        <v>8315</v>
      </c>
      <c r="R3634" t="s">
        <v>8357</v>
      </c>
      <c r="S3634" s="21">
        <f>(((Table1[[#This Row],[launched_at]]/60)/60)/24)+DATE(1970,1,1)</f>
        <v>41946.936909722222</v>
      </c>
      <c r="T3634" s="21">
        <f>(((Table1[[#This Row],[deadline]]/60)/60)/24)+DATE(1970,1,1)</f>
        <v>41966.936909722222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s="8">
        <f>E3635/D3635</f>
        <v>0.35239999999999999</v>
      </c>
      <c r="G3635" s="10">
        <f>IFERROR(ROUND(E3635/N3635,2),0)</f>
        <v>56.84</v>
      </c>
      <c r="H3635" t="s">
        <v>8220</v>
      </c>
      <c r="I3635" t="s">
        <v>8223</v>
      </c>
      <c r="J3635" t="s">
        <v>8245</v>
      </c>
      <c r="K3635">
        <v>1479517200</v>
      </c>
      <c r="L3635">
        <v>1475765867</v>
      </c>
      <c r="M3635" t="b">
        <v>0</v>
      </c>
      <c r="N3635">
        <v>31</v>
      </c>
      <c r="O3635" t="b">
        <v>0</v>
      </c>
      <c r="P3635" t="s">
        <v>8303</v>
      </c>
      <c r="Q3635" s="12" t="s">
        <v>8315</v>
      </c>
      <c r="R3635" t="s">
        <v>8357</v>
      </c>
      <c r="S3635" s="21">
        <f>(((Table1[[#This Row],[launched_at]]/60)/60)/24)+DATE(1970,1,1)</f>
        <v>42649.623460648145</v>
      </c>
      <c r="T3635" s="21">
        <f>(((Table1[[#This Row],[deadline]]/60)/60)/24)+DATE(1970,1,1)</f>
        <v>42693.041666666672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s="8">
        <f>E3636/D3636</f>
        <v>4.2466666666666666E-2</v>
      </c>
      <c r="G3636" s="10">
        <f>IFERROR(ROUND(E3636/N3636,2),0)</f>
        <v>176.94</v>
      </c>
      <c r="H3636" t="s">
        <v>8220</v>
      </c>
      <c r="I3636" t="s">
        <v>8228</v>
      </c>
      <c r="J3636" t="s">
        <v>8250</v>
      </c>
      <c r="K3636">
        <v>1484366340</v>
      </c>
      <c r="L3636">
        <v>1480219174</v>
      </c>
      <c r="M3636" t="b">
        <v>0</v>
      </c>
      <c r="N3636">
        <v>18</v>
      </c>
      <c r="O3636" t="b">
        <v>0</v>
      </c>
      <c r="P3636" t="s">
        <v>8303</v>
      </c>
      <c r="Q3636" s="12" t="s">
        <v>8315</v>
      </c>
      <c r="R3636" t="s">
        <v>8357</v>
      </c>
      <c r="S3636" s="21">
        <f>(((Table1[[#This Row],[launched_at]]/60)/60)/24)+DATE(1970,1,1)</f>
        <v>42701.166365740741</v>
      </c>
      <c r="T3636" s="21">
        <f>(((Table1[[#This Row],[deadline]]/60)/60)/24)+DATE(1970,1,1)</f>
        <v>42749.165972222225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s="8">
        <f>E3637/D3637</f>
        <v>0.36457142857142855</v>
      </c>
      <c r="G3637" s="10">
        <f>IFERROR(ROUND(E3637/N3637,2),0)</f>
        <v>127.6</v>
      </c>
      <c r="H3637" t="s">
        <v>8220</v>
      </c>
      <c r="I3637" t="s">
        <v>8223</v>
      </c>
      <c r="J3637" t="s">
        <v>8245</v>
      </c>
      <c r="K3637">
        <v>1461186676</v>
      </c>
      <c r="L3637">
        <v>1458594676</v>
      </c>
      <c r="M3637" t="b">
        <v>0</v>
      </c>
      <c r="N3637">
        <v>10</v>
      </c>
      <c r="O3637" t="b">
        <v>0</v>
      </c>
      <c r="P3637" t="s">
        <v>8303</v>
      </c>
      <c r="Q3637" s="12" t="s">
        <v>8315</v>
      </c>
      <c r="R3637" t="s">
        <v>8357</v>
      </c>
      <c r="S3637" s="21">
        <f>(((Table1[[#This Row],[launched_at]]/60)/60)/24)+DATE(1970,1,1)</f>
        <v>42450.88282407407</v>
      </c>
      <c r="T3637" s="21">
        <f>(((Table1[[#This Row],[deadline]]/60)/60)/24)+DATE(1970,1,1)</f>
        <v>42480.88282407407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s="8">
        <f>E3638/D3638</f>
        <v>0</v>
      </c>
      <c r="G3638" s="10" t="str">
        <f>IFERROR(ROUND(E3638/N3638,2),"N/A")</f>
        <v>N/A</v>
      </c>
      <c r="H3638" t="s">
        <v>8220</v>
      </c>
      <c r="I3638" t="s">
        <v>8223</v>
      </c>
      <c r="J3638" t="s">
        <v>8245</v>
      </c>
      <c r="K3638">
        <v>1442248829</v>
      </c>
      <c r="L3638">
        <v>1439224829</v>
      </c>
      <c r="M3638" t="b">
        <v>0</v>
      </c>
      <c r="N3638">
        <v>0</v>
      </c>
      <c r="O3638" t="b">
        <v>0</v>
      </c>
      <c r="P3638" t="s">
        <v>8303</v>
      </c>
      <c r="Q3638" s="12" t="s">
        <v>8315</v>
      </c>
      <c r="R3638" t="s">
        <v>8357</v>
      </c>
      <c r="S3638" s="21">
        <f>(((Table1[[#This Row],[launched_at]]/60)/60)/24)+DATE(1970,1,1)</f>
        <v>42226.694780092599</v>
      </c>
      <c r="T3638" s="21">
        <f>(((Table1[[#This Row],[deadline]]/60)/60)/24)+DATE(1970,1,1)</f>
        <v>42261.694780092599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s="8">
        <f>E3639/D3639</f>
        <v>0.30866666666666664</v>
      </c>
      <c r="G3639" s="10">
        <f>IFERROR(ROUND(E3639/N3639,2),0)</f>
        <v>66.14</v>
      </c>
      <c r="H3639" t="s">
        <v>8220</v>
      </c>
      <c r="I3639" t="s">
        <v>8223</v>
      </c>
      <c r="J3639" t="s">
        <v>8245</v>
      </c>
      <c r="K3639">
        <v>1420130935</v>
      </c>
      <c r="L3639">
        <v>1417538935</v>
      </c>
      <c r="M3639" t="b">
        <v>0</v>
      </c>
      <c r="N3639">
        <v>14</v>
      </c>
      <c r="O3639" t="b">
        <v>0</v>
      </c>
      <c r="P3639" t="s">
        <v>8303</v>
      </c>
      <c r="Q3639" s="12" t="s">
        <v>8315</v>
      </c>
      <c r="R3639" t="s">
        <v>8357</v>
      </c>
      <c r="S3639" s="21">
        <f>(((Table1[[#This Row],[launched_at]]/60)/60)/24)+DATE(1970,1,1)</f>
        <v>41975.700636574074</v>
      </c>
      <c r="T3639" s="21">
        <f>(((Table1[[#This Row],[deadline]]/60)/60)/24)+DATE(1970,1,1)</f>
        <v>42005.700636574074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s="8">
        <f>E3640/D3640</f>
        <v>6.545454545454546E-2</v>
      </c>
      <c r="G3640" s="10">
        <f>IFERROR(ROUND(E3640/N3640,2),0)</f>
        <v>108</v>
      </c>
      <c r="H3640" t="s">
        <v>8220</v>
      </c>
      <c r="I3640" t="s">
        <v>8228</v>
      </c>
      <c r="J3640" t="s">
        <v>8250</v>
      </c>
      <c r="K3640">
        <v>1429456132</v>
      </c>
      <c r="L3640">
        <v>1424275732</v>
      </c>
      <c r="M3640" t="b">
        <v>0</v>
      </c>
      <c r="N3640">
        <v>2</v>
      </c>
      <c r="O3640" t="b">
        <v>0</v>
      </c>
      <c r="P3640" t="s">
        <v>8303</v>
      </c>
      <c r="Q3640" s="12" t="s">
        <v>8315</v>
      </c>
      <c r="R3640" t="s">
        <v>8357</v>
      </c>
      <c r="S3640" s="21">
        <f>(((Table1[[#This Row],[launched_at]]/60)/60)/24)+DATE(1970,1,1)</f>
        <v>42053.672824074078</v>
      </c>
      <c r="T3640" s="21">
        <f>(((Table1[[#This Row],[deadline]]/60)/60)/24)+DATE(1970,1,1)</f>
        <v>42113.631157407406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s="8">
        <f>E3641/D3641</f>
        <v>4.0000000000000003E-5</v>
      </c>
      <c r="G3641" s="10">
        <f>IFERROR(ROUND(E3641/N3641,2),0)</f>
        <v>1</v>
      </c>
      <c r="H3641" t="s">
        <v>8220</v>
      </c>
      <c r="I3641" t="s">
        <v>8223</v>
      </c>
      <c r="J3641" t="s">
        <v>8245</v>
      </c>
      <c r="K3641">
        <v>1475853060</v>
      </c>
      <c r="L3641">
        <v>1470672906</v>
      </c>
      <c r="M3641" t="b">
        <v>0</v>
      </c>
      <c r="N3641">
        <v>1</v>
      </c>
      <c r="O3641" t="b">
        <v>0</v>
      </c>
      <c r="P3641" t="s">
        <v>8303</v>
      </c>
      <c r="Q3641" s="12" t="s">
        <v>8315</v>
      </c>
      <c r="R3641" t="s">
        <v>8357</v>
      </c>
      <c r="S3641" s="21">
        <f>(((Table1[[#This Row],[launched_at]]/60)/60)/24)+DATE(1970,1,1)</f>
        <v>42590.677152777775</v>
      </c>
      <c r="T3641" s="21">
        <f>(((Table1[[#This Row],[deadline]]/60)/60)/24)+DATE(1970,1,1)</f>
        <v>42650.632638888885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s="8">
        <f>E3642/D3642</f>
        <v>5.5E-2</v>
      </c>
      <c r="G3642" s="10">
        <f>IFERROR(ROUND(E3642/N3642,2),0)</f>
        <v>18.329999999999998</v>
      </c>
      <c r="H3642" t="s">
        <v>8220</v>
      </c>
      <c r="I3642" t="s">
        <v>8223</v>
      </c>
      <c r="J3642" t="s">
        <v>8245</v>
      </c>
      <c r="K3642">
        <v>1431283530</v>
      </c>
      <c r="L3642">
        <v>1428691530</v>
      </c>
      <c r="M3642" t="b">
        <v>0</v>
      </c>
      <c r="N3642">
        <v>3</v>
      </c>
      <c r="O3642" t="b">
        <v>0</v>
      </c>
      <c r="P3642" t="s">
        <v>8303</v>
      </c>
      <c r="Q3642" s="12" t="s">
        <v>8315</v>
      </c>
      <c r="R3642" t="s">
        <v>8357</v>
      </c>
      <c r="S3642" s="21">
        <f>(((Table1[[#This Row],[launched_at]]/60)/60)/24)+DATE(1970,1,1)</f>
        <v>42104.781597222223</v>
      </c>
      <c r="T3642" s="21">
        <f>(((Table1[[#This Row],[deadline]]/60)/60)/24)+DATE(1970,1,1)</f>
        <v>42134.781597222223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s="8">
        <f>E3643/D3643</f>
        <v>0</v>
      </c>
      <c r="G3643" s="10" t="str">
        <f>IFERROR(ROUND(E3643/N3643,2),"N/A")</f>
        <v>N/A</v>
      </c>
      <c r="H3643" t="s">
        <v>8220</v>
      </c>
      <c r="I3643" t="s">
        <v>8223</v>
      </c>
      <c r="J3643" t="s">
        <v>8245</v>
      </c>
      <c r="K3643">
        <v>1412485200</v>
      </c>
      <c r="L3643">
        <v>1410966179</v>
      </c>
      <c r="M3643" t="b">
        <v>0</v>
      </c>
      <c r="N3643">
        <v>0</v>
      </c>
      <c r="O3643" t="b">
        <v>0</v>
      </c>
      <c r="P3643" t="s">
        <v>8303</v>
      </c>
      <c r="Q3643" s="12" t="s">
        <v>8315</v>
      </c>
      <c r="R3643" t="s">
        <v>8357</v>
      </c>
      <c r="S3643" s="21">
        <f>(((Table1[[#This Row],[launched_at]]/60)/60)/24)+DATE(1970,1,1)</f>
        <v>41899.627071759263</v>
      </c>
      <c r="T3643" s="21">
        <f>(((Table1[[#This Row],[deadline]]/60)/60)/24)+DATE(1970,1,1)</f>
        <v>41917.208333333336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s="8">
        <f>E3644/D3644</f>
        <v>2.1428571428571429E-2</v>
      </c>
      <c r="G3644" s="10">
        <f>IFERROR(ROUND(E3644/N3644,2),0)</f>
        <v>7.5</v>
      </c>
      <c r="H3644" t="s">
        <v>8220</v>
      </c>
      <c r="I3644" t="s">
        <v>8235</v>
      </c>
      <c r="J3644" t="s">
        <v>8248</v>
      </c>
      <c r="K3644">
        <v>1448902800</v>
      </c>
      <c r="L3644">
        <v>1445369727</v>
      </c>
      <c r="M3644" t="b">
        <v>0</v>
      </c>
      <c r="N3644">
        <v>2</v>
      </c>
      <c r="O3644" t="b">
        <v>0</v>
      </c>
      <c r="P3644" t="s">
        <v>8303</v>
      </c>
      <c r="Q3644" s="12" t="s">
        <v>8315</v>
      </c>
      <c r="R3644" t="s">
        <v>8357</v>
      </c>
      <c r="S3644" s="21">
        <f>(((Table1[[#This Row],[launched_at]]/60)/60)/24)+DATE(1970,1,1)</f>
        <v>42297.816284722227</v>
      </c>
      <c r="T3644" s="21">
        <f>(((Table1[[#This Row],[deadline]]/60)/60)/24)+DATE(1970,1,1)</f>
        <v>42338.708333333328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s="8">
        <f>E3645/D3645</f>
        <v>0</v>
      </c>
      <c r="G3645" s="10" t="str">
        <f>IFERROR(ROUND(E3645/N3645,2),"N/A")</f>
        <v>N/A</v>
      </c>
      <c r="H3645" t="s">
        <v>8220</v>
      </c>
      <c r="I3645" t="s">
        <v>8223</v>
      </c>
      <c r="J3645" t="s">
        <v>8245</v>
      </c>
      <c r="K3645">
        <v>1447734439</v>
      </c>
      <c r="L3645">
        <v>1444274839</v>
      </c>
      <c r="M3645" t="b">
        <v>0</v>
      </c>
      <c r="N3645">
        <v>0</v>
      </c>
      <c r="O3645" t="b">
        <v>0</v>
      </c>
      <c r="P3645" t="s">
        <v>8303</v>
      </c>
      <c r="Q3645" s="12" t="s">
        <v>8315</v>
      </c>
      <c r="R3645" t="s">
        <v>8357</v>
      </c>
      <c r="S3645" s="21">
        <f>(((Table1[[#This Row],[launched_at]]/60)/60)/24)+DATE(1970,1,1)</f>
        <v>42285.143969907411</v>
      </c>
      <c r="T3645" s="21">
        <f>(((Table1[[#This Row],[deadline]]/60)/60)/24)+DATE(1970,1,1)</f>
        <v>42325.185636574075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s="8">
        <f>E3646/D3646</f>
        <v>0.16420000000000001</v>
      </c>
      <c r="G3646" s="10">
        <f>IFERROR(ROUND(E3646/N3646,2),0)</f>
        <v>68.42</v>
      </c>
      <c r="H3646" t="s">
        <v>8220</v>
      </c>
      <c r="I3646" t="s">
        <v>8223</v>
      </c>
      <c r="J3646" t="s">
        <v>8245</v>
      </c>
      <c r="K3646">
        <v>1457413140</v>
      </c>
      <c r="L3646">
        <v>1454996887</v>
      </c>
      <c r="M3646" t="b">
        <v>0</v>
      </c>
      <c r="N3646">
        <v>12</v>
      </c>
      <c r="O3646" t="b">
        <v>0</v>
      </c>
      <c r="P3646" t="s">
        <v>8303</v>
      </c>
      <c r="Q3646" s="12" t="s">
        <v>8315</v>
      </c>
      <c r="R3646" t="s">
        <v>8357</v>
      </c>
      <c r="S3646" s="21">
        <f>(((Table1[[#This Row],[launched_at]]/60)/60)/24)+DATE(1970,1,1)</f>
        <v>42409.241747685184</v>
      </c>
      <c r="T3646" s="21">
        <f>(((Table1[[#This Row],[deadline]]/60)/60)/24)+DATE(1970,1,1)</f>
        <v>42437.207638888889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s="8">
        <f>E3647/D3647</f>
        <v>1E-3</v>
      </c>
      <c r="G3647" s="10">
        <f>IFERROR(ROUND(E3647/N3647,2),0)</f>
        <v>1</v>
      </c>
      <c r="H3647" t="s">
        <v>8220</v>
      </c>
      <c r="I3647" t="s">
        <v>8228</v>
      </c>
      <c r="J3647" t="s">
        <v>8250</v>
      </c>
      <c r="K3647">
        <v>1479773838</v>
      </c>
      <c r="L3647">
        <v>1477178238</v>
      </c>
      <c r="M3647" t="b">
        <v>0</v>
      </c>
      <c r="N3647">
        <v>1</v>
      </c>
      <c r="O3647" t="b">
        <v>0</v>
      </c>
      <c r="P3647" t="s">
        <v>8303</v>
      </c>
      <c r="Q3647" s="12" t="s">
        <v>8315</v>
      </c>
      <c r="R3647" t="s">
        <v>8357</v>
      </c>
      <c r="S3647" s="21">
        <f>(((Table1[[#This Row],[launched_at]]/60)/60)/24)+DATE(1970,1,1)</f>
        <v>42665.970347222217</v>
      </c>
      <c r="T3647" s="21">
        <f>(((Table1[[#This Row],[deadline]]/60)/60)/24)+DATE(1970,1,1)</f>
        <v>42696.012013888889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s="8">
        <f>E3648/D3648</f>
        <v>4.8099999999999997E-2</v>
      </c>
      <c r="G3648" s="10">
        <f>IFERROR(ROUND(E3648/N3648,2),0)</f>
        <v>60.13</v>
      </c>
      <c r="H3648" t="s">
        <v>8220</v>
      </c>
      <c r="I3648" t="s">
        <v>8223</v>
      </c>
      <c r="J3648" t="s">
        <v>8245</v>
      </c>
      <c r="K3648">
        <v>1434497400</v>
      </c>
      <c r="L3648">
        <v>1431770802</v>
      </c>
      <c r="M3648" t="b">
        <v>0</v>
      </c>
      <c r="N3648">
        <v>8</v>
      </c>
      <c r="O3648" t="b">
        <v>0</v>
      </c>
      <c r="P3648" t="s">
        <v>8303</v>
      </c>
      <c r="Q3648" s="12" t="s">
        <v>8315</v>
      </c>
      <c r="R3648" t="s">
        <v>8357</v>
      </c>
      <c r="S3648" s="21">
        <f>(((Table1[[#This Row],[launched_at]]/60)/60)/24)+DATE(1970,1,1)</f>
        <v>42140.421319444446</v>
      </c>
      <c r="T3648" s="21">
        <f>(((Table1[[#This Row],[deadline]]/60)/60)/24)+DATE(1970,1,1)</f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s="8">
        <f>E3649/D3649</f>
        <v>0.06</v>
      </c>
      <c r="G3649" s="10">
        <f>IFERROR(ROUND(E3649/N3649,2),0)</f>
        <v>15</v>
      </c>
      <c r="H3649" t="s">
        <v>8220</v>
      </c>
      <c r="I3649" t="s">
        <v>8224</v>
      </c>
      <c r="J3649" t="s">
        <v>8246</v>
      </c>
      <c r="K3649">
        <v>1475258327</v>
      </c>
      <c r="L3649">
        <v>1471370327</v>
      </c>
      <c r="M3649" t="b">
        <v>0</v>
      </c>
      <c r="N3649">
        <v>2</v>
      </c>
      <c r="O3649" t="b">
        <v>0</v>
      </c>
      <c r="P3649" t="s">
        <v>8303</v>
      </c>
      <c r="Q3649" s="12" t="s">
        <v>8315</v>
      </c>
      <c r="R3649" t="s">
        <v>8357</v>
      </c>
      <c r="S3649" s="21">
        <f>(((Table1[[#This Row],[launched_at]]/60)/60)/24)+DATE(1970,1,1)</f>
        <v>42598.749155092592</v>
      </c>
      <c r="T3649" s="21">
        <f>(((Table1[[#This Row],[deadline]]/60)/60)/24)+DATE(1970,1,1)</f>
        <v>42643.749155092592</v>
      </c>
    </row>
    <row r="3650" spans="1:20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s="8">
        <f>E3650/D3650</f>
        <v>1.003825</v>
      </c>
      <c r="G3650" s="10">
        <f>IFERROR(ROUND(E3650/N3650,2),0)</f>
        <v>550.04</v>
      </c>
      <c r="H3650" t="s">
        <v>8218</v>
      </c>
      <c r="I3650" t="s">
        <v>8223</v>
      </c>
      <c r="J3650" t="s">
        <v>8245</v>
      </c>
      <c r="K3650">
        <v>1412492445</v>
      </c>
      <c r="L3650">
        <v>1409900445</v>
      </c>
      <c r="M3650" t="b">
        <v>0</v>
      </c>
      <c r="N3650">
        <v>73</v>
      </c>
      <c r="O3650" t="b">
        <v>1</v>
      </c>
      <c r="P3650" t="s">
        <v>8269</v>
      </c>
      <c r="Q3650" s="12" t="s">
        <v>8315</v>
      </c>
      <c r="R3650" t="s">
        <v>8316</v>
      </c>
      <c r="S3650" s="21">
        <f>(((Table1[[#This Row],[launched_at]]/60)/60)/24)+DATE(1970,1,1)</f>
        <v>41887.292187500003</v>
      </c>
      <c r="T3650" s="21">
        <f>(((Table1[[#This Row],[deadline]]/60)/60)/24)+DATE(1970,1,1)</f>
        <v>41917.292187500003</v>
      </c>
    </row>
    <row r="3651" spans="1:20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s="8">
        <f>E3651/D3651</f>
        <v>1.04</v>
      </c>
      <c r="G3651" s="10">
        <f>IFERROR(ROUND(E3651/N3651,2),0)</f>
        <v>97.5</v>
      </c>
      <c r="H3651" t="s">
        <v>8218</v>
      </c>
      <c r="I3651" t="s">
        <v>8228</v>
      </c>
      <c r="J3651" t="s">
        <v>8250</v>
      </c>
      <c r="K3651">
        <v>1402938394</v>
      </c>
      <c r="L3651">
        <v>1400691994</v>
      </c>
      <c r="M3651" t="b">
        <v>0</v>
      </c>
      <c r="N3651">
        <v>8</v>
      </c>
      <c r="O3651" t="b">
        <v>1</v>
      </c>
      <c r="P3651" t="s">
        <v>8269</v>
      </c>
      <c r="Q3651" s="12" t="s">
        <v>8315</v>
      </c>
      <c r="R3651" t="s">
        <v>8316</v>
      </c>
      <c r="S3651" s="21">
        <f>(((Table1[[#This Row],[launched_at]]/60)/60)/24)+DATE(1970,1,1)</f>
        <v>41780.712893518517</v>
      </c>
      <c r="T3651" s="21">
        <f>(((Table1[[#This Row],[deadline]]/60)/60)/24)+DATE(1970,1,1)</f>
        <v>41806.712893518517</v>
      </c>
    </row>
    <row r="3652" spans="1:20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s="8">
        <f>E3652/D3652</f>
        <v>1</v>
      </c>
      <c r="G3652" s="10">
        <f>IFERROR(ROUND(E3652/N3652,2),0)</f>
        <v>29.41</v>
      </c>
      <c r="H3652" t="s">
        <v>8218</v>
      </c>
      <c r="I3652" t="s">
        <v>8224</v>
      </c>
      <c r="J3652" t="s">
        <v>8246</v>
      </c>
      <c r="K3652">
        <v>1454412584</v>
      </c>
      <c r="L3652">
        <v>1452598184</v>
      </c>
      <c r="M3652" t="b">
        <v>0</v>
      </c>
      <c r="N3652">
        <v>17</v>
      </c>
      <c r="O3652" t="b">
        <v>1</v>
      </c>
      <c r="P3652" t="s">
        <v>8269</v>
      </c>
      <c r="Q3652" s="12" t="s">
        <v>8315</v>
      </c>
      <c r="R3652" t="s">
        <v>8316</v>
      </c>
      <c r="S3652" s="21">
        <f>(((Table1[[#This Row],[launched_at]]/60)/60)/24)+DATE(1970,1,1)</f>
        <v>42381.478981481487</v>
      </c>
      <c r="T3652" s="21">
        <f>(((Table1[[#This Row],[deadline]]/60)/60)/24)+DATE(1970,1,1)</f>
        <v>42402.478981481487</v>
      </c>
    </row>
    <row r="3653" spans="1:20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s="8">
        <f>E3653/D3653</f>
        <v>1.04</v>
      </c>
      <c r="G3653" s="10">
        <f>IFERROR(ROUND(E3653/N3653,2),0)</f>
        <v>57.78</v>
      </c>
      <c r="H3653" t="s">
        <v>8218</v>
      </c>
      <c r="I3653" t="s">
        <v>8223</v>
      </c>
      <c r="J3653" t="s">
        <v>8245</v>
      </c>
      <c r="K3653">
        <v>1407686340</v>
      </c>
      <c r="L3653">
        <v>1404833442</v>
      </c>
      <c r="M3653" t="b">
        <v>0</v>
      </c>
      <c r="N3653">
        <v>9</v>
      </c>
      <c r="O3653" t="b">
        <v>1</v>
      </c>
      <c r="P3653" t="s">
        <v>8269</v>
      </c>
      <c r="Q3653" s="12" t="s">
        <v>8315</v>
      </c>
      <c r="R3653" t="s">
        <v>8316</v>
      </c>
      <c r="S3653" s="21">
        <f>(((Table1[[#This Row],[launched_at]]/60)/60)/24)+DATE(1970,1,1)</f>
        <v>41828.646319444444</v>
      </c>
      <c r="T3653" s="21">
        <f>(((Table1[[#This Row],[deadline]]/60)/60)/24)+DATE(1970,1,1)</f>
        <v>41861.665972222225</v>
      </c>
    </row>
    <row r="3654" spans="1:20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s="8">
        <f>E3654/D3654</f>
        <v>2.5066666666666668</v>
      </c>
      <c r="G3654" s="10">
        <f>IFERROR(ROUND(E3654/N3654,2),0)</f>
        <v>44.24</v>
      </c>
      <c r="H3654" t="s">
        <v>8218</v>
      </c>
      <c r="I3654" t="s">
        <v>8228</v>
      </c>
      <c r="J3654" t="s">
        <v>8250</v>
      </c>
      <c r="K3654">
        <v>1472097540</v>
      </c>
      <c r="L3654">
        <v>1471188502</v>
      </c>
      <c r="M3654" t="b">
        <v>0</v>
      </c>
      <c r="N3654">
        <v>17</v>
      </c>
      <c r="O3654" t="b">
        <v>1</v>
      </c>
      <c r="P3654" t="s">
        <v>8269</v>
      </c>
      <c r="Q3654" s="12" t="s">
        <v>8315</v>
      </c>
      <c r="R3654" t="s">
        <v>8316</v>
      </c>
      <c r="S3654" s="21">
        <f>(((Table1[[#This Row],[launched_at]]/60)/60)/24)+DATE(1970,1,1)</f>
        <v>42596.644699074073</v>
      </c>
      <c r="T3654" s="21">
        <f>(((Table1[[#This Row],[deadline]]/60)/60)/24)+DATE(1970,1,1)</f>
        <v>42607.165972222225</v>
      </c>
    </row>
    <row r="3655" spans="1:20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s="8">
        <f>E3655/D3655</f>
        <v>1.0049999999999999</v>
      </c>
      <c r="G3655" s="10">
        <f>IFERROR(ROUND(E3655/N3655,2),0)</f>
        <v>60.91</v>
      </c>
      <c r="H3655" t="s">
        <v>8218</v>
      </c>
      <c r="I3655" t="s">
        <v>8224</v>
      </c>
      <c r="J3655" t="s">
        <v>8246</v>
      </c>
      <c r="K3655">
        <v>1438764207</v>
      </c>
      <c r="L3655">
        <v>1436172207</v>
      </c>
      <c r="M3655" t="b">
        <v>0</v>
      </c>
      <c r="N3655">
        <v>33</v>
      </c>
      <c r="O3655" t="b">
        <v>1</v>
      </c>
      <c r="P3655" t="s">
        <v>8269</v>
      </c>
      <c r="Q3655" s="12" t="s">
        <v>8315</v>
      </c>
      <c r="R3655" t="s">
        <v>8316</v>
      </c>
      <c r="S3655" s="21">
        <f>(((Table1[[#This Row],[launched_at]]/60)/60)/24)+DATE(1970,1,1)</f>
        <v>42191.363506944443</v>
      </c>
      <c r="T3655" s="21">
        <f>(((Table1[[#This Row],[deadline]]/60)/60)/24)+DATE(1970,1,1)</f>
        <v>42221.363506944443</v>
      </c>
    </row>
    <row r="3656" spans="1:20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s="8">
        <f>E3656/D3656</f>
        <v>1.744</v>
      </c>
      <c r="G3656" s="10">
        <f>IFERROR(ROUND(E3656/N3656,2),0)</f>
        <v>68.84</v>
      </c>
      <c r="H3656" t="s">
        <v>8218</v>
      </c>
      <c r="I3656" t="s">
        <v>8224</v>
      </c>
      <c r="J3656" t="s">
        <v>8246</v>
      </c>
      <c r="K3656">
        <v>1459702800</v>
      </c>
      <c r="L3656">
        <v>1457690386</v>
      </c>
      <c r="M3656" t="b">
        <v>0</v>
      </c>
      <c r="N3656">
        <v>38</v>
      </c>
      <c r="O3656" t="b">
        <v>1</v>
      </c>
      <c r="P3656" t="s">
        <v>8269</v>
      </c>
      <c r="Q3656" s="12" t="s">
        <v>8315</v>
      </c>
      <c r="R3656" t="s">
        <v>8316</v>
      </c>
      <c r="S3656" s="21">
        <f>(((Table1[[#This Row],[launched_at]]/60)/60)/24)+DATE(1970,1,1)</f>
        <v>42440.416504629626</v>
      </c>
      <c r="T3656" s="21">
        <f>(((Table1[[#This Row],[deadline]]/60)/60)/24)+DATE(1970,1,1)</f>
        <v>42463.708333333328</v>
      </c>
    </row>
    <row r="3657" spans="1:20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s="8">
        <f>E3657/D3657</f>
        <v>1.1626000000000001</v>
      </c>
      <c r="G3657" s="10">
        <f>IFERROR(ROUND(E3657/N3657,2),0)</f>
        <v>73.58</v>
      </c>
      <c r="H3657" t="s">
        <v>8218</v>
      </c>
      <c r="I3657" t="s">
        <v>8223</v>
      </c>
      <c r="J3657" t="s">
        <v>8245</v>
      </c>
      <c r="K3657">
        <v>1437202740</v>
      </c>
      <c r="L3657">
        <v>1434654998</v>
      </c>
      <c r="M3657" t="b">
        <v>0</v>
      </c>
      <c r="N3657">
        <v>79</v>
      </c>
      <c r="O3657" t="b">
        <v>1</v>
      </c>
      <c r="P3657" t="s">
        <v>8269</v>
      </c>
      <c r="Q3657" s="12" t="s">
        <v>8315</v>
      </c>
      <c r="R3657" t="s">
        <v>8316</v>
      </c>
      <c r="S3657" s="21">
        <f>(((Table1[[#This Row],[launched_at]]/60)/60)/24)+DATE(1970,1,1)</f>
        <v>42173.803217592591</v>
      </c>
      <c r="T3657" s="21">
        <f>(((Table1[[#This Row],[deadline]]/60)/60)/24)+DATE(1970,1,1)</f>
        <v>42203.290972222225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s="8">
        <f>E3658/D3658</f>
        <v>1.0582</v>
      </c>
      <c r="G3658" s="10">
        <f>IFERROR(ROUND(E3658/N3658,2),0)</f>
        <v>115.02</v>
      </c>
      <c r="H3658" t="s">
        <v>8218</v>
      </c>
      <c r="I3658" t="s">
        <v>8239</v>
      </c>
      <c r="J3658" t="s">
        <v>8256</v>
      </c>
      <c r="K3658">
        <v>1485989940</v>
      </c>
      <c r="L3658">
        <v>1483393836</v>
      </c>
      <c r="M3658" t="b">
        <v>0</v>
      </c>
      <c r="N3658">
        <v>46</v>
      </c>
      <c r="O3658" t="b">
        <v>1</v>
      </c>
      <c r="P3658" t="s">
        <v>8269</v>
      </c>
      <c r="Q3658" s="12" t="s">
        <v>8315</v>
      </c>
      <c r="R3658" t="s">
        <v>8316</v>
      </c>
      <c r="S3658" s="21">
        <f>(((Table1[[#This Row],[launched_at]]/60)/60)/24)+DATE(1970,1,1)</f>
        <v>42737.910138888896</v>
      </c>
      <c r="T3658" s="21">
        <f>(((Table1[[#This Row],[deadline]]/60)/60)/24)+DATE(1970,1,1)</f>
        <v>42767.957638888889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s="8">
        <f>E3659/D3659</f>
        <v>1.1074999999999999</v>
      </c>
      <c r="G3659" s="10">
        <f>IFERROR(ROUND(E3659/N3659,2),0)</f>
        <v>110.75</v>
      </c>
      <c r="H3659" t="s">
        <v>8218</v>
      </c>
      <c r="I3659" t="s">
        <v>8231</v>
      </c>
      <c r="J3659" t="s">
        <v>8252</v>
      </c>
      <c r="K3659">
        <v>1464817320</v>
      </c>
      <c r="L3659">
        <v>1462806419</v>
      </c>
      <c r="M3659" t="b">
        <v>0</v>
      </c>
      <c r="N3659">
        <v>20</v>
      </c>
      <c r="O3659" t="b">
        <v>1</v>
      </c>
      <c r="P3659" t="s">
        <v>8269</v>
      </c>
      <c r="Q3659" s="12" t="s">
        <v>8315</v>
      </c>
      <c r="R3659" t="s">
        <v>8316</v>
      </c>
      <c r="S3659" s="21">
        <f>(((Table1[[#This Row],[launched_at]]/60)/60)/24)+DATE(1970,1,1)</f>
        <v>42499.629849537043</v>
      </c>
      <c r="T3659" s="21">
        <f>(((Table1[[#This Row],[deadline]]/60)/60)/24)+DATE(1970,1,1)</f>
        <v>42522.904166666667</v>
      </c>
    </row>
    <row r="3660" spans="1:20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s="8">
        <f>E3660/D3660</f>
        <v>1.0066666666666666</v>
      </c>
      <c r="G3660" s="10">
        <f>IFERROR(ROUND(E3660/N3660,2),0)</f>
        <v>75.5</v>
      </c>
      <c r="H3660" t="s">
        <v>8218</v>
      </c>
      <c r="I3660" t="s">
        <v>8223</v>
      </c>
      <c r="J3660" t="s">
        <v>8245</v>
      </c>
      <c r="K3660">
        <v>1404273540</v>
      </c>
      <c r="L3660">
        <v>1400272580</v>
      </c>
      <c r="M3660" t="b">
        <v>0</v>
      </c>
      <c r="N3660">
        <v>20</v>
      </c>
      <c r="O3660" t="b">
        <v>1</v>
      </c>
      <c r="P3660" t="s">
        <v>8269</v>
      </c>
      <c r="Q3660" s="12" t="s">
        <v>8315</v>
      </c>
      <c r="R3660" t="s">
        <v>8316</v>
      </c>
      <c r="S3660" s="21">
        <f>(((Table1[[#This Row],[launched_at]]/60)/60)/24)+DATE(1970,1,1)</f>
        <v>41775.858564814815</v>
      </c>
      <c r="T3660" s="21">
        <f>(((Table1[[#This Row],[deadline]]/60)/60)/24)+DATE(1970,1,1)</f>
        <v>41822.165972222225</v>
      </c>
    </row>
    <row r="3661" spans="1:20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s="8">
        <f>E3661/D3661</f>
        <v>1.0203333333333333</v>
      </c>
      <c r="G3661" s="10">
        <f>IFERROR(ROUND(E3661/N3661,2),0)</f>
        <v>235.46</v>
      </c>
      <c r="H3661" t="s">
        <v>8218</v>
      </c>
      <c r="I3661" t="s">
        <v>8223</v>
      </c>
      <c r="J3661" t="s">
        <v>8245</v>
      </c>
      <c r="K3661">
        <v>1426775940</v>
      </c>
      <c r="L3661">
        <v>1424414350</v>
      </c>
      <c r="M3661" t="b">
        <v>0</v>
      </c>
      <c r="N3661">
        <v>13</v>
      </c>
      <c r="O3661" t="b">
        <v>1</v>
      </c>
      <c r="P3661" t="s">
        <v>8269</v>
      </c>
      <c r="Q3661" s="12" t="s">
        <v>8315</v>
      </c>
      <c r="R3661" t="s">
        <v>8316</v>
      </c>
      <c r="S3661" s="21">
        <f>(((Table1[[#This Row],[launched_at]]/60)/60)/24)+DATE(1970,1,1)</f>
        <v>42055.277199074073</v>
      </c>
      <c r="T3661" s="21">
        <f>(((Table1[[#This Row],[deadline]]/60)/60)/24)+DATE(1970,1,1)</f>
        <v>42082.610416666663</v>
      </c>
    </row>
    <row r="3662" spans="1:20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s="8">
        <f>E3662/D3662</f>
        <v>1</v>
      </c>
      <c r="G3662" s="10">
        <f>IFERROR(ROUND(E3662/N3662,2),0)</f>
        <v>11.36</v>
      </c>
      <c r="H3662" t="s">
        <v>8218</v>
      </c>
      <c r="I3662" t="s">
        <v>8224</v>
      </c>
      <c r="J3662" t="s">
        <v>8246</v>
      </c>
      <c r="K3662">
        <v>1419368925</v>
      </c>
      <c r="L3662">
        <v>1417208925</v>
      </c>
      <c r="M3662" t="b">
        <v>0</v>
      </c>
      <c r="N3662">
        <v>22</v>
      </c>
      <c r="O3662" t="b">
        <v>1</v>
      </c>
      <c r="P3662" t="s">
        <v>8269</v>
      </c>
      <c r="Q3662" s="12" t="s">
        <v>8315</v>
      </c>
      <c r="R3662" t="s">
        <v>8316</v>
      </c>
      <c r="S3662" s="21">
        <f>(((Table1[[#This Row],[launched_at]]/60)/60)/24)+DATE(1970,1,1)</f>
        <v>41971.881076388891</v>
      </c>
      <c r="T3662" s="21">
        <f>(((Table1[[#This Row],[deadline]]/60)/60)/24)+DATE(1970,1,1)</f>
        <v>41996.881076388891</v>
      </c>
    </row>
    <row r="3663" spans="1:20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s="8">
        <f>E3663/D3663</f>
        <v>1.1100000000000001</v>
      </c>
      <c r="G3663" s="10">
        <f>IFERROR(ROUND(E3663/N3663,2),0)</f>
        <v>92.5</v>
      </c>
      <c r="H3663" t="s">
        <v>8218</v>
      </c>
      <c r="I3663" t="s">
        <v>8223</v>
      </c>
      <c r="J3663" t="s">
        <v>8245</v>
      </c>
      <c r="K3663">
        <v>1460260800</v>
      </c>
      <c r="L3663">
        <v>1458336672</v>
      </c>
      <c r="M3663" t="b">
        <v>0</v>
      </c>
      <c r="N3663">
        <v>36</v>
      </c>
      <c r="O3663" t="b">
        <v>1</v>
      </c>
      <c r="P3663" t="s">
        <v>8269</v>
      </c>
      <c r="Q3663" s="12" t="s">
        <v>8315</v>
      </c>
      <c r="R3663" t="s">
        <v>8316</v>
      </c>
      <c r="S3663" s="21">
        <f>(((Table1[[#This Row],[launched_at]]/60)/60)/24)+DATE(1970,1,1)</f>
        <v>42447.896666666667</v>
      </c>
      <c r="T3663" s="21">
        <f>(((Table1[[#This Row],[deadline]]/60)/60)/24)+DATE(1970,1,1)</f>
        <v>42470.166666666672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s="8">
        <f>E3664/D3664</f>
        <v>1.0142500000000001</v>
      </c>
      <c r="G3664" s="10">
        <f>IFERROR(ROUND(E3664/N3664,2),0)</f>
        <v>202.85</v>
      </c>
      <c r="H3664" t="s">
        <v>8218</v>
      </c>
      <c r="I3664" t="s">
        <v>8228</v>
      </c>
      <c r="J3664" t="s">
        <v>8250</v>
      </c>
      <c r="K3664">
        <v>1427775414</v>
      </c>
      <c r="L3664">
        <v>1425187014</v>
      </c>
      <c r="M3664" t="b">
        <v>0</v>
      </c>
      <c r="N3664">
        <v>40</v>
      </c>
      <c r="O3664" t="b">
        <v>1</v>
      </c>
      <c r="P3664" t="s">
        <v>8269</v>
      </c>
      <c r="Q3664" s="12" t="s">
        <v>8315</v>
      </c>
      <c r="R3664" t="s">
        <v>8316</v>
      </c>
      <c r="S3664" s="21">
        <f>(((Table1[[#This Row],[launched_at]]/60)/60)/24)+DATE(1970,1,1)</f>
        <v>42064.220069444447</v>
      </c>
      <c r="T3664" s="21">
        <f>(((Table1[[#This Row],[deadline]]/60)/60)/24)+DATE(1970,1,1)</f>
        <v>42094.178402777776</v>
      </c>
    </row>
    <row r="3665" spans="1:20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s="8">
        <f>E3665/D3665</f>
        <v>1.04</v>
      </c>
      <c r="G3665" s="10">
        <f>IFERROR(ROUND(E3665/N3665,2),0)</f>
        <v>26</v>
      </c>
      <c r="H3665" t="s">
        <v>8218</v>
      </c>
      <c r="I3665" t="s">
        <v>8224</v>
      </c>
      <c r="J3665" t="s">
        <v>8246</v>
      </c>
      <c r="K3665">
        <v>1482321030</v>
      </c>
      <c r="L3665">
        <v>1477133430</v>
      </c>
      <c r="M3665" t="b">
        <v>0</v>
      </c>
      <c r="N3665">
        <v>9</v>
      </c>
      <c r="O3665" t="b">
        <v>1</v>
      </c>
      <c r="P3665" t="s">
        <v>8269</v>
      </c>
      <c r="Q3665" s="12" t="s">
        <v>8315</v>
      </c>
      <c r="R3665" t="s">
        <v>8316</v>
      </c>
      <c r="S3665" s="21">
        <f>(((Table1[[#This Row],[launched_at]]/60)/60)/24)+DATE(1970,1,1)</f>
        <v>42665.451736111107</v>
      </c>
      <c r="T3665" s="21">
        <f>(((Table1[[#This Row],[deadline]]/60)/60)/24)+DATE(1970,1,1)</f>
        <v>42725.493402777778</v>
      </c>
    </row>
    <row r="3666" spans="1:20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s="8">
        <f>E3666/D3666</f>
        <v>1.09375</v>
      </c>
      <c r="G3666" s="10">
        <f>IFERROR(ROUND(E3666/N3666,2),0)</f>
        <v>46.05</v>
      </c>
      <c r="H3666" t="s">
        <v>8218</v>
      </c>
      <c r="I3666" t="s">
        <v>8223</v>
      </c>
      <c r="J3666" t="s">
        <v>8245</v>
      </c>
      <c r="K3666">
        <v>1466056689</v>
      </c>
      <c r="L3666">
        <v>1464847089</v>
      </c>
      <c r="M3666" t="b">
        <v>0</v>
      </c>
      <c r="N3666">
        <v>19</v>
      </c>
      <c r="O3666" t="b">
        <v>1</v>
      </c>
      <c r="P3666" t="s">
        <v>8269</v>
      </c>
      <c r="Q3666" s="12" t="s">
        <v>8315</v>
      </c>
      <c r="R3666" t="s">
        <v>8316</v>
      </c>
      <c r="S3666" s="21">
        <f>(((Table1[[#This Row],[launched_at]]/60)/60)/24)+DATE(1970,1,1)</f>
        <v>42523.248715277776</v>
      </c>
      <c r="T3666" s="21">
        <f>(((Table1[[#This Row],[deadline]]/60)/60)/24)+DATE(1970,1,1)</f>
        <v>42537.248715277776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s="8">
        <f>E3667/D3667</f>
        <v>1.1516129032258065</v>
      </c>
      <c r="G3667" s="10">
        <f>IFERROR(ROUND(E3667/N3667,2),0)</f>
        <v>51</v>
      </c>
      <c r="H3667" t="s">
        <v>8218</v>
      </c>
      <c r="I3667" t="s">
        <v>8229</v>
      </c>
      <c r="J3667" t="s">
        <v>8248</v>
      </c>
      <c r="K3667">
        <v>1446062040</v>
      </c>
      <c r="L3667">
        <v>1445109822</v>
      </c>
      <c r="M3667" t="b">
        <v>0</v>
      </c>
      <c r="N3667">
        <v>14</v>
      </c>
      <c r="O3667" t="b">
        <v>1</v>
      </c>
      <c r="P3667" t="s">
        <v>8269</v>
      </c>
      <c r="Q3667" s="12" t="s">
        <v>8315</v>
      </c>
      <c r="R3667" t="s">
        <v>8316</v>
      </c>
      <c r="S3667" s="21">
        <f>(((Table1[[#This Row],[launched_at]]/60)/60)/24)+DATE(1970,1,1)</f>
        <v>42294.808124999996</v>
      </c>
      <c r="T3667" s="21">
        <f>(((Table1[[#This Row],[deadline]]/60)/60)/24)+DATE(1970,1,1)</f>
        <v>42305.829166666663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s="8">
        <f>E3668/D3668</f>
        <v>1</v>
      </c>
      <c r="G3668" s="10">
        <f>IFERROR(ROUND(E3668/N3668,2),0)</f>
        <v>31.58</v>
      </c>
      <c r="H3668" t="s">
        <v>8218</v>
      </c>
      <c r="I3668" t="s">
        <v>8223</v>
      </c>
      <c r="J3668" t="s">
        <v>8245</v>
      </c>
      <c r="K3668">
        <v>1406185200</v>
      </c>
      <c r="L3668">
        <v>1404337382</v>
      </c>
      <c r="M3668" t="b">
        <v>0</v>
      </c>
      <c r="N3668">
        <v>38</v>
      </c>
      <c r="O3668" t="b">
        <v>1</v>
      </c>
      <c r="P3668" t="s">
        <v>8269</v>
      </c>
      <c r="Q3668" s="12" t="s">
        <v>8315</v>
      </c>
      <c r="R3668" t="s">
        <v>8316</v>
      </c>
      <c r="S3668" s="21">
        <f>(((Table1[[#This Row],[launched_at]]/60)/60)/24)+DATE(1970,1,1)</f>
        <v>41822.90488425926</v>
      </c>
      <c r="T3668" s="21">
        <f>(((Table1[[#This Row],[deadline]]/60)/60)/24)+DATE(1970,1,1)</f>
        <v>41844.291666666664</v>
      </c>
    </row>
    <row r="3669" spans="1:20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s="8">
        <f>E3669/D3669</f>
        <v>1.0317033333333334</v>
      </c>
      <c r="G3669" s="10">
        <f>IFERROR(ROUND(E3669/N3669,2),0)</f>
        <v>53.36</v>
      </c>
      <c r="H3669" t="s">
        <v>8218</v>
      </c>
      <c r="I3669" t="s">
        <v>8224</v>
      </c>
      <c r="J3669" t="s">
        <v>8246</v>
      </c>
      <c r="K3669">
        <v>1437261419</v>
      </c>
      <c r="L3669">
        <v>1434669419</v>
      </c>
      <c r="M3669" t="b">
        <v>0</v>
      </c>
      <c r="N3669">
        <v>58</v>
      </c>
      <c r="O3669" t="b">
        <v>1</v>
      </c>
      <c r="P3669" t="s">
        <v>8269</v>
      </c>
      <c r="Q3669" s="12" t="s">
        <v>8315</v>
      </c>
      <c r="R3669" t="s">
        <v>8316</v>
      </c>
      <c r="S3669" s="21">
        <f>(((Table1[[#This Row],[launched_at]]/60)/60)/24)+DATE(1970,1,1)</f>
        <v>42173.970127314817</v>
      </c>
      <c r="T3669" s="21">
        <f>(((Table1[[#This Row],[deadline]]/60)/60)/24)+DATE(1970,1,1)</f>
        <v>42203.970127314817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s="8">
        <f>E3670/D3670</f>
        <v>1.0349999999999999</v>
      </c>
      <c r="G3670" s="10">
        <f>IFERROR(ROUND(E3670/N3670,2),0)</f>
        <v>36.96</v>
      </c>
      <c r="H3670" t="s">
        <v>8218</v>
      </c>
      <c r="I3670" t="s">
        <v>8223</v>
      </c>
      <c r="J3670" t="s">
        <v>8245</v>
      </c>
      <c r="K3670">
        <v>1437676380</v>
      </c>
      <c r="L3670">
        <v>1435670452</v>
      </c>
      <c r="M3670" t="b">
        <v>0</v>
      </c>
      <c r="N3670">
        <v>28</v>
      </c>
      <c r="O3670" t="b">
        <v>1</v>
      </c>
      <c r="P3670" t="s">
        <v>8269</v>
      </c>
      <c r="Q3670" s="12" t="s">
        <v>8315</v>
      </c>
      <c r="R3670" t="s">
        <v>8316</v>
      </c>
      <c r="S3670" s="21">
        <f>(((Table1[[#This Row],[launched_at]]/60)/60)/24)+DATE(1970,1,1)</f>
        <v>42185.556157407409</v>
      </c>
      <c r="T3670" s="21">
        <f>(((Table1[[#This Row],[deadline]]/60)/60)/24)+DATE(1970,1,1)</f>
        <v>42208.772916666669</v>
      </c>
    </row>
    <row r="3671" spans="1:20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s="8">
        <f>E3671/D3671</f>
        <v>1.3819999999999999</v>
      </c>
      <c r="G3671" s="10">
        <f>IFERROR(ROUND(E3671/N3671,2),0)</f>
        <v>81.290000000000006</v>
      </c>
      <c r="H3671" t="s">
        <v>8218</v>
      </c>
      <c r="I3671" t="s">
        <v>8224</v>
      </c>
      <c r="J3671" t="s">
        <v>8246</v>
      </c>
      <c r="K3671">
        <v>1434039137</v>
      </c>
      <c r="L3671">
        <v>1431447137</v>
      </c>
      <c r="M3671" t="b">
        <v>0</v>
      </c>
      <c r="N3671">
        <v>17</v>
      </c>
      <c r="O3671" t="b">
        <v>1</v>
      </c>
      <c r="P3671" t="s">
        <v>8269</v>
      </c>
      <c r="Q3671" s="12" t="s">
        <v>8315</v>
      </c>
      <c r="R3671" t="s">
        <v>8316</v>
      </c>
      <c r="S3671" s="21">
        <f>(((Table1[[#This Row],[launched_at]]/60)/60)/24)+DATE(1970,1,1)</f>
        <v>42136.675196759257</v>
      </c>
      <c r="T3671" s="21">
        <f>(((Table1[[#This Row],[deadline]]/60)/60)/24)+DATE(1970,1,1)</f>
        <v>42166.675196759257</v>
      </c>
    </row>
    <row r="3672" spans="1:20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s="8">
        <f>E3672/D3672</f>
        <v>1.0954545454545455</v>
      </c>
      <c r="G3672" s="10">
        <f>IFERROR(ROUND(E3672/N3672,2),0)</f>
        <v>20.079999999999998</v>
      </c>
      <c r="H3672" t="s">
        <v>8218</v>
      </c>
      <c r="I3672" t="s">
        <v>8224</v>
      </c>
      <c r="J3672" t="s">
        <v>8246</v>
      </c>
      <c r="K3672">
        <v>1433113200</v>
      </c>
      <c r="L3672">
        <v>1431951611</v>
      </c>
      <c r="M3672" t="b">
        <v>0</v>
      </c>
      <c r="N3672">
        <v>12</v>
      </c>
      <c r="O3672" t="b">
        <v>1</v>
      </c>
      <c r="P3672" t="s">
        <v>8269</v>
      </c>
      <c r="Q3672" s="12" t="s">
        <v>8315</v>
      </c>
      <c r="R3672" t="s">
        <v>8316</v>
      </c>
      <c r="S3672" s="21">
        <f>(((Table1[[#This Row],[launched_at]]/60)/60)/24)+DATE(1970,1,1)</f>
        <v>42142.514016203699</v>
      </c>
      <c r="T3672" s="21">
        <f>(((Table1[[#This Row],[deadline]]/60)/60)/24)+DATE(1970,1,1)</f>
        <v>42155.958333333328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s="8">
        <f>E3673/D3673</f>
        <v>1.0085714285714287</v>
      </c>
      <c r="G3673" s="10">
        <f>IFERROR(ROUND(E3673/N3673,2),0)</f>
        <v>88.25</v>
      </c>
      <c r="H3673" t="s">
        <v>8218</v>
      </c>
      <c r="I3673" t="s">
        <v>8223</v>
      </c>
      <c r="J3673" t="s">
        <v>8245</v>
      </c>
      <c r="K3673">
        <v>1405915140</v>
      </c>
      <c r="L3673">
        <v>1404140667</v>
      </c>
      <c r="M3673" t="b">
        <v>0</v>
      </c>
      <c r="N3673">
        <v>40</v>
      </c>
      <c r="O3673" t="b">
        <v>1</v>
      </c>
      <c r="P3673" t="s">
        <v>8269</v>
      </c>
      <c r="Q3673" s="12" t="s">
        <v>8315</v>
      </c>
      <c r="R3673" t="s">
        <v>8316</v>
      </c>
      <c r="S3673" s="21">
        <f>(((Table1[[#This Row],[launched_at]]/60)/60)/24)+DATE(1970,1,1)</f>
        <v>41820.62809027778</v>
      </c>
      <c r="T3673" s="21">
        <f>(((Table1[[#This Row],[deadline]]/60)/60)/24)+DATE(1970,1,1)</f>
        <v>41841.165972222225</v>
      </c>
    </row>
    <row r="3674" spans="1:20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s="8">
        <f>E3674/D3674</f>
        <v>1.0153333333333334</v>
      </c>
      <c r="G3674" s="10">
        <f>IFERROR(ROUND(E3674/N3674,2),0)</f>
        <v>53.44</v>
      </c>
      <c r="H3674" t="s">
        <v>8218</v>
      </c>
      <c r="I3674" t="s">
        <v>8224</v>
      </c>
      <c r="J3674" t="s">
        <v>8246</v>
      </c>
      <c r="K3674">
        <v>1411771384</v>
      </c>
      <c r="L3674">
        <v>1409179384</v>
      </c>
      <c r="M3674" t="b">
        <v>0</v>
      </c>
      <c r="N3674">
        <v>57</v>
      </c>
      <c r="O3674" t="b">
        <v>1</v>
      </c>
      <c r="P3674" t="s">
        <v>8269</v>
      </c>
      <c r="Q3674" s="12" t="s">
        <v>8315</v>
      </c>
      <c r="R3674" t="s">
        <v>8316</v>
      </c>
      <c r="S3674" s="21">
        <f>(((Table1[[#This Row],[launched_at]]/60)/60)/24)+DATE(1970,1,1)</f>
        <v>41878.946574074071</v>
      </c>
      <c r="T3674" s="21">
        <f>(((Table1[[#This Row],[deadline]]/60)/60)/24)+DATE(1970,1,1)</f>
        <v>41908.946574074071</v>
      </c>
    </row>
    <row r="3675" spans="1:20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s="8">
        <f>E3675/D3675</f>
        <v>1.13625</v>
      </c>
      <c r="G3675" s="10">
        <f>IFERROR(ROUND(E3675/N3675,2),0)</f>
        <v>39.869999999999997</v>
      </c>
      <c r="H3675" t="s">
        <v>8218</v>
      </c>
      <c r="I3675" t="s">
        <v>8224</v>
      </c>
      <c r="J3675" t="s">
        <v>8246</v>
      </c>
      <c r="K3675">
        <v>1415191920</v>
      </c>
      <c r="L3675">
        <v>1412233497</v>
      </c>
      <c r="M3675" t="b">
        <v>0</v>
      </c>
      <c r="N3675">
        <v>114</v>
      </c>
      <c r="O3675" t="b">
        <v>1</v>
      </c>
      <c r="P3675" t="s">
        <v>8269</v>
      </c>
      <c r="Q3675" s="12" t="s">
        <v>8315</v>
      </c>
      <c r="R3675" t="s">
        <v>8316</v>
      </c>
      <c r="S3675" s="21">
        <f>(((Table1[[#This Row],[launched_at]]/60)/60)/24)+DATE(1970,1,1)</f>
        <v>41914.295104166667</v>
      </c>
      <c r="T3675" s="21">
        <f>(((Table1[[#This Row],[deadline]]/60)/60)/24)+DATE(1970,1,1)</f>
        <v>41948.536111111112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s="8">
        <f>E3676/D3676</f>
        <v>1</v>
      </c>
      <c r="G3676" s="10">
        <f>IFERROR(ROUND(E3676/N3676,2),0)</f>
        <v>145.16</v>
      </c>
      <c r="H3676" t="s">
        <v>8218</v>
      </c>
      <c r="I3676" t="s">
        <v>8235</v>
      </c>
      <c r="J3676" t="s">
        <v>8248</v>
      </c>
      <c r="K3676">
        <v>1472936229</v>
      </c>
      <c r="L3676">
        <v>1467752229</v>
      </c>
      <c r="M3676" t="b">
        <v>0</v>
      </c>
      <c r="N3676">
        <v>31</v>
      </c>
      <c r="O3676" t="b">
        <v>1</v>
      </c>
      <c r="P3676" t="s">
        <v>8269</v>
      </c>
      <c r="Q3676" s="12" t="s">
        <v>8315</v>
      </c>
      <c r="R3676" t="s">
        <v>8316</v>
      </c>
      <c r="S3676" s="21">
        <f>(((Table1[[#This Row],[launched_at]]/60)/60)/24)+DATE(1970,1,1)</f>
        <v>42556.873020833329</v>
      </c>
      <c r="T3676" s="21">
        <f>(((Table1[[#This Row],[deadline]]/60)/60)/24)+DATE(1970,1,1)</f>
        <v>42616.873020833329</v>
      </c>
    </row>
    <row r="3677" spans="1:20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s="8">
        <f>E3677/D3677</f>
        <v>1.4</v>
      </c>
      <c r="G3677" s="10">
        <f>IFERROR(ROUND(E3677/N3677,2),0)</f>
        <v>23.33</v>
      </c>
      <c r="H3677" t="s">
        <v>8218</v>
      </c>
      <c r="I3677" t="s">
        <v>8224</v>
      </c>
      <c r="J3677" t="s">
        <v>8246</v>
      </c>
      <c r="K3677">
        <v>1463353200</v>
      </c>
      <c r="L3677">
        <v>1462285182</v>
      </c>
      <c r="M3677" t="b">
        <v>0</v>
      </c>
      <c r="N3677">
        <v>3</v>
      </c>
      <c r="O3677" t="b">
        <v>1</v>
      </c>
      <c r="P3677" t="s">
        <v>8269</v>
      </c>
      <c r="Q3677" s="12" t="s">
        <v>8315</v>
      </c>
      <c r="R3677" t="s">
        <v>8316</v>
      </c>
      <c r="S3677" s="21">
        <f>(((Table1[[#This Row],[launched_at]]/60)/60)/24)+DATE(1970,1,1)</f>
        <v>42493.597013888888</v>
      </c>
      <c r="T3677" s="21">
        <f>(((Table1[[#This Row],[deadline]]/60)/60)/24)+DATE(1970,1,1)</f>
        <v>42505.958333333328</v>
      </c>
    </row>
    <row r="3678" spans="1:20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s="8">
        <f>E3678/D3678</f>
        <v>1.2875000000000001</v>
      </c>
      <c r="G3678" s="10">
        <f>IFERROR(ROUND(E3678/N3678,2),0)</f>
        <v>64.38</v>
      </c>
      <c r="H3678" t="s">
        <v>8218</v>
      </c>
      <c r="I3678" t="s">
        <v>8223</v>
      </c>
      <c r="J3678" t="s">
        <v>8245</v>
      </c>
      <c r="K3678">
        <v>1410550484</v>
      </c>
      <c r="L3678">
        <v>1408995284</v>
      </c>
      <c r="M3678" t="b">
        <v>0</v>
      </c>
      <c r="N3678">
        <v>16</v>
      </c>
      <c r="O3678" t="b">
        <v>1</v>
      </c>
      <c r="P3678" t="s">
        <v>8269</v>
      </c>
      <c r="Q3678" s="12" t="s">
        <v>8315</v>
      </c>
      <c r="R3678" t="s">
        <v>8316</v>
      </c>
      <c r="S3678" s="21">
        <f>(((Table1[[#This Row],[launched_at]]/60)/60)/24)+DATE(1970,1,1)</f>
        <v>41876.815787037034</v>
      </c>
      <c r="T3678" s="21">
        <f>(((Table1[[#This Row],[deadline]]/60)/60)/24)+DATE(1970,1,1)</f>
        <v>41894.815787037034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s="8">
        <f>E3679/D3679</f>
        <v>1.0290416666666666</v>
      </c>
      <c r="G3679" s="10">
        <f>IFERROR(ROUND(E3679/N3679,2),0)</f>
        <v>62.05</v>
      </c>
      <c r="H3679" t="s">
        <v>8218</v>
      </c>
      <c r="I3679" t="s">
        <v>8223</v>
      </c>
      <c r="J3679" t="s">
        <v>8245</v>
      </c>
      <c r="K3679">
        <v>1404359940</v>
      </c>
      <c r="L3679">
        <v>1402580818</v>
      </c>
      <c r="M3679" t="b">
        <v>0</v>
      </c>
      <c r="N3679">
        <v>199</v>
      </c>
      <c r="O3679" t="b">
        <v>1</v>
      </c>
      <c r="P3679" t="s">
        <v>8269</v>
      </c>
      <c r="Q3679" s="12" t="s">
        <v>8315</v>
      </c>
      <c r="R3679" t="s">
        <v>8316</v>
      </c>
      <c r="S3679" s="21">
        <f>(((Table1[[#This Row],[launched_at]]/60)/60)/24)+DATE(1970,1,1)</f>
        <v>41802.574282407404</v>
      </c>
      <c r="T3679" s="21">
        <f>(((Table1[[#This Row],[deadline]]/60)/60)/24)+DATE(1970,1,1)</f>
        <v>41823.165972222225</v>
      </c>
    </row>
    <row r="3680" spans="1:20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s="8">
        <f>E3680/D3680</f>
        <v>1.0249999999999999</v>
      </c>
      <c r="G3680" s="10">
        <f>IFERROR(ROUND(E3680/N3680,2),0)</f>
        <v>66.13</v>
      </c>
      <c r="H3680" t="s">
        <v>8218</v>
      </c>
      <c r="I3680" t="s">
        <v>8224</v>
      </c>
      <c r="J3680" t="s">
        <v>8246</v>
      </c>
      <c r="K3680">
        <v>1433076298</v>
      </c>
      <c r="L3680">
        <v>1430052298</v>
      </c>
      <c r="M3680" t="b">
        <v>0</v>
      </c>
      <c r="N3680">
        <v>31</v>
      </c>
      <c r="O3680" t="b">
        <v>1</v>
      </c>
      <c r="P3680" t="s">
        <v>8269</v>
      </c>
      <c r="Q3680" s="12" t="s">
        <v>8315</v>
      </c>
      <c r="R3680" t="s">
        <v>8316</v>
      </c>
      <c r="S3680" s="21">
        <f>(((Table1[[#This Row],[launched_at]]/60)/60)/24)+DATE(1970,1,1)</f>
        <v>42120.531226851846</v>
      </c>
      <c r="T3680" s="21">
        <f>(((Table1[[#This Row],[deadline]]/60)/60)/24)+DATE(1970,1,1)</f>
        <v>42155.531226851846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s="8">
        <f>E3681/D3681</f>
        <v>1.101</v>
      </c>
      <c r="G3681" s="10">
        <f>IFERROR(ROUND(E3681/N3681,2),0)</f>
        <v>73.400000000000006</v>
      </c>
      <c r="H3681" t="s">
        <v>8218</v>
      </c>
      <c r="I3681" t="s">
        <v>8223</v>
      </c>
      <c r="J3681" t="s">
        <v>8245</v>
      </c>
      <c r="K3681">
        <v>1404190740</v>
      </c>
      <c r="L3681">
        <v>1401214581</v>
      </c>
      <c r="M3681" t="b">
        <v>0</v>
      </c>
      <c r="N3681">
        <v>30</v>
      </c>
      <c r="O3681" t="b">
        <v>1</v>
      </c>
      <c r="P3681" t="s">
        <v>8269</v>
      </c>
      <c r="Q3681" s="12" t="s">
        <v>8315</v>
      </c>
      <c r="R3681" t="s">
        <v>8316</v>
      </c>
      <c r="S3681" s="21">
        <f>(((Table1[[#This Row],[launched_at]]/60)/60)/24)+DATE(1970,1,1)</f>
        <v>41786.761354166665</v>
      </c>
      <c r="T3681" s="21">
        <f>(((Table1[[#This Row],[deadline]]/60)/60)/24)+DATE(1970,1,1)</f>
        <v>41821.207638888889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s="8">
        <f>E3682/D3682</f>
        <v>1.1276666666666666</v>
      </c>
      <c r="G3682" s="10">
        <f>IFERROR(ROUND(E3682/N3682,2),0)</f>
        <v>99.5</v>
      </c>
      <c r="H3682" t="s">
        <v>8218</v>
      </c>
      <c r="I3682" t="s">
        <v>8223</v>
      </c>
      <c r="J3682" t="s">
        <v>8245</v>
      </c>
      <c r="K3682">
        <v>1475664834</v>
      </c>
      <c r="L3682">
        <v>1473850434</v>
      </c>
      <c r="M3682" t="b">
        <v>0</v>
      </c>
      <c r="N3682">
        <v>34</v>
      </c>
      <c r="O3682" t="b">
        <v>1</v>
      </c>
      <c r="P3682" t="s">
        <v>8269</v>
      </c>
      <c r="Q3682" s="12" t="s">
        <v>8315</v>
      </c>
      <c r="R3682" t="s">
        <v>8316</v>
      </c>
      <c r="S3682" s="21">
        <f>(((Table1[[#This Row],[launched_at]]/60)/60)/24)+DATE(1970,1,1)</f>
        <v>42627.454097222217</v>
      </c>
      <c r="T3682" s="21">
        <f>(((Table1[[#This Row],[deadline]]/60)/60)/24)+DATE(1970,1,1)</f>
        <v>42648.454097222217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s="8">
        <f>E3683/D3683</f>
        <v>1.119</v>
      </c>
      <c r="G3683" s="10">
        <f>IFERROR(ROUND(E3683/N3683,2),0)</f>
        <v>62.17</v>
      </c>
      <c r="H3683" t="s">
        <v>8218</v>
      </c>
      <c r="I3683" t="s">
        <v>8223</v>
      </c>
      <c r="J3683" t="s">
        <v>8245</v>
      </c>
      <c r="K3683">
        <v>1452872290</v>
      </c>
      <c r="L3683">
        <v>1452008290</v>
      </c>
      <c r="M3683" t="b">
        <v>0</v>
      </c>
      <c r="N3683">
        <v>18</v>
      </c>
      <c r="O3683" t="b">
        <v>1</v>
      </c>
      <c r="P3683" t="s">
        <v>8269</v>
      </c>
      <c r="Q3683" s="12" t="s">
        <v>8315</v>
      </c>
      <c r="R3683" t="s">
        <v>8316</v>
      </c>
      <c r="S3683" s="21">
        <f>(((Table1[[#This Row],[launched_at]]/60)/60)/24)+DATE(1970,1,1)</f>
        <v>42374.651504629626</v>
      </c>
      <c r="T3683" s="21">
        <f>(((Table1[[#This Row],[deadline]]/60)/60)/24)+DATE(1970,1,1)</f>
        <v>42384.651504629626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s="8">
        <f>E3684/D3684</f>
        <v>1.3919999999999999</v>
      </c>
      <c r="G3684" s="10">
        <f>IFERROR(ROUND(E3684/N3684,2),0)</f>
        <v>62.33</v>
      </c>
      <c r="H3684" t="s">
        <v>8218</v>
      </c>
      <c r="I3684" t="s">
        <v>8223</v>
      </c>
      <c r="J3684" t="s">
        <v>8245</v>
      </c>
      <c r="K3684">
        <v>1402901940</v>
      </c>
      <c r="L3684">
        <v>1399998418</v>
      </c>
      <c r="M3684" t="b">
        <v>0</v>
      </c>
      <c r="N3684">
        <v>67</v>
      </c>
      <c r="O3684" t="b">
        <v>1</v>
      </c>
      <c r="P3684" t="s">
        <v>8269</v>
      </c>
      <c r="Q3684" s="12" t="s">
        <v>8315</v>
      </c>
      <c r="R3684" t="s">
        <v>8316</v>
      </c>
      <c r="S3684" s="21">
        <f>(((Table1[[#This Row],[launched_at]]/60)/60)/24)+DATE(1970,1,1)</f>
        <v>41772.685393518521</v>
      </c>
      <c r="T3684" s="21">
        <f>(((Table1[[#This Row],[deadline]]/60)/60)/24)+DATE(1970,1,1)</f>
        <v>41806.290972222225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s="8">
        <f>E3685/D3685</f>
        <v>1.1085714285714285</v>
      </c>
      <c r="G3685" s="10">
        <f>IFERROR(ROUND(E3685/N3685,2),0)</f>
        <v>58.79</v>
      </c>
      <c r="H3685" t="s">
        <v>8218</v>
      </c>
      <c r="I3685" t="s">
        <v>8223</v>
      </c>
      <c r="J3685" t="s">
        <v>8245</v>
      </c>
      <c r="K3685">
        <v>1476931696</v>
      </c>
      <c r="L3685">
        <v>1474339696</v>
      </c>
      <c r="M3685" t="b">
        <v>0</v>
      </c>
      <c r="N3685">
        <v>66</v>
      </c>
      <c r="O3685" t="b">
        <v>1</v>
      </c>
      <c r="P3685" t="s">
        <v>8269</v>
      </c>
      <c r="Q3685" s="12" t="s">
        <v>8315</v>
      </c>
      <c r="R3685" t="s">
        <v>8316</v>
      </c>
      <c r="S3685" s="21">
        <f>(((Table1[[#This Row],[launched_at]]/60)/60)/24)+DATE(1970,1,1)</f>
        <v>42633.116851851853</v>
      </c>
      <c r="T3685" s="21">
        <f>(((Table1[[#This Row],[deadline]]/60)/60)/24)+DATE(1970,1,1)</f>
        <v>42663.116851851853</v>
      </c>
    </row>
    <row r="3686" spans="1:20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s="8">
        <f>E3686/D3686</f>
        <v>1.3906666666666667</v>
      </c>
      <c r="G3686" s="10">
        <f>IFERROR(ROUND(E3686/N3686,2),0)</f>
        <v>45.35</v>
      </c>
      <c r="H3686" t="s">
        <v>8218</v>
      </c>
      <c r="I3686" t="s">
        <v>8223</v>
      </c>
      <c r="J3686" t="s">
        <v>8245</v>
      </c>
      <c r="K3686">
        <v>1441167586</v>
      </c>
      <c r="L3686">
        <v>1438575586</v>
      </c>
      <c r="M3686" t="b">
        <v>0</v>
      </c>
      <c r="N3686">
        <v>23</v>
      </c>
      <c r="O3686" t="b">
        <v>1</v>
      </c>
      <c r="P3686" t="s">
        <v>8269</v>
      </c>
      <c r="Q3686" s="12" t="s">
        <v>8315</v>
      </c>
      <c r="R3686" t="s">
        <v>8316</v>
      </c>
      <c r="S3686" s="21">
        <f>(((Table1[[#This Row],[launched_at]]/60)/60)/24)+DATE(1970,1,1)</f>
        <v>42219.180393518516</v>
      </c>
      <c r="T3686" s="21">
        <f>(((Table1[[#This Row],[deadline]]/60)/60)/24)+DATE(1970,1,1)</f>
        <v>42249.180393518516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s="8">
        <f>E3687/D3687</f>
        <v>1.0569999999999999</v>
      </c>
      <c r="G3687" s="10">
        <f>IFERROR(ROUND(E3687/N3687,2),0)</f>
        <v>41.94</v>
      </c>
      <c r="H3687" t="s">
        <v>8218</v>
      </c>
      <c r="I3687" t="s">
        <v>8223</v>
      </c>
      <c r="J3687" t="s">
        <v>8245</v>
      </c>
      <c r="K3687">
        <v>1400533200</v>
      </c>
      <c r="L3687">
        <v>1398348859</v>
      </c>
      <c r="M3687" t="b">
        <v>0</v>
      </c>
      <c r="N3687">
        <v>126</v>
      </c>
      <c r="O3687" t="b">
        <v>1</v>
      </c>
      <c r="P3687" t="s">
        <v>8269</v>
      </c>
      <c r="Q3687" s="12" t="s">
        <v>8315</v>
      </c>
      <c r="R3687" t="s">
        <v>8316</v>
      </c>
      <c r="S3687" s="21">
        <f>(((Table1[[#This Row],[launched_at]]/60)/60)/24)+DATE(1970,1,1)</f>
        <v>41753.593275462961</v>
      </c>
      <c r="T3687" s="21">
        <f>(((Table1[[#This Row],[deadline]]/60)/60)/24)+DATE(1970,1,1)</f>
        <v>41778.875</v>
      </c>
    </row>
    <row r="3688" spans="1:20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s="8">
        <f>E3688/D3688</f>
        <v>1.0142857142857142</v>
      </c>
      <c r="G3688" s="10">
        <f>IFERROR(ROUND(E3688/N3688,2),0)</f>
        <v>59.17</v>
      </c>
      <c r="H3688" t="s">
        <v>8218</v>
      </c>
      <c r="I3688" t="s">
        <v>8223</v>
      </c>
      <c r="J3688" t="s">
        <v>8245</v>
      </c>
      <c r="K3688">
        <v>1440820740</v>
      </c>
      <c r="L3688">
        <v>1439567660</v>
      </c>
      <c r="M3688" t="b">
        <v>0</v>
      </c>
      <c r="N3688">
        <v>6</v>
      </c>
      <c r="O3688" t="b">
        <v>1</v>
      </c>
      <c r="P3688" t="s">
        <v>8269</v>
      </c>
      <c r="Q3688" s="12" t="s">
        <v>8315</v>
      </c>
      <c r="R3688" t="s">
        <v>8316</v>
      </c>
      <c r="S3688" s="21">
        <f>(((Table1[[#This Row],[launched_at]]/60)/60)/24)+DATE(1970,1,1)</f>
        <v>42230.662731481483</v>
      </c>
      <c r="T3688" s="21">
        <f>(((Table1[[#This Row],[deadline]]/60)/60)/24)+DATE(1970,1,1)</f>
        <v>42245.165972222225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s="8">
        <f>E3689/D3689</f>
        <v>1.0024500000000001</v>
      </c>
      <c r="G3689" s="10">
        <f>IFERROR(ROUND(E3689/N3689,2),0)</f>
        <v>200.49</v>
      </c>
      <c r="H3689" t="s">
        <v>8218</v>
      </c>
      <c r="I3689" t="s">
        <v>8223</v>
      </c>
      <c r="J3689" t="s">
        <v>8245</v>
      </c>
      <c r="K3689">
        <v>1403846055</v>
      </c>
      <c r="L3689">
        <v>1401254055</v>
      </c>
      <c r="M3689" t="b">
        <v>0</v>
      </c>
      <c r="N3689">
        <v>25</v>
      </c>
      <c r="O3689" t="b">
        <v>1</v>
      </c>
      <c r="P3689" t="s">
        <v>8269</v>
      </c>
      <c r="Q3689" s="12" t="s">
        <v>8315</v>
      </c>
      <c r="R3689" t="s">
        <v>8316</v>
      </c>
      <c r="S3689" s="21">
        <f>(((Table1[[#This Row],[launched_at]]/60)/60)/24)+DATE(1970,1,1)</f>
        <v>41787.218229166669</v>
      </c>
      <c r="T3689" s="21">
        <f>(((Table1[[#This Row],[deadline]]/60)/60)/24)+DATE(1970,1,1)</f>
        <v>41817.218229166669</v>
      </c>
    </row>
    <row r="3690" spans="1:20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s="8">
        <f>E3690/D3690</f>
        <v>1.0916666666666666</v>
      </c>
      <c r="G3690" s="10">
        <f>IFERROR(ROUND(E3690/N3690,2),0)</f>
        <v>83.97</v>
      </c>
      <c r="H3690" t="s">
        <v>8218</v>
      </c>
      <c r="I3690" t="s">
        <v>8224</v>
      </c>
      <c r="J3690" t="s">
        <v>8246</v>
      </c>
      <c r="K3690">
        <v>1407524004</v>
      </c>
      <c r="L3690">
        <v>1404932004</v>
      </c>
      <c r="M3690" t="b">
        <v>0</v>
      </c>
      <c r="N3690">
        <v>39</v>
      </c>
      <c r="O3690" t="b">
        <v>1</v>
      </c>
      <c r="P3690" t="s">
        <v>8269</v>
      </c>
      <c r="Q3690" s="12" t="s">
        <v>8315</v>
      </c>
      <c r="R3690" t="s">
        <v>8316</v>
      </c>
      <c r="S3690" s="21">
        <f>(((Table1[[#This Row],[launched_at]]/60)/60)/24)+DATE(1970,1,1)</f>
        <v>41829.787083333329</v>
      </c>
      <c r="T3690" s="21">
        <f>(((Table1[[#This Row],[deadline]]/60)/60)/24)+DATE(1970,1,1)</f>
        <v>41859.787083333329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s="8">
        <f>E3691/D3691</f>
        <v>1.1833333333333333</v>
      </c>
      <c r="G3691" s="10">
        <f>IFERROR(ROUND(E3691/N3691,2),0)</f>
        <v>57.26</v>
      </c>
      <c r="H3691" t="s">
        <v>8218</v>
      </c>
      <c r="I3691" t="s">
        <v>8223</v>
      </c>
      <c r="J3691" t="s">
        <v>8245</v>
      </c>
      <c r="K3691">
        <v>1434925500</v>
      </c>
      <c r="L3691">
        <v>1432410639</v>
      </c>
      <c r="M3691" t="b">
        <v>0</v>
      </c>
      <c r="N3691">
        <v>62</v>
      </c>
      <c r="O3691" t="b">
        <v>1</v>
      </c>
      <c r="P3691" t="s">
        <v>8269</v>
      </c>
      <c r="Q3691" s="12" t="s">
        <v>8315</v>
      </c>
      <c r="R3691" t="s">
        <v>8316</v>
      </c>
      <c r="S3691" s="21">
        <f>(((Table1[[#This Row],[launched_at]]/60)/60)/24)+DATE(1970,1,1)</f>
        <v>42147.826840277776</v>
      </c>
      <c r="T3691" s="21">
        <f>(((Table1[[#This Row],[deadline]]/60)/60)/24)+DATE(1970,1,1)</f>
        <v>42176.934027777781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s="8">
        <f>E3692/D3692</f>
        <v>1.2</v>
      </c>
      <c r="G3692" s="10">
        <f>IFERROR(ROUND(E3692/N3692,2),0)</f>
        <v>58.06</v>
      </c>
      <c r="H3692" t="s">
        <v>8218</v>
      </c>
      <c r="I3692" t="s">
        <v>8223</v>
      </c>
      <c r="J3692" t="s">
        <v>8245</v>
      </c>
      <c r="K3692">
        <v>1417101683</v>
      </c>
      <c r="L3692">
        <v>1414506083</v>
      </c>
      <c r="M3692" t="b">
        <v>0</v>
      </c>
      <c r="N3692">
        <v>31</v>
      </c>
      <c r="O3692" t="b">
        <v>1</v>
      </c>
      <c r="P3692" t="s">
        <v>8269</v>
      </c>
      <c r="Q3692" s="12" t="s">
        <v>8315</v>
      </c>
      <c r="R3692" t="s">
        <v>8316</v>
      </c>
      <c r="S3692" s="21">
        <f>(((Table1[[#This Row],[launched_at]]/60)/60)/24)+DATE(1970,1,1)</f>
        <v>41940.598182870373</v>
      </c>
      <c r="T3692" s="21">
        <f>(((Table1[[#This Row],[deadline]]/60)/60)/24)+DATE(1970,1,1)</f>
        <v>41970.639849537038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s="8">
        <f>E3693/D3693</f>
        <v>1.2796000000000001</v>
      </c>
      <c r="G3693" s="10">
        <f>IFERROR(ROUND(E3693/N3693,2),0)</f>
        <v>186.8</v>
      </c>
      <c r="H3693" t="s">
        <v>8218</v>
      </c>
      <c r="I3693" t="s">
        <v>8223</v>
      </c>
      <c r="J3693" t="s">
        <v>8245</v>
      </c>
      <c r="K3693">
        <v>1425272340</v>
      </c>
      <c r="L3693">
        <v>1421426929</v>
      </c>
      <c r="M3693" t="b">
        <v>0</v>
      </c>
      <c r="N3693">
        <v>274</v>
      </c>
      <c r="O3693" t="b">
        <v>1</v>
      </c>
      <c r="P3693" t="s">
        <v>8269</v>
      </c>
      <c r="Q3693" s="12" t="s">
        <v>8315</v>
      </c>
      <c r="R3693" t="s">
        <v>8316</v>
      </c>
      <c r="S3693" s="21">
        <f>(((Table1[[#This Row],[launched_at]]/60)/60)/24)+DATE(1970,1,1)</f>
        <v>42020.700567129628</v>
      </c>
      <c r="T3693" s="21">
        <f>(((Table1[[#This Row],[deadline]]/60)/60)/24)+DATE(1970,1,1)</f>
        <v>42065.207638888889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s="8">
        <f>E3694/D3694</f>
        <v>1.26</v>
      </c>
      <c r="G3694" s="10">
        <f>IFERROR(ROUND(E3694/N3694,2),0)</f>
        <v>74.12</v>
      </c>
      <c r="H3694" t="s">
        <v>8218</v>
      </c>
      <c r="I3694" t="s">
        <v>8223</v>
      </c>
      <c r="J3694" t="s">
        <v>8245</v>
      </c>
      <c r="K3694">
        <v>1411084800</v>
      </c>
      <c r="L3694">
        <v>1410304179</v>
      </c>
      <c r="M3694" t="b">
        <v>0</v>
      </c>
      <c r="N3694">
        <v>17</v>
      </c>
      <c r="O3694" t="b">
        <v>1</v>
      </c>
      <c r="P3694" t="s">
        <v>8269</v>
      </c>
      <c r="Q3694" s="12" t="s">
        <v>8315</v>
      </c>
      <c r="R3694" t="s">
        <v>8316</v>
      </c>
      <c r="S3694" s="21">
        <f>(((Table1[[#This Row],[launched_at]]/60)/60)/24)+DATE(1970,1,1)</f>
        <v>41891.96503472222</v>
      </c>
      <c r="T3694" s="21">
        <f>(((Table1[[#This Row],[deadline]]/60)/60)/24)+DATE(1970,1,1)</f>
        <v>41901</v>
      </c>
    </row>
    <row r="3695" spans="1:20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s="8">
        <f>E3695/D3695</f>
        <v>1.2912912912912913</v>
      </c>
      <c r="G3695" s="10">
        <f>IFERROR(ROUND(E3695/N3695,2),0)</f>
        <v>30.71</v>
      </c>
      <c r="H3695" t="s">
        <v>8218</v>
      </c>
      <c r="I3695" t="s">
        <v>8224</v>
      </c>
      <c r="J3695" t="s">
        <v>8246</v>
      </c>
      <c r="K3695">
        <v>1448922600</v>
      </c>
      <c r="L3695">
        <v>1446352529</v>
      </c>
      <c r="M3695" t="b">
        <v>0</v>
      </c>
      <c r="N3695">
        <v>14</v>
      </c>
      <c r="O3695" t="b">
        <v>1</v>
      </c>
      <c r="P3695" t="s">
        <v>8269</v>
      </c>
      <c r="Q3695" s="12" t="s">
        <v>8315</v>
      </c>
      <c r="R3695" t="s">
        <v>8316</v>
      </c>
      <c r="S3695" s="21">
        <f>(((Table1[[#This Row],[launched_at]]/60)/60)/24)+DATE(1970,1,1)</f>
        <v>42309.191307870366</v>
      </c>
      <c r="T3695" s="21">
        <f>(((Table1[[#This Row],[deadline]]/60)/60)/24)+DATE(1970,1,1)</f>
        <v>42338.9375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s="8">
        <f>E3696/D3696</f>
        <v>1.0742857142857143</v>
      </c>
      <c r="G3696" s="10">
        <f>IFERROR(ROUND(E3696/N3696,2),0)</f>
        <v>62.67</v>
      </c>
      <c r="H3696" t="s">
        <v>8218</v>
      </c>
      <c r="I3696" t="s">
        <v>8223</v>
      </c>
      <c r="J3696" t="s">
        <v>8245</v>
      </c>
      <c r="K3696">
        <v>1465178400</v>
      </c>
      <c r="L3696">
        <v>1461985967</v>
      </c>
      <c r="M3696" t="b">
        <v>0</v>
      </c>
      <c r="N3696">
        <v>60</v>
      </c>
      <c r="O3696" t="b">
        <v>1</v>
      </c>
      <c r="P3696" t="s">
        <v>8269</v>
      </c>
      <c r="Q3696" s="12" t="s">
        <v>8315</v>
      </c>
      <c r="R3696" t="s">
        <v>8316</v>
      </c>
      <c r="S3696" s="21">
        <f>(((Table1[[#This Row],[launched_at]]/60)/60)/24)+DATE(1970,1,1)</f>
        <v>42490.133877314816</v>
      </c>
      <c r="T3696" s="21">
        <f>(((Table1[[#This Row],[deadline]]/60)/60)/24)+DATE(1970,1,1)</f>
        <v>42527.083333333328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s="8">
        <f>E3697/D3697</f>
        <v>1.00125</v>
      </c>
      <c r="G3697" s="10">
        <f>IFERROR(ROUND(E3697/N3697,2),0)</f>
        <v>121.36</v>
      </c>
      <c r="H3697" t="s">
        <v>8218</v>
      </c>
      <c r="I3697" t="s">
        <v>8223</v>
      </c>
      <c r="J3697" t="s">
        <v>8245</v>
      </c>
      <c r="K3697">
        <v>1421009610</v>
      </c>
      <c r="L3697">
        <v>1419281610</v>
      </c>
      <c r="M3697" t="b">
        <v>0</v>
      </c>
      <c r="N3697">
        <v>33</v>
      </c>
      <c r="O3697" t="b">
        <v>1</v>
      </c>
      <c r="P3697" t="s">
        <v>8269</v>
      </c>
      <c r="Q3697" s="12" t="s">
        <v>8315</v>
      </c>
      <c r="R3697" t="s">
        <v>8316</v>
      </c>
      <c r="S3697" s="21">
        <f>(((Table1[[#This Row],[launched_at]]/60)/60)/24)+DATE(1970,1,1)</f>
        <v>41995.870486111111</v>
      </c>
      <c r="T3697" s="21">
        <f>(((Table1[[#This Row],[deadline]]/60)/60)/24)+DATE(1970,1,1)</f>
        <v>42015.870486111111</v>
      </c>
    </row>
    <row r="3698" spans="1:20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s="8">
        <f>E3698/D3698</f>
        <v>1.55</v>
      </c>
      <c r="G3698" s="10">
        <f>IFERROR(ROUND(E3698/N3698,2),0)</f>
        <v>39.74</v>
      </c>
      <c r="H3698" t="s">
        <v>8218</v>
      </c>
      <c r="I3698" t="s">
        <v>8224</v>
      </c>
      <c r="J3698" t="s">
        <v>8246</v>
      </c>
      <c r="K3698">
        <v>1423838916</v>
      </c>
      <c r="L3698">
        <v>1418654916</v>
      </c>
      <c r="M3698" t="b">
        <v>0</v>
      </c>
      <c r="N3698">
        <v>78</v>
      </c>
      <c r="O3698" t="b">
        <v>1</v>
      </c>
      <c r="P3698" t="s">
        <v>8269</v>
      </c>
      <c r="Q3698" s="12" t="s">
        <v>8315</v>
      </c>
      <c r="R3698" t="s">
        <v>8316</v>
      </c>
      <c r="S3698" s="21">
        <f>(((Table1[[#This Row],[launched_at]]/60)/60)/24)+DATE(1970,1,1)</f>
        <v>41988.617083333331</v>
      </c>
      <c r="T3698" s="21">
        <f>(((Table1[[#This Row],[deadline]]/60)/60)/24)+DATE(1970,1,1)</f>
        <v>42048.617083333331</v>
      </c>
    </row>
    <row r="3699" spans="1:20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s="8">
        <f>E3699/D3699</f>
        <v>1.08</v>
      </c>
      <c r="G3699" s="10">
        <f>IFERROR(ROUND(E3699/N3699,2),0)</f>
        <v>72</v>
      </c>
      <c r="H3699" t="s">
        <v>8218</v>
      </c>
      <c r="I3699" t="s">
        <v>8224</v>
      </c>
      <c r="J3699" t="s">
        <v>8246</v>
      </c>
      <c r="K3699">
        <v>1462878648</v>
      </c>
      <c r="L3699">
        <v>1461064248</v>
      </c>
      <c r="M3699" t="b">
        <v>0</v>
      </c>
      <c r="N3699">
        <v>30</v>
      </c>
      <c r="O3699" t="b">
        <v>1</v>
      </c>
      <c r="P3699" t="s">
        <v>8269</v>
      </c>
      <c r="Q3699" s="12" t="s">
        <v>8315</v>
      </c>
      <c r="R3699" t="s">
        <v>8316</v>
      </c>
      <c r="S3699" s="21">
        <f>(((Table1[[#This Row],[launched_at]]/60)/60)/24)+DATE(1970,1,1)</f>
        <v>42479.465833333335</v>
      </c>
      <c r="T3699" s="21">
        <f>(((Table1[[#This Row],[deadline]]/60)/60)/24)+DATE(1970,1,1)</f>
        <v>42500.465833333335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s="8">
        <f>E3700/D3700</f>
        <v>1.1052</v>
      </c>
      <c r="G3700" s="10">
        <f>IFERROR(ROUND(E3700/N3700,2),0)</f>
        <v>40.630000000000003</v>
      </c>
      <c r="H3700" t="s">
        <v>8218</v>
      </c>
      <c r="I3700" t="s">
        <v>8223</v>
      </c>
      <c r="J3700" t="s">
        <v>8245</v>
      </c>
      <c r="K3700">
        <v>1456946487</v>
      </c>
      <c r="L3700">
        <v>1454354487</v>
      </c>
      <c r="M3700" t="b">
        <v>0</v>
      </c>
      <c r="N3700">
        <v>136</v>
      </c>
      <c r="O3700" t="b">
        <v>1</v>
      </c>
      <c r="P3700" t="s">
        <v>8269</v>
      </c>
      <c r="Q3700" s="12" t="s">
        <v>8315</v>
      </c>
      <c r="R3700" t="s">
        <v>8316</v>
      </c>
      <c r="S3700" s="21">
        <f>(((Table1[[#This Row],[launched_at]]/60)/60)/24)+DATE(1970,1,1)</f>
        <v>42401.806562500002</v>
      </c>
      <c r="T3700" s="21">
        <f>(((Table1[[#This Row],[deadline]]/60)/60)/24)+DATE(1970,1,1)</f>
        <v>42431.806562500002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s="8">
        <f>E3701/D3701</f>
        <v>1.008</v>
      </c>
      <c r="G3701" s="10">
        <f>IFERROR(ROUND(E3701/N3701,2),0)</f>
        <v>63</v>
      </c>
      <c r="H3701" t="s">
        <v>8218</v>
      </c>
      <c r="I3701" t="s">
        <v>8223</v>
      </c>
      <c r="J3701" t="s">
        <v>8245</v>
      </c>
      <c r="K3701">
        <v>1413383216</v>
      </c>
      <c r="L3701">
        <v>1410791216</v>
      </c>
      <c r="M3701" t="b">
        <v>0</v>
      </c>
      <c r="N3701">
        <v>40</v>
      </c>
      <c r="O3701" t="b">
        <v>1</v>
      </c>
      <c r="P3701" t="s">
        <v>8269</v>
      </c>
      <c r="Q3701" s="12" t="s">
        <v>8315</v>
      </c>
      <c r="R3701" t="s">
        <v>8316</v>
      </c>
      <c r="S3701" s="21">
        <f>(((Table1[[#This Row],[launched_at]]/60)/60)/24)+DATE(1970,1,1)</f>
        <v>41897.602037037039</v>
      </c>
      <c r="T3701" s="21">
        <f>(((Table1[[#This Row],[deadline]]/60)/60)/24)+DATE(1970,1,1)</f>
        <v>41927.602037037039</v>
      </c>
    </row>
    <row r="3702" spans="1:20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s="8">
        <f>E3702/D3702</f>
        <v>1.212</v>
      </c>
      <c r="G3702" s="10">
        <f>IFERROR(ROUND(E3702/N3702,2),0)</f>
        <v>33.67</v>
      </c>
      <c r="H3702" t="s">
        <v>8218</v>
      </c>
      <c r="I3702" t="s">
        <v>8223</v>
      </c>
      <c r="J3702" t="s">
        <v>8245</v>
      </c>
      <c r="K3702">
        <v>1412092800</v>
      </c>
      <c r="L3702">
        <v>1409493800</v>
      </c>
      <c r="M3702" t="b">
        <v>0</v>
      </c>
      <c r="N3702">
        <v>18</v>
      </c>
      <c r="O3702" t="b">
        <v>1</v>
      </c>
      <c r="P3702" t="s">
        <v>8269</v>
      </c>
      <c r="Q3702" s="12" t="s">
        <v>8315</v>
      </c>
      <c r="R3702" t="s">
        <v>8316</v>
      </c>
      <c r="S3702" s="21">
        <f>(((Table1[[#This Row],[launched_at]]/60)/60)/24)+DATE(1970,1,1)</f>
        <v>41882.585648148146</v>
      </c>
      <c r="T3702" s="21">
        <f>(((Table1[[#This Row],[deadline]]/60)/60)/24)+DATE(1970,1,1)</f>
        <v>41912.666666666664</v>
      </c>
    </row>
    <row r="3703" spans="1:20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s="8">
        <f>E3703/D3703</f>
        <v>1.0033333333333334</v>
      </c>
      <c r="G3703" s="10">
        <f>IFERROR(ROUND(E3703/N3703,2),0)</f>
        <v>38.590000000000003</v>
      </c>
      <c r="H3703" t="s">
        <v>8218</v>
      </c>
      <c r="I3703" t="s">
        <v>8224</v>
      </c>
      <c r="J3703" t="s">
        <v>8246</v>
      </c>
      <c r="K3703">
        <v>1433422793</v>
      </c>
      <c r="L3703">
        <v>1430830793</v>
      </c>
      <c r="M3703" t="b">
        <v>0</v>
      </c>
      <c r="N3703">
        <v>39</v>
      </c>
      <c r="O3703" t="b">
        <v>1</v>
      </c>
      <c r="P3703" t="s">
        <v>8269</v>
      </c>
      <c r="Q3703" s="12" t="s">
        <v>8315</v>
      </c>
      <c r="R3703" t="s">
        <v>8316</v>
      </c>
      <c r="S3703" s="21">
        <f>(((Table1[[#This Row],[launched_at]]/60)/60)/24)+DATE(1970,1,1)</f>
        <v>42129.541585648149</v>
      </c>
      <c r="T3703" s="21">
        <f>(((Table1[[#This Row],[deadline]]/60)/60)/24)+DATE(1970,1,1)</f>
        <v>42159.541585648149</v>
      </c>
    </row>
    <row r="3704" spans="1:20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s="8">
        <f>E3704/D3704</f>
        <v>1.0916666666666666</v>
      </c>
      <c r="G3704" s="10">
        <f>IFERROR(ROUND(E3704/N3704,2),0)</f>
        <v>155.94999999999999</v>
      </c>
      <c r="H3704" t="s">
        <v>8218</v>
      </c>
      <c r="I3704" t="s">
        <v>8224</v>
      </c>
      <c r="J3704" t="s">
        <v>8246</v>
      </c>
      <c r="K3704">
        <v>1468191540</v>
      </c>
      <c r="L3704">
        <v>1464958484</v>
      </c>
      <c r="M3704" t="b">
        <v>0</v>
      </c>
      <c r="N3704">
        <v>21</v>
      </c>
      <c r="O3704" t="b">
        <v>1</v>
      </c>
      <c r="P3704" t="s">
        <v>8269</v>
      </c>
      <c r="Q3704" s="12" t="s">
        <v>8315</v>
      </c>
      <c r="R3704" t="s">
        <v>8316</v>
      </c>
      <c r="S3704" s="21">
        <f>(((Table1[[#This Row],[launched_at]]/60)/60)/24)+DATE(1970,1,1)</f>
        <v>42524.53800925926</v>
      </c>
      <c r="T3704" s="21">
        <f>(((Table1[[#This Row],[deadline]]/60)/60)/24)+DATE(1970,1,1)</f>
        <v>42561.957638888889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s="8">
        <f>E3705/D3705</f>
        <v>1.2342857142857142</v>
      </c>
      <c r="G3705" s="10">
        <f>IFERROR(ROUND(E3705/N3705,2),0)</f>
        <v>43.2</v>
      </c>
      <c r="H3705" t="s">
        <v>8218</v>
      </c>
      <c r="I3705" t="s">
        <v>8223</v>
      </c>
      <c r="J3705" t="s">
        <v>8245</v>
      </c>
      <c r="K3705">
        <v>1471071540</v>
      </c>
      <c r="L3705">
        <v>1467720388</v>
      </c>
      <c r="M3705" t="b">
        <v>0</v>
      </c>
      <c r="N3705">
        <v>30</v>
      </c>
      <c r="O3705" t="b">
        <v>1</v>
      </c>
      <c r="P3705" t="s">
        <v>8269</v>
      </c>
      <c r="Q3705" s="12" t="s">
        <v>8315</v>
      </c>
      <c r="R3705" t="s">
        <v>8316</v>
      </c>
      <c r="S3705" s="21">
        <f>(((Table1[[#This Row],[launched_at]]/60)/60)/24)+DATE(1970,1,1)</f>
        <v>42556.504490740743</v>
      </c>
      <c r="T3705" s="21">
        <f>(((Table1[[#This Row],[deadline]]/60)/60)/24)+DATE(1970,1,1)</f>
        <v>42595.290972222225</v>
      </c>
    </row>
    <row r="3706" spans="1:20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s="8">
        <f>E3706/D3706</f>
        <v>1.3633666666666666</v>
      </c>
      <c r="G3706" s="10">
        <f>IFERROR(ROUND(E3706/N3706,2),0)</f>
        <v>15.15</v>
      </c>
      <c r="H3706" t="s">
        <v>8218</v>
      </c>
      <c r="I3706" t="s">
        <v>8224</v>
      </c>
      <c r="J3706" t="s">
        <v>8246</v>
      </c>
      <c r="K3706">
        <v>1464712394</v>
      </c>
      <c r="L3706">
        <v>1459528394</v>
      </c>
      <c r="M3706" t="b">
        <v>0</v>
      </c>
      <c r="N3706">
        <v>27</v>
      </c>
      <c r="O3706" t="b">
        <v>1</v>
      </c>
      <c r="P3706" t="s">
        <v>8269</v>
      </c>
      <c r="Q3706" s="12" t="s">
        <v>8315</v>
      </c>
      <c r="R3706" t="s">
        <v>8316</v>
      </c>
      <c r="S3706" s="21">
        <f>(((Table1[[#This Row],[launched_at]]/60)/60)/24)+DATE(1970,1,1)</f>
        <v>42461.689745370371</v>
      </c>
      <c r="T3706" s="21">
        <f>(((Table1[[#This Row],[deadline]]/60)/60)/24)+DATE(1970,1,1)</f>
        <v>42521.689745370371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s="8">
        <f>E3707/D3707</f>
        <v>1.0346657233816767</v>
      </c>
      <c r="G3707" s="10">
        <f>IFERROR(ROUND(E3707/N3707,2),0)</f>
        <v>83.57</v>
      </c>
      <c r="H3707" t="s">
        <v>8218</v>
      </c>
      <c r="I3707" t="s">
        <v>8223</v>
      </c>
      <c r="J3707" t="s">
        <v>8245</v>
      </c>
      <c r="K3707">
        <v>1403546400</v>
      </c>
      <c r="L3707">
        <v>1401714114</v>
      </c>
      <c r="M3707" t="b">
        <v>0</v>
      </c>
      <c r="N3707">
        <v>35</v>
      </c>
      <c r="O3707" t="b">
        <v>1</v>
      </c>
      <c r="P3707" t="s">
        <v>8269</v>
      </c>
      <c r="Q3707" s="12" t="s">
        <v>8315</v>
      </c>
      <c r="R3707" t="s">
        <v>8316</v>
      </c>
      <c r="S3707" s="21">
        <f>(((Table1[[#This Row],[launched_at]]/60)/60)/24)+DATE(1970,1,1)</f>
        <v>41792.542986111112</v>
      </c>
      <c r="T3707" s="21">
        <f>(((Table1[[#This Row],[deadline]]/60)/60)/24)+DATE(1970,1,1)</f>
        <v>41813.75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s="8">
        <f>E3708/D3708</f>
        <v>1.2133333333333334</v>
      </c>
      <c r="G3708" s="10">
        <f>IFERROR(ROUND(E3708/N3708,2),0)</f>
        <v>140</v>
      </c>
      <c r="H3708" t="s">
        <v>8218</v>
      </c>
      <c r="I3708" t="s">
        <v>8223</v>
      </c>
      <c r="J3708" t="s">
        <v>8245</v>
      </c>
      <c r="K3708">
        <v>1410558949</v>
      </c>
      <c r="L3708">
        <v>1409262949</v>
      </c>
      <c r="M3708" t="b">
        <v>0</v>
      </c>
      <c r="N3708">
        <v>13</v>
      </c>
      <c r="O3708" t="b">
        <v>1</v>
      </c>
      <c r="P3708" t="s">
        <v>8269</v>
      </c>
      <c r="Q3708" s="12" t="s">
        <v>8315</v>
      </c>
      <c r="R3708" t="s">
        <v>8316</v>
      </c>
      <c r="S3708" s="21">
        <f>(((Table1[[#This Row],[launched_at]]/60)/60)/24)+DATE(1970,1,1)</f>
        <v>41879.913761574076</v>
      </c>
      <c r="T3708" s="21">
        <f>(((Table1[[#This Row],[deadline]]/60)/60)/24)+DATE(1970,1,1)</f>
        <v>41894.913761574076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s="8">
        <f>E3709/D3709</f>
        <v>1.86</v>
      </c>
      <c r="G3709" s="10">
        <f>IFERROR(ROUND(E3709/N3709,2),0)</f>
        <v>80.87</v>
      </c>
      <c r="H3709" t="s">
        <v>8218</v>
      </c>
      <c r="I3709" t="s">
        <v>8223</v>
      </c>
      <c r="J3709" t="s">
        <v>8245</v>
      </c>
      <c r="K3709">
        <v>1469165160</v>
      </c>
      <c r="L3709">
        <v>1467335378</v>
      </c>
      <c r="M3709" t="b">
        <v>0</v>
      </c>
      <c r="N3709">
        <v>23</v>
      </c>
      <c r="O3709" t="b">
        <v>1</v>
      </c>
      <c r="P3709" t="s">
        <v>8269</v>
      </c>
      <c r="Q3709" s="12" t="s">
        <v>8315</v>
      </c>
      <c r="R3709" t="s">
        <v>8316</v>
      </c>
      <c r="S3709" s="21">
        <f>(((Table1[[#This Row],[launched_at]]/60)/60)/24)+DATE(1970,1,1)</f>
        <v>42552.048356481479</v>
      </c>
      <c r="T3709" s="21">
        <f>(((Table1[[#This Row],[deadline]]/60)/60)/24)+DATE(1970,1,1)</f>
        <v>42573.226388888885</v>
      </c>
    </row>
    <row r="3710" spans="1:20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s="8">
        <f>E3710/D3710</f>
        <v>3</v>
      </c>
      <c r="G3710" s="10">
        <f>IFERROR(ROUND(E3710/N3710,2),0)</f>
        <v>53.85</v>
      </c>
      <c r="H3710" t="s">
        <v>8218</v>
      </c>
      <c r="I3710" t="s">
        <v>8223</v>
      </c>
      <c r="J3710" t="s">
        <v>8245</v>
      </c>
      <c r="K3710">
        <v>1404444286</v>
      </c>
      <c r="L3710">
        <v>1403234686</v>
      </c>
      <c r="M3710" t="b">
        <v>0</v>
      </c>
      <c r="N3710">
        <v>39</v>
      </c>
      <c r="O3710" t="b">
        <v>1</v>
      </c>
      <c r="P3710" t="s">
        <v>8269</v>
      </c>
      <c r="Q3710" s="12" t="s">
        <v>8315</v>
      </c>
      <c r="R3710" t="s">
        <v>8316</v>
      </c>
      <c r="S3710" s="21">
        <f>(((Table1[[#This Row],[launched_at]]/60)/60)/24)+DATE(1970,1,1)</f>
        <v>41810.142199074071</v>
      </c>
      <c r="T3710" s="21">
        <f>(((Table1[[#This Row],[deadline]]/60)/60)/24)+DATE(1970,1,1)</f>
        <v>41824.142199074071</v>
      </c>
    </row>
    <row r="3711" spans="1:20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s="8">
        <f>E3711/D3711</f>
        <v>1.0825</v>
      </c>
      <c r="G3711" s="10">
        <f>IFERROR(ROUND(E3711/N3711,2),0)</f>
        <v>30.93</v>
      </c>
      <c r="H3711" t="s">
        <v>8218</v>
      </c>
      <c r="I3711" t="s">
        <v>8224</v>
      </c>
      <c r="J3711" t="s">
        <v>8246</v>
      </c>
      <c r="K3711">
        <v>1403715546</v>
      </c>
      <c r="L3711">
        <v>1401123546</v>
      </c>
      <c r="M3711" t="b">
        <v>0</v>
      </c>
      <c r="N3711">
        <v>35</v>
      </c>
      <c r="O3711" t="b">
        <v>1</v>
      </c>
      <c r="P3711" t="s">
        <v>8269</v>
      </c>
      <c r="Q3711" s="12" t="s">
        <v>8315</v>
      </c>
      <c r="R3711" t="s">
        <v>8316</v>
      </c>
      <c r="S3711" s="21">
        <f>(((Table1[[#This Row],[launched_at]]/60)/60)/24)+DATE(1970,1,1)</f>
        <v>41785.707708333335</v>
      </c>
      <c r="T3711" s="21">
        <f>(((Table1[[#This Row],[deadline]]/60)/60)/24)+DATE(1970,1,1)</f>
        <v>41815.707708333335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s="8">
        <f>E3712/D3712</f>
        <v>1.4115384615384616</v>
      </c>
      <c r="G3712" s="10">
        <f>IFERROR(ROUND(E3712/N3712,2),0)</f>
        <v>67.959999999999994</v>
      </c>
      <c r="H3712" t="s">
        <v>8218</v>
      </c>
      <c r="I3712" t="s">
        <v>8223</v>
      </c>
      <c r="J3712" t="s">
        <v>8245</v>
      </c>
      <c r="K3712">
        <v>1428068988</v>
      </c>
      <c r="L3712">
        <v>1425908988</v>
      </c>
      <c r="M3712" t="b">
        <v>0</v>
      </c>
      <c r="N3712">
        <v>27</v>
      </c>
      <c r="O3712" t="b">
        <v>1</v>
      </c>
      <c r="P3712" t="s">
        <v>8269</v>
      </c>
      <c r="Q3712" s="12" t="s">
        <v>8315</v>
      </c>
      <c r="R3712" t="s">
        <v>8316</v>
      </c>
      <c r="S3712" s="21">
        <f>(((Table1[[#This Row],[launched_at]]/60)/60)/24)+DATE(1970,1,1)</f>
        <v>42072.576249999998</v>
      </c>
      <c r="T3712" s="21">
        <f>(((Table1[[#This Row],[deadline]]/60)/60)/24)+DATE(1970,1,1)</f>
        <v>42097.576249999998</v>
      </c>
    </row>
    <row r="3713" spans="1:20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s="8">
        <f>E3713/D3713</f>
        <v>1.1399999999999999</v>
      </c>
      <c r="G3713" s="10">
        <f>IFERROR(ROUND(E3713/N3713,2),0)</f>
        <v>27.14</v>
      </c>
      <c r="H3713" t="s">
        <v>8218</v>
      </c>
      <c r="I3713" t="s">
        <v>8223</v>
      </c>
      <c r="J3713" t="s">
        <v>8245</v>
      </c>
      <c r="K3713">
        <v>1402848000</v>
      </c>
      <c r="L3713">
        <v>1400606573</v>
      </c>
      <c r="M3713" t="b">
        <v>0</v>
      </c>
      <c r="N3713">
        <v>21</v>
      </c>
      <c r="O3713" t="b">
        <v>1</v>
      </c>
      <c r="P3713" t="s">
        <v>8269</v>
      </c>
      <c r="Q3713" s="12" t="s">
        <v>8315</v>
      </c>
      <c r="R3713" t="s">
        <v>8316</v>
      </c>
      <c r="S3713" s="21">
        <f>(((Table1[[#This Row],[launched_at]]/60)/60)/24)+DATE(1970,1,1)</f>
        <v>41779.724224537036</v>
      </c>
      <c r="T3713" s="21">
        <f>(((Table1[[#This Row],[deadline]]/60)/60)/24)+DATE(1970,1,1)</f>
        <v>41805.666666666664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s="8">
        <f>E3714/D3714</f>
        <v>1.5373333333333334</v>
      </c>
      <c r="G3714" s="10">
        <f>IFERROR(ROUND(E3714/N3714,2),0)</f>
        <v>110.87</v>
      </c>
      <c r="H3714" t="s">
        <v>8218</v>
      </c>
      <c r="I3714" t="s">
        <v>8223</v>
      </c>
      <c r="J3714" t="s">
        <v>8245</v>
      </c>
      <c r="K3714">
        <v>1433055540</v>
      </c>
      <c r="L3714">
        <v>1431230867</v>
      </c>
      <c r="M3714" t="b">
        <v>0</v>
      </c>
      <c r="N3714">
        <v>104</v>
      </c>
      <c r="O3714" t="b">
        <v>1</v>
      </c>
      <c r="P3714" t="s">
        <v>8269</v>
      </c>
      <c r="Q3714" s="12" t="s">
        <v>8315</v>
      </c>
      <c r="R3714" t="s">
        <v>8316</v>
      </c>
      <c r="S3714" s="21">
        <f>(((Table1[[#This Row],[launched_at]]/60)/60)/24)+DATE(1970,1,1)</f>
        <v>42134.172071759262</v>
      </c>
      <c r="T3714" s="21">
        <f>(((Table1[[#This Row],[deadline]]/60)/60)/24)+DATE(1970,1,1)</f>
        <v>42155.290972222225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s="8">
        <f>E3715/D3715</f>
        <v>1.0149999999999999</v>
      </c>
      <c r="G3715" s="10">
        <f>IFERROR(ROUND(E3715/N3715,2),0)</f>
        <v>106.84</v>
      </c>
      <c r="H3715" t="s">
        <v>8218</v>
      </c>
      <c r="I3715" t="s">
        <v>8223</v>
      </c>
      <c r="J3715" t="s">
        <v>8245</v>
      </c>
      <c r="K3715">
        <v>1465062166</v>
      </c>
      <c r="L3715">
        <v>1463334166</v>
      </c>
      <c r="M3715" t="b">
        <v>0</v>
      </c>
      <c r="N3715">
        <v>19</v>
      </c>
      <c r="O3715" t="b">
        <v>1</v>
      </c>
      <c r="P3715" t="s">
        <v>8269</v>
      </c>
      <c r="Q3715" s="12" t="s">
        <v>8315</v>
      </c>
      <c r="R3715" t="s">
        <v>8316</v>
      </c>
      <c r="S3715" s="21">
        <f>(((Table1[[#This Row],[launched_at]]/60)/60)/24)+DATE(1970,1,1)</f>
        <v>42505.738032407404</v>
      </c>
      <c r="T3715" s="21">
        <f>(((Table1[[#This Row],[deadline]]/60)/60)/24)+DATE(1970,1,1)</f>
        <v>42525.738032407404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s="8">
        <f>E3716/D3716</f>
        <v>1.0235000000000001</v>
      </c>
      <c r="G3716" s="10">
        <f>IFERROR(ROUND(E3716/N3716,2),0)</f>
        <v>105.52</v>
      </c>
      <c r="H3716" t="s">
        <v>8218</v>
      </c>
      <c r="I3716" t="s">
        <v>8223</v>
      </c>
      <c r="J3716" t="s">
        <v>8245</v>
      </c>
      <c r="K3716">
        <v>1432612740</v>
      </c>
      <c r="L3716">
        <v>1429881667</v>
      </c>
      <c r="M3716" t="b">
        <v>0</v>
      </c>
      <c r="N3716">
        <v>97</v>
      </c>
      <c r="O3716" t="b">
        <v>1</v>
      </c>
      <c r="P3716" t="s">
        <v>8269</v>
      </c>
      <c r="Q3716" s="12" t="s">
        <v>8315</v>
      </c>
      <c r="R3716" t="s">
        <v>8316</v>
      </c>
      <c r="S3716" s="21">
        <f>(((Table1[[#This Row],[launched_at]]/60)/60)/24)+DATE(1970,1,1)</f>
        <v>42118.556331018524</v>
      </c>
      <c r="T3716" s="21">
        <f>(((Table1[[#This Row],[deadline]]/60)/60)/24)+DATE(1970,1,1)</f>
        <v>42150.165972222225</v>
      </c>
    </row>
    <row r="3717" spans="1:20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s="8">
        <f>E3717/D3717</f>
        <v>1.0257142857142858</v>
      </c>
      <c r="G3717" s="10">
        <f>IFERROR(ROUND(E3717/N3717,2),0)</f>
        <v>132.96</v>
      </c>
      <c r="H3717" t="s">
        <v>8218</v>
      </c>
      <c r="I3717" t="s">
        <v>8224</v>
      </c>
      <c r="J3717" t="s">
        <v>8246</v>
      </c>
      <c r="K3717">
        <v>1427806320</v>
      </c>
      <c r="L3717">
        <v>1422834819</v>
      </c>
      <c r="M3717" t="b">
        <v>0</v>
      </c>
      <c r="N3717">
        <v>27</v>
      </c>
      <c r="O3717" t="b">
        <v>1</v>
      </c>
      <c r="P3717" t="s">
        <v>8269</v>
      </c>
      <c r="Q3717" s="12" t="s">
        <v>8315</v>
      </c>
      <c r="R3717" t="s">
        <v>8316</v>
      </c>
      <c r="S3717" s="21">
        <f>(((Table1[[#This Row],[launched_at]]/60)/60)/24)+DATE(1970,1,1)</f>
        <v>42036.995590277773</v>
      </c>
      <c r="T3717" s="21">
        <f>(((Table1[[#This Row],[deadline]]/60)/60)/24)+DATE(1970,1,1)</f>
        <v>42094.536111111112</v>
      </c>
    </row>
    <row r="3718" spans="1:20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s="8">
        <f>E3718/D3718</f>
        <v>1.5575000000000001</v>
      </c>
      <c r="G3718" s="10">
        <f>IFERROR(ROUND(E3718/N3718,2),0)</f>
        <v>51.92</v>
      </c>
      <c r="H3718" t="s">
        <v>8218</v>
      </c>
      <c r="I3718" t="s">
        <v>8223</v>
      </c>
      <c r="J3718" t="s">
        <v>8245</v>
      </c>
      <c r="K3718">
        <v>1453411109</v>
      </c>
      <c r="L3718">
        <v>1450819109</v>
      </c>
      <c r="M3718" t="b">
        <v>0</v>
      </c>
      <c r="N3718">
        <v>24</v>
      </c>
      <c r="O3718" t="b">
        <v>1</v>
      </c>
      <c r="P3718" t="s">
        <v>8269</v>
      </c>
      <c r="Q3718" s="12" t="s">
        <v>8315</v>
      </c>
      <c r="R3718" t="s">
        <v>8316</v>
      </c>
      <c r="S3718" s="21">
        <f>(((Table1[[#This Row],[launched_at]]/60)/60)/24)+DATE(1970,1,1)</f>
        <v>42360.887835648144</v>
      </c>
      <c r="T3718" s="21">
        <f>(((Table1[[#This Row],[deadline]]/60)/60)/24)+DATE(1970,1,1)</f>
        <v>42390.887835648144</v>
      </c>
    </row>
    <row r="3719" spans="1:20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s="8">
        <f>E3719/D3719</f>
        <v>1.0075000000000001</v>
      </c>
      <c r="G3719" s="10">
        <f>IFERROR(ROUND(E3719/N3719,2),0)</f>
        <v>310</v>
      </c>
      <c r="H3719" t="s">
        <v>8218</v>
      </c>
      <c r="I3719" t="s">
        <v>8224</v>
      </c>
      <c r="J3719" t="s">
        <v>8246</v>
      </c>
      <c r="K3719">
        <v>1431204449</v>
      </c>
      <c r="L3719">
        <v>1428526049</v>
      </c>
      <c r="M3719" t="b">
        <v>0</v>
      </c>
      <c r="N3719">
        <v>13</v>
      </c>
      <c r="O3719" t="b">
        <v>1</v>
      </c>
      <c r="P3719" t="s">
        <v>8269</v>
      </c>
      <c r="Q3719" s="12" t="s">
        <v>8315</v>
      </c>
      <c r="R3719" t="s">
        <v>8316</v>
      </c>
      <c r="S3719" s="21">
        <f>(((Table1[[#This Row],[launched_at]]/60)/60)/24)+DATE(1970,1,1)</f>
        <v>42102.866307870368</v>
      </c>
      <c r="T3719" s="21">
        <f>(((Table1[[#This Row],[deadline]]/60)/60)/24)+DATE(1970,1,1)</f>
        <v>42133.866307870368</v>
      </c>
    </row>
    <row r="3720" spans="1:20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s="8">
        <f>E3720/D3720</f>
        <v>2.3940000000000001</v>
      </c>
      <c r="G3720" s="10">
        <f>IFERROR(ROUND(E3720/N3720,2),0)</f>
        <v>26.02</v>
      </c>
      <c r="H3720" t="s">
        <v>8218</v>
      </c>
      <c r="I3720" t="s">
        <v>8224</v>
      </c>
      <c r="J3720" t="s">
        <v>8246</v>
      </c>
      <c r="K3720">
        <v>1425057075</v>
      </c>
      <c r="L3720">
        <v>1422465075</v>
      </c>
      <c r="M3720" t="b">
        <v>0</v>
      </c>
      <c r="N3720">
        <v>46</v>
      </c>
      <c r="O3720" t="b">
        <v>1</v>
      </c>
      <c r="P3720" t="s">
        <v>8269</v>
      </c>
      <c r="Q3720" s="12" t="s">
        <v>8315</v>
      </c>
      <c r="R3720" t="s">
        <v>8316</v>
      </c>
      <c r="S3720" s="21">
        <f>(((Table1[[#This Row],[launched_at]]/60)/60)/24)+DATE(1970,1,1)</f>
        <v>42032.716145833328</v>
      </c>
      <c r="T3720" s="21">
        <f>(((Table1[[#This Row],[deadline]]/60)/60)/24)+DATE(1970,1,1)</f>
        <v>42062.716145833328</v>
      </c>
    </row>
    <row r="3721" spans="1:20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s="8">
        <f>E3721/D3721</f>
        <v>2.1</v>
      </c>
      <c r="G3721" s="10">
        <f>IFERROR(ROUND(E3721/N3721,2),0)</f>
        <v>105</v>
      </c>
      <c r="H3721" t="s">
        <v>8218</v>
      </c>
      <c r="I3721" t="s">
        <v>8224</v>
      </c>
      <c r="J3721" t="s">
        <v>8246</v>
      </c>
      <c r="K3721">
        <v>1434994266</v>
      </c>
      <c r="L3721">
        <v>1432402266</v>
      </c>
      <c r="M3721" t="b">
        <v>0</v>
      </c>
      <c r="N3721">
        <v>4</v>
      </c>
      <c r="O3721" t="b">
        <v>1</v>
      </c>
      <c r="P3721" t="s">
        <v>8269</v>
      </c>
      <c r="Q3721" s="12" t="s">
        <v>8315</v>
      </c>
      <c r="R3721" t="s">
        <v>8316</v>
      </c>
      <c r="S3721" s="21">
        <f>(((Table1[[#This Row],[launched_at]]/60)/60)/24)+DATE(1970,1,1)</f>
        <v>42147.729930555557</v>
      </c>
      <c r="T3721" s="21">
        <f>(((Table1[[#This Row],[deadline]]/60)/60)/24)+DATE(1970,1,1)</f>
        <v>42177.729930555557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s="8">
        <f>E3722/D3722</f>
        <v>1.0451515151515152</v>
      </c>
      <c r="G3722" s="10">
        <f>IFERROR(ROUND(E3722/N3722,2),0)</f>
        <v>86.23</v>
      </c>
      <c r="H3722" t="s">
        <v>8218</v>
      </c>
      <c r="I3722" t="s">
        <v>8223</v>
      </c>
      <c r="J3722" t="s">
        <v>8245</v>
      </c>
      <c r="K3722">
        <v>1435881006</v>
      </c>
      <c r="L3722">
        <v>1433980206</v>
      </c>
      <c r="M3722" t="b">
        <v>0</v>
      </c>
      <c r="N3722">
        <v>40</v>
      </c>
      <c r="O3722" t="b">
        <v>1</v>
      </c>
      <c r="P3722" t="s">
        <v>8269</v>
      </c>
      <c r="Q3722" s="12" t="s">
        <v>8315</v>
      </c>
      <c r="R3722" t="s">
        <v>8316</v>
      </c>
      <c r="S3722" s="21">
        <f>(((Table1[[#This Row],[launched_at]]/60)/60)/24)+DATE(1970,1,1)</f>
        <v>42165.993125000001</v>
      </c>
      <c r="T3722" s="21">
        <f>(((Table1[[#This Row],[deadline]]/60)/60)/24)+DATE(1970,1,1)</f>
        <v>42187.993125000001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s="8">
        <f>E3723/D3723</f>
        <v>1.008</v>
      </c>
      <c r="G3723" s="10">
        <f>IFERROR(ROUND(E3723/N3723,2),0)</f>
        <v>114.55</v>
      </c>
      <c r="H3723" t="s">
        <v>8218</v>
      </c>
      <c r="I3723" t="s">
        <v>8223</v>
      </c>
      <c r="J3723" t="s">
        <v>8245</v>
      </c>
      <c r="K3723">
        <v>1415230084</v>
      </c>
      <c r="L3723">
        <v>1413412084</v>
      </c>
      <c r="M3723" t="b">
        <v>0</v>
      </c>
      <c r="N3723">
        <v>44</v>
      </c>
      <c r="O3723" t="b">
        <v>1</v>
      </c>
      <c r="P3723" t="s">
        <v>8269</v>
      </c>
      <c r="Q3723" s="12" t="s">
        <v>8315</v>
      </c>
      <c r="R3723" t="s">
        <v>8316</v>
      </c>
      <c r="S3723" s="21">
        <f>(((Table1[[#This Row],[launched_at]]/60)/60)/24)+DATE(1970,1,1)</f>
        <v>41927.936157407406</v>
      </c>
      <c r="T3723" s="21">
        <f>(((Table1[[#This Row],[deadline]]/60)/60)/24)+DATE(1970,1,1)</f>
        <v>41948.977824074071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s="8">
        <f>E3724/D3724</f>
        <v>1.1120000000000001</v>
      </c>
      <c r="G3724" s="10">
        <f>IFERROR(ROUND(E3724/N3724,2),0)</f>
        <v>47.66</v>
      </c>
      <c r="H3724" t="s">
        <v>8218</v>
      </c>
      <c r="I3724" t="s">
        <v>8228</v>
      </c>
      <c r="J3724" t="s">
        <v>8250</v>
      </c>
      <c r="K3724">
        <v>1455231540</v>
      </c>
      <c r="L3724">
        <v>1452614847</v>
      </c>
      <c r="M3724" t="b">
        <v>0</v>
      </c>
      <c r="N3724">
        <v>35</v>
      </c>
      <c r="O3724" t="b">
        <v>1</v>
      </c>
      <c r="P3724" t="s">
        <v>8269</v>
      </c>
      <c r="Q3724" s="12" t="s">
        <v>8315</v>
      </c>
      <c r="R3724" t="s">
        <v>8316</v>
      </c>
      <c r="S3724" s="21">
        <f>(((Table1[[#This Row],[launched_at]]/60)/60)/24)+DATE(1970,1,1)</f>
        <v>42381.671840277777</v>
      </c>
      <c r="T3724" s="21">
        <f>(((Table1[[#This Row],[deadline]]/60)/60)/24)+DATE(1970,1,1)</f>
        <v>42411.957638888889</v>
      </c>
    </row>
    <row r="3725" spans="1:20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s="8">
        <f>E3725/D3725</f>
        <v>1.0204444444444445</v>
      </c>
      <c r="G3725" s="10">
        <f>IFERROR(ROUND(E3725/N3725,2),0)</f>
        <v>72.89</v>
      </c>
      <c r="H3725" t="s">
        <v>8218</v>
      </c>
      <c r="I3725" t="s">
        <v>8224</v>
      </c>
      <c r="J3725" t="s">
        <v>8246</v>
      </c>
      <c r="K3725">
        <v>1417374262</v>
      </c>
      <c r="L3725">
        <v>1414778662</v>
      </c>
      <c r="M3725" t="b">
        <v>0</v>
      </c>
      <c r="N3725">
        <v>63</v>
      </c>
      <c r="O3725" t="b">
        <v>1</v>
      </c>
      <c r="P3725" t="s">
        <v>8269</v>
      </c>
      <c r="Q3725" s="12" t="s">
        <v>8315</v>
      </c>
      <c r="R3725" t="s">
        <v>8316</v>
      </c>
      <c r="S3725" s="21">
        <f>(((Table1[[#This Row],[launched_at]]/60)/60)/24)+DATE(1970,1,1)</f>
        <v>41943.753032407411</v>
      </c>
      <c r="T3725" s="21">
        <f>(((Table1[[#This Row],[deadline]]/60)/60)/24)+DATE(1970,1,1)</f>
        <v>41973.794699074075</v>
      </c>
    </row>
    <row r="3726" spans="1:20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s="8">
        <f>E3726/D3726</f>
        <v>1.0254767441860466</v>
      </c>
      <c r="G3726" s="10">
        <f>IFERROR(ROUND(E3726/N3726,2),0)</f>
        <v>49.55</v>
      </c>
      <c r="H3726" t="s">
        <v>8218</v>
      </c>
      <c r="I3726" t="s">
        <v>8224</v>
      </c>
      <c r="J3726" t="s">
        <v>8246</v>
      </c>
      <c r="K3726">
        <v>1462402800</v>
      </c>
      <c r="L3726">
        <v>1459856860</v>
      </c>
      <c r="M3726" t="b">
        <v>0</v>
      </c>
      <c r="N3726">
        <v>89</v>
      </c>
      <c r="O3726" t="b">
        <v>1</v>
      </c>
      <c r="P3726" t="s">
        <v>8269</v>
      </c>
      <c r="Q3726" s="12" t="s">
        <v>8315</v>
      </c>
      <c r="R3726" t="s">
        <v>8316</v>
      </c>
      <c r="S3726" s="21">
        <f>(((Table1[[#This Row],[launched_at]]/60)/60)/24)+DATE(1970,1,1)</f>
        <v>42465.491435185191</v>
      </c>
      <c r="T3726" s="21">
        <f>(((Table1[[#This Row],[deadline]]/60)/60)/24)+DATE(1970,1,1)</f>
        <v>42494.958333333328</v>
      </c>
    </row>
    <row r="3727" spans="1:20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s="8">
        <f>E3727/D3727</f>
        <v>1.27</v>
      </c>
      <c r="G3727" s="10">
        <f>IFERROR(ROUND(E3727/N3727,2),0)</f>
        <v>25.4</v>
      </c>
      <c r="H3727" t="s">
        <v>8218</v>
      </c>
      <c r="I3727" t="s">
        <v>8224</v>
      </c>
      <c r="J3727" t="s">
        <v>8246</v>
      </c>
      <c r="K3727">
        <v>1455831000</v>
      </c>
      <c r="L3727">
        <v>1454366467</v>
      </c>
      <c r="M3727" t="b">
        <v>0</v>
      </c>
      <c r="N3727">
        <v>15</v>
      </c>
      <c r="O3727" t="b">
        <v>1</v>
      </c>
      <c r="P3727" t="s">
        <v>8269</v>
      </c>
      <c r="Q3727" s="12" t="s">
        <v>8315</v>
      </c>
      <c r="R3727" t="s">
        <v>8316</v>
      </c>
      <c r="S3727" s="21">
        <f>(((Table1[[#This Row],[launched_at]]/60)/60)/24)+DATE(1970,1,1)</f>
        <v>42401.945219907408</v>
      </c>
      <c r="T3727" s="21">
        <f>(((Table1[[#This Row],[deadline]]/60)/60)/24)+DATE(1970,1,1)</f>
        <v>42418.895833333328</v>
      </c>
    </row>
    <row r="3728" spans="1:20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s="8">
        <f>E3728/D3728</f>
        <v>3.3870588235294119</v>
      </c>
      <c r="G3728" s="10">
        <f>IFERROR(ROUND(E3728/N3728,2),0)</f>
        <v>62.59</v>
      </c>
      <c r="H3728" t="s">
        <v>8218</v>
      </c>
      <c r="I3728" t="s">
        <v>8223</v>
      </c>
      <c r="J3728" t="s">
        <v>8245</v>
      </c>
      <c r="K3728">
        <v>1461963600</v>
      </c>
      <c r="L3728">
        <v>1459567371</v>
      </c>
      <c r="M3728" t="b">
        <v>0</v>
      </c>
      <c r="N3728">
        <v>46</v>
      </c>
      <c r="O3728" t="b">
        <v>1</v>
      </c>
      <c r="P3728" t="s">
        <v>8269</v>
      </c>
      <c r="Q3728" s="12" t="s">
        <v>8315</v>
      </c>
      <c r="R3728" t="s">
        <v>8316</v>
      </c>
      <c r="S3728" s="21">
        <f>(((Table1[[#This Row],[launched_at]]/60)/60)/24)+DATE(1970,1,1)</f>
        <v>42462.140868055561</v>
      </c>
      <c r="T3728" s="21">
        <f>(((Table1[[#This Row],[deadline]]/60)/60)/24)+DATE(1970,1,1)</f>
        <v>42489.875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s="8">
        <f>E3729/D3729</f>
        <v>1.0075000000000001</v>
      </c>
      <c r="G3729" s="10">
        <f>IFERROR(ROUND(E3729/N3729,2),0)</f>
        <v>61.06</v>
      </c>
      <c r="H3729" t="s">
        <v>8218</v>
      </c>
      <c r="I3729" t="s">
        <v>8223</v>
      </c>
      <c r="J3729" t="s">
        <v>8245</v>
      </c>
      <c r="K3729">
        <v>1476939300</v>
      </c>
      <c r="L3729">
        <v>1474273294</v>
      </c>
      <c r="M3729" t="b">
        <v>0</v>
      </c>
      <c r="N3729">
        <v>33</v>
      </c>
      <c r="O3729" t="b">
        <v>1</v>
      </c>
      <c r="P3729" t="s">
        <v>8269</v>
      </c>
      <c r="Q3729" s="12" t="s">
        <v>8315</v>
      </c>
      <c r="R3729" t="s">
        <v>8316</v>
      </c>
      <c r="S3729" s="21">
        <f>(((Table1[[#This Row],[launched_at]]/60)/60)/24)+DATE(1970,1,1)</f>
        <v>42632.348310185189</v>
      </c>
      <c r="T3729" s="21">
        <f>(((Table1[[#This Row],[deadline]]/60)/60)/24)+DATE(1970,1,1)</f>
        <v>42663.204861111109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s="8">
        <f>E3730/D3730</f>
        <v>9.3100000000000002E-2</v>
      </c>
      <c r="G3730" s="10">
        <f>IFERROR(ROUND(E3730/N3730,2),0)</f>
        <v>60.06</v>
      </c>
      <c r="H3730" t="s">
        <v>8220</v>
      </c>
      <c r="I3730" t="s">
        <v>8223</v>
      </c>
      <c r="J3730" t="s">
        <v>8245</v>
      </c>
      <c r="K3730">
        <v>1439957176</v>
      </c>
      <c r="L3730">
        <v>1437365176</v>
      </c>
      <c r="M3730" t="b">
        <v>0</v>
      </c>
      <c r="N3730">
        <v>31</v>
      </c>
      <c r="O3730" t="b">
        <v>0</v>
      </c>
      <c r="P3730" t="s">
        <v>8269</v>
      </c>
      <c r="Q3730" s="12" t="s">
        <v>8315</v>
      </c>
      <c r="R3730" t="s">
        <v>8316</v>
      </c>
      <c r="S3730" s="21">
        <f>(((Table1[[#This Row],[launched_at]]/60)/60)/24)+DATE(1970,1,1)</f>
        <v>42205.171018518522</v>
      </c>
      <c r="T3730" s="21">
        <f>(((Table1[[#This Row],[deadline]]/60)/60)/24)+DATE(1970,1,1)</f>
        <v>42235.171018518522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s="8">
        <f>E3731/D3731</f>
        <v>7.2400000000000006E-2</v>
      </c>
      <c r="G3731" s="10">
        <f>IFERROR(ROUND(E3731/N3731,2),0)</f>
        <v>72.400000000000006</v>
      </c>
      <c r="H3731" t="s">
        <v>8220</v>
      </c>
      <c r="I3731" t="s">
        <v>8223</v>
      </c>
      <c r="J3731" t="s">
        <v>8245</v>
      </c>
      <c r="K3731">
        <v>1427082912</v>
      </c>
      <c r="L3731">
        <v>1423198512</v>
      </c>
      <c r="M3731" t="b">
        <v>0</v>
      </c>
      <c r="N3731">
        <v>5</v>
      </c>
      <c r="O3731" t="b">
        <v>0</v>
      </c>
      <c r="P3731" t="s">
        <v>8269</v>
      </c>
      <c r="Q3731" s="12" t="s">
        <v>8315</v>
      </c>
      <c r="R3731" t="s">
        <v>8316</v>
      </c>
      <c r="S3731" s="21">
        <f>(((Table1[[#This Row],[launched_at]]/60)/60)/24)+DATE(1970,1,1)</f>
        <v>42041.205000000002</v>
      </c>
      <c r="T3731" s="21">
        <f>(((Table1[[#This Row],[deadline]]/60)/60)/24)+DATE(1970,1,1)</f>
        <v>42086.16333333333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s="8">
        <f>E3732/D3732</f>
        <v>0.1</v>
      </c>
      <c r="G3732" s="10">
        <f>IFERROR(ROUND(E3732/N3732,2),0)</f>
        <v>100</v>
      </c>
      <c r="H3732" t="s">
        <v>8220</v>
      </c>
      <c r="I3732" t="s">
        <v>8223</v>
      </c>
      <c r="J3732" t="s">
        <v>8245</v>
      </c>
      <c r="K3732">
        <v>1439828159</v>
      </c>
      <c r="L3732">
        <v>1437236159</v>
      </c>
      <c r="M3732" t="b">
        <v>0</v>
      </c>
      <c r="N3732">
        <v>1</v>
      </c>
      <c r="O3732" t="b">
        <v>0</v>
      </c>
      <c r="P3732" t="s">
        <v>8269</v>
      </c>
      <c r="Q3732" s="12" t="s">
        <v>8315</v>
      </c>
      <c r="R3732" t="s">
        <v>8316</v>
      </c>
      <c r="S3732" s="21">
        <f>(((Table1[[#This Row],[launched_at]]/60)/60)/24)+DATE(1970,1,1)</f>
        <v>42203.677766203706</v>
      </c>
      <c r="T3732" s="21">
        <f>(((Table1[[#This Row],[deadline]]/60)/60)/24)+DATE(1970,1,1)</f>
        <v>42233.677766203706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s="8">
        <f>E3733/D3733</f>
        <v>0.11272727272727273</v>
      </c>
      <c r="G3733" s="10">
        <f>IFERROR(ROUND(E3733/N3733,2),0)</f>
        <v>51.67</v>
      </c>
      <c r="H3733" t="s">
        <v>8220</v>
      </c>
      <c r="I3733" t="s">
        <v>8223</v>
      </c>
      <c r="J3733" t="s">
        <v>8245</v>
      </c>
      <c r="K3733">
        <v>1420860180</v>
      </c>
      <c r="L3733">
        <v>1418234646</v>
      </c>
      <c r="M3733" t="b">
        <v>0</v>
      </c>
      <c r="N3733">
        <v>12</v>
      </c>
      <c r="O3733" t="b">
        <v>0</v>
      </c>
      <c r="P3733" t="s">
        <v>8269</v>
      </c>
      <c r="Q3733" s="12" t="s">
        <v>8315</v>
      </c>
      <c r="R3733" t="s">
        <v>8316</v>
      </c>
      <c r="S3733" s="21">
        <f>(((Table1[[#This Row],[launched_at]]/60)/60)/24)+DATE(1970,1,1)</f>
        <v>41983.752847222218</v>
      </c>
      <c r="T3733" s="21">
        <f>(((Table1[[#This Row],[deadline]]/60)/60)/24)+DATE(1970,1,1)</f>
        <v>42014.140972222223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s="8">
        <f>E3734/D3734</f>
        <v>0.15411764705882353</v>
      </c>
      <c r="G3734" s="10">
        <f>IFERROR(ROUND(E3734/N3734,2),0)</f>
        <v>32.75</v>
      </c>
      <c r="H3734" t="s">
        <v>8220</v>
      </c>
      <c r="I3734" t="s">
        <v>8232</v>
      </c>
      <c r="J3734" t="s">
        <v>8248</v>
      </c>
      <c r="K3734">
        <v>1422100800</v>
      </c>
      <c r="L3734">
        <v>1416932133</v>
      </c>
      <c r="M3734" t="b">
        <v>0</v>
      </c>
      <c r="N3734">
        <v>4</v>
      </c>
      <c r="O3734" t="b">
        <v>0</v>
      </c>
      <c r="P3734" t="s">
        <v>8269</v>
      </c>
      <c r="Q3734" s="12" t="s">
        <v>8315</v>
      </c>
      <c r="R3734" t="s">
        <v>8316</v>
      </c>
      <c r="S3734" s="21">
        <f>(((Table1[[#This Row],[launched_at]]/60)/60)/24)+DATE(1970,1,1)</f>
        <v>41968.677465277782</v>
      </c>
      <c r="T3734" s="21">
        <f>(((Table1[[#This Row],[deadline]]/60)/60)/24)+DATE(1970,1,1)</f>
        <v>42028.5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s="8">
        <f>E3735/D3735</f>
        <v>0</v>
      </c>
      <c r="G3735" s="10" t="str">
        <f>IFERROR(ROUND(E3735/N3735,2),"N/A")</f>
        <v>N/A</v>
      </c>
      <c r="H3735" t="s">
        <v>8220</v>
      </c>
      <c r="I3735" t="s">
        <v>8223</v>
      </c>
      <c r="J3735" t="s">
        <v>8245</v>
      </c>
      <c r="K3735">
        <v>1429396200</v>
      </c>
      <c r="L3735">
        <v>1428539708</v>
      </c>
      <c r="M3735" t="b">
        <v>0</v>
      </c>
      <c r="N3735">
        <v>0</v>
      </c>
      <c r="O3735" t="b">
        <v>0</v>
      </c>
      <c r="P3735" t="s">
        <v>8269</v>
      </c>
      <c r="Q3735" s="12" t="s">
        <v>8315</v>
      </c>
      <c r="R3735" t="s">
        <v>8316</v>
      </c>
      <c r="S3735" s="21">
        <f>(((Table1[[#This Row],[launched_at]]/60)/60)/24)+DATE(1970,1,1)</f>
        <v>42103.024398148147</v>
      </c>
      <c r="T3735" s="21">
        <f>(((Table1[[#This Row],[deadline]]/60)/60)/24)+DATE(1970,1,1)</f>
        <v>42112.9375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s="8">
        <f>E3736/D3736</f>
        <v>0.28466666666666668</v>
      </c>
      <c r="G3736" s="10">
        <f>IFERROR(ROUND(E3736/N3736,2),0)</f>
        <v>61</v>
      </c>
      <c r="H3736" t="s">
        <v>8220</v>
      </c>
      <c r="I3736" t="s">
        <v>8223</v>
      </c>
      <c r="J3736" t="s">
        <v>8245</v>
      </c>
      <c r="K3736">
        <v>1432589896</v>
      </c>
      <c r="L3736">
        <v>1427405896</v>
      </c>
      <c r="M3736" t="b">
        <v>0</v>
      </c>
      <c r="N3736">
        <v>7</v>
      </c>
      <c r="O3736" t="b">
        <v>0</v>
      </c>
      <c r="P3736" t="s">
        <v>8269</v>
      </c>
      <c r="Q3736" s="12" t="s">
        <v>8315</v>
      </c>
      <c r="R3736" t="s">
        <v>8316</v>
      </c>
      <c r="S3736" s="21">
        <f>(((Table1[[#This Row],[launched_at]]/60)/60)/24)+DATE(1970,1,1)</f>
        <v>42089.901574074072</v>
      </c>
      <c r="T3736" s="21">
        <f>(((Table1[[#This Row],[deadline]]/60)/60)/24)+DATE(1970,1,1)</f>
        <v>42149.901574074072</v>
      </c>
    </row>
    <row r="3737" spans="1:20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s="8">
        <f>E3737/D3737</f>
        <v>0.13333333333333333</v>
      </c>
      <c r="G3737" s="10">
        <f>IFERROR(ROUND(E3737/N3737,2),0)</f>
        <v>10</v>
      </c>
      <c r="H3737" t="s">
        <v>8220</v>
      </c>
      <c r="I3737" t="s">
        <v>8224</v>
      </c>
      <c r="J3737" t="s">
        <v>8246</v>
      </c>
      <c r="K3737">
        <v>1432831089</v>
      </c>
      <c r="L3737">
        <v>1430239089</v>
      </c>
      <c r="M3737" t="b">
        <v>0</v>
      </c>
      <c r="N3737">
        <v>2</v>
      </c>
      <c r="O3737" t="b">
        <v>0</v>
      </c>
      <c r="P3737" t="s">
        <v>8269</v>
      </c>
      <c r="Q3737" s="12" t="s">
        <v>8315</v>
      </c>
      <c r="R3737" t="s">
        <v>8316</v>
      </c>
      <c r="S3737" s="21">
        <f>(((Table1[[#This Row],[launched_at]]/60)/60)/24)+DATE(1970,1,1)</f>
        <v>42122.693159722221</v>
      </c>
      <c r="T3737" s="21">
        <f>(((Table1[[#This Row],[deadline]]/60)/60)/24)+DATE(1970,1,1)</f>
        <v>42152.693159722221</v>
      </c>
    </row>
    <row r="3738" spans="1:20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s="8">
        <f>E3738/D3738</f>
        <v>6.6666666666666671E-3</v>
      </c>
      <c r="G3738" s="10">
        <f>IFERROR(ROUND(E3738/N3738,2),0)</f>
        <v>10</v>
      </c>
      <c r="H3738" t="s">
        <v>8220</v>
      </c>
      <c r="I3738" t="s">
        <v>8224</v>
      </c>
      <c r="J3738" t="s">
        <v>8246</v>
      </c>
      <c r="K3738">
        <v>1427133600</v>
      </c>
      <c r="L3738">
        <v>1423847093</v>
      </c>
      <c r="M3738" t="b">
        <v>0</v>
      </c>
      <c r="N3738">
        <v>1</v>
      </c>
      <c r="O3738" t="b">
        <v>0</v>
      </c>
      <c r="P3738" t="s">
        <v>8269</v>
      </c>
      <c r="Q3738" s="12" t="s">
        <v>8315</v>
      </c>
      <c r="R3738" t="s">
        <v>8316</v>
      </c>
      <c r="S3738" s="21">
        <f>(((Table1[[#This Row],[launched_at]]/60)/60)/24)+DATE(1970,1,1)</f>
        <v>42048.711724537032</v>
      </c>
      <c r="T3738" s="21">
        <f>(((Table1[[#This Row],[deadline]]/60)/60)/24)+DATE(1970,1,1)</f>
        <v>42086.75</v>
      </c>
    </row>
    <row r="3739" spans="1:20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s="8">
        <f>E3739/D3739</f>
        <v>0.21428571428571427</v>
      </c>
      <c r="G3739" s="10">
        <f>IFERROR(ROUND(E3739/N3739,2),0)</f>
        <v>37.5</v>
      </c>
      <c r="H3739" t="s">
        <v>8220</v>
      </c>
      <c r="I3739" t="s">
        <v>8223</v>
      </c>
      <c r="J3739" t="s">
        <v>8245</v>
      </c>
      <c r="K3739">
        <v>1447311540</v>
      </c>
      <c r="L3739">
        <v>1445358903</v>
      </c>
      <c r="M3739" t="b">
        <v>0</v>
      </c>
      <c r="N3739">
        <v>4</v>
      </c>
      <c r="O3739" t="b">
        <v>0</v>
      </c>
      <c r="P3739" t="s">
        <v>8269</v>
      </c>
      <c r="Q3739" s="12" t="s">
        <v>8315</v>
      </c>
      <c r="R3739" t="s">
        <v>8316</v>
      </c>
      <c r="S3739" s="21">
        <f>(((Table1[[#This Row],[launched_at]]/60)/60)/24)+DATE(1970,1,1)</f>
        <v>42297.691006944442</v>
      </c>
      <c r="T3739" s="21">
        <f>(((Table1[[#This Row],[deadline]]/60)/60)/24)+DATE(1970,1,1)</f>
        <v>42320.290972222225</v>
      </c>
    </row>
    <row r="3740" spans="1:20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s="8">
        <f>E3740/D3740</f>
        <v>0.18</v>
      </c>
      <c r="G3740" s="10">
        <f>IFERROR(ROUND(E3740/N3740,2),0)</f>
        <v>45</v>
      </c>
      <c r="H3740" t="s">
        <v>8220</v>
      </c>
      <c r="I3740" t="s">
        <v>8224</v>
      </c>
      <c r="J3740" t="s">
        <v>8246</v>
      </c>
      <c r="K3740">
        <v>1405461600</v>
      </c>
      <c r="L3740">
        <v>1403562705</v>
      </c>
      <c r="M3740" t="b">
        <v>0</v>
      </c>
      <c r="N3740">
        <v>6</v>
      </c>
      <c r="O3740" t="b">
        <v>0</v>
      </c>
      <c r="P3740" t="s">
        <v>8269</v>
      </c>
      <c r="Q3740" s="12" t="s">
        <v>8315</v>
      </c>
      <c r="R3740" t="s">
        <v>8316</v>
      </c>
      <c r="S3740" s="21">
        <f>(((Table1[[#This Row],[launched_at]]/60)/60)/24)+DATE(1970,1,1)</f>
        <v>41813.938715277778</v>
      </c>
      <c r="T3740" s="21">
        <f>(((Table1[[#This Row],[deadline]]/60)/60)/24)+DATE(1970,1,1)</f>
        <v>41835.916666666664</v>
      </c>
    </row>
    <row r="3741" spans="1:20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s="8">
        <f>E3741/D3741</f>
        <v>0.20125000000000001</v>
      </c>
      <c r="G3741" s="10">
        <f>IFERROR(ROUND(E3741/N3741,2),0)</f>
        <v>100.63</v>
      </c>
      <c r="H3741" t="s">
        <v>8220</v>
      </c>
      <c r="I3741" t="s">
        <v>8224</v>
      </c>
      <c r="J3741" t="s">
        <v>8246</v>
      </c>
      <c r="K3741">
        <v>1468752468</v>
      </c>
      <c r="L3741">
        <v>1467024468</v>
      </c>
      <c r="M3741" t="b">
        <v>0</v>
      </c>
      <c r="N3741">
        <v>8</v>
      </c>
      <c r="O3741" t="b">
        <v>0</v>
      </c>
      <c r="P3741" t="s">
        <v>8269</v>
      </c>
      <c r="Q3741" s="12" t="s">
        <v>8315</v>
      </c>
      <c r="R3741" t="s">
        <v>8316</v>
      </c>
      <c r="S3741" s="21">
        <f>(((Table1[[#This Row],[launched_at]]/60)/60)/24)+DATE(1970,1,1)</f>
        <v>42548.449861111112</v>
      </c>
      <c r="T3741" s="21">
        <f>(((Table1[[#This Row],[deadline]]/60)/60)/24)+DATE(1970,1,1)</f>
        <v>42568.449861111112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s="8">
        <f>E3742/D3742</f>
        <v>0.17899999999999999</v>
      </c>
      <c r="G3742" s="10">
        <f>IFERROR(ROUND(E3742/N3742,2),0)</f>
        <v>25.57</v>
      </c>
      <c r="H3742" t="s">
        <v>8220</v>
      </c>
      <c r="I3742" t="s">
        <v>8223</v>
      </c>
      <c r="J3742" t="s">
        <v>8245</v>
      </c>
      <c r="K3742">
        <v>1407808438</v>
      </c>
      <c r="L3742">
        <v>1405217355</v>
      </c>
      <c r="M3742" t="b">
        <v>0</v>
      </c>
      <c r="N3742">
        <v>14</v>
      </c>
      <c r="O3742" t="b">
        <v>0</v>
      </c>
      <c r="P3742" t="s">
        <v>8269</v>
      </c>
      <c r="Q3742" s="12" t="s">
        <v>8315</v>
      </c>
      <c r="R3742" t="s">
        <v>8316</v>
      </c>
      <c r="S3742" s="21">
        <f>(((Table1[[#This Row],[launched_at]]/60)/60)/24)+DATE(1970,1,1)</f>
        <v>41833.089756944442</v>
      </c>
      <c r="T3742" s="21">
        <f>(((Table1[[#This Row],[deadline]]/60)/60)/24)+DATE(1970,1,1)</f>
        <v>41863.079143518517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s="8">
        <f>E3743/D3743</f>
        <v>0</v>
      </c>
      <c r="G3743" s="10" t="str">
        <f>IFERROR(ROUND(E3743/N3743,2),"N/A")</f>
        <v>N/A</v>
      </c>
      <c r="H3743" t="s">
        <v>8220</v>
      </c>
      <c r="I3743" t="s">
        <v>8223</v>
      </c>
      <c r="J3743" t="s">
        <v>8245</v>
      </c>
      <c r="K3743">
        <v>1450389950</v>
      </c>
      <c r="L3743">
        <v>1447797950</v>
      </c>
      <c r="M3743" t="b">
        <v>0</v>
      </c>
      <c r="N3743">
        <v>0</v>
      </c>
      <c r="O3743" t="b">
        <v>0</v>
      </c>
      <c r="P3743" t="s">
        <v>8269</v>
      </c>
      <c r="Q3743" s="12" t="s">
        <v>8315</v>
      </c>
      <c r="R3743" t="s">
        <v>8316</v>
      </c>
      <c r="S3743" s="21">
        <f>(((Table1[[#This Row],[launched_at]]/60)/60)/24)+DATE(1970,1,1)</f>
        <v>42325.920717592591</v>
      </c>
      <c r="T3743" s="21">
        <f>(((Table1[[#This Row],[deadline]]/60)/60)/24)+DATE(1970,1,1)</f>
        <v>42355.920717592591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s="8">
        <f>E3744/D3744</f>
        <v>0.02</v>
      </c>
      <c r="G3744" s="10">
        <f>IFERROR(ROUND(E3744/N3744,2),0)</f>
        <v>25</v>
      </c>
      <c r="H3744" t="s">
        <v>8220</v>
      </c>
      <c r="I3744" t="s">
        <v>8223</v>
      </c>
      <c r="J3744" t="s">
        <v>8245</v>
      </c>
      <c r="K3744">
        <v>1409980144</v>
      </c>
      <c r="L3744">
        <v>1407388144</v>
      </c>
      <c r="M3744" t="b">
        <v>0</v>
      </c>
      <c r="N3744">
        <v>4</v>
      </c>
      <c r="O3744" t="b">
        <v>0</v>
      </c>
      <c r="P3744" t="s">
        <v>8269</v>
      </c>
      <c r="Q3744" s="12" t="s">
        <v>8315</v>
      </c>
      <c r="R3744" t="s">
        <v>8316</v>
      </c>
      <c r="S3744" s="21">
        <f>(((Table1[[#This Row],[launched_at]]/60)/60)/24)+DATE(1970,1,1)</f>
        <v>41858.214629629627</v>
      </c>
      <c r="T3744" s="21">
        <f>(((Table1[[#This Row],[deadline]]/60)/60)/24)+DATE(1970,1,1)</f>
        <v>41888.214629629627</v>
      </c>
    </row>
    <row r="3745" spans="1:20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s="8">
        <f>E3745/D3745</f>
        <v>0</v>
      </c>
      <c r="G3745" s="10" t="str">
        <f>IFERROR(ROUND(E3745/N3745,2),"N/A")</f>
        <v>N/A</v>
      </c>
      <c r="H3745" t="s">
        <v>8220</v>
      </c>
      <c r="I3745" t="s">
        <v>8223</v>
      </c>
      <c r="J3745" t="s">
        <v>8245</v>
      </c>
      <c r="K3745">
        <v>1404406964</v>
      </c>
      <c r="L3745">
        <v>1401814964</v>
      </c>
      <c r="M3745" t="b">
        <v>0</v>
      </c>
      <c r="N3745">
        <v>0</v>
      </c>
      <c r="O3745" t="b">
        <v>0</v>
      </c>
      <c r="P3745" t="s">
        <v>8269</v>
      </c>
      <c r="Q3745" s="12" t="s">
        <v>8315</v>
      </c>
      <c r="R3745" t="s">
        <v>8316</v>
      </c>
      <c r="S3745" s="21">
        <f>(((Table1[[#This Row],[launched_at]]/60)/60)/24)+DATE(1970,1,1)</f>
        <v>41793.710231481484</v>
      </c>
      <c r="T3745" s="21">
        <f>(((Table1[[#This Row],[deadline]]/60)/60)/24)+DATE(1970,1,1)</f>
        <v>41823.710231481484</v>
      </c>
    </row>
    <row r="3746" spans="1:20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s="8">
        <f>E3746/D3746</f>
        <v>0</v>
      </c>
      <c r="G3746" s="10" t="str">
        <f>IFERROR(ROUND(E3746/N3746,2),"N/A")</f>
        <v>N/A</v>
      </c>
      <c r="H3746" t="s">
        <v>8220</v>
      </c>
      <c r="I3746" t="s">
        <v>8223</v>
      </c>
      <c r="J3746" t="s">
        <v>8245</v>
      </c>
      <c r="K3746">
        <v>1404532740</v>
      </c>
      <c r="L3746">
        <v>1401823952</v>
      </c>
      <c r="M3746" t="b">
        <v>0</v>
      </c>
      <c r="N3746">
        <v>0</v>
      </c>
      <c r="O3746" t="b">
        <v>0</v>
      </c>
      <c r="P3746" t="s">
        <v>8269</v>
      </c>
      <c r="Q3746" s="12" t="s">
        <v>8315</v>
      </c>
      <c r="R3746" t="s">
        <v>8316</v>
      </c>
      <c r="S3746" s="21">
        <f>(((Table1[[#This Row],[launched_at]]/60)/60)/24)+DATE(1970,1,1)</f>
        <v>41793.814259259263</v>
      </c>
      <c r="T3746" s="21">
        <f>(((Table1[[#This Row],[deadline]]/60)/60)/24)+DATE(1970,1,1)</f>
        <v>41825.165972222225</v>
      </c>
    </row>
    <row r="3747" spans="1:20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s="8">
        <f>E3747/D3747</f>
        <v>0.1</v>
      </c>
      <c r="G3747" s="10">
        <f>IFERROR(ROUND(E3747/N3747,2),0)</f>
        <v>10</v>
      </c>
      <c r="H3747" t="s">
        <v>8220</v>
      </c>
      <c r="I3747" t="s">
        <v>8223</v>
      </c>
      <c r="J3747" t="s">
        <v>8245</v>
      </c>
      <c r="K3747">
        <v>1407689102</v>
      </c>
      <c r="L3747">
        <v>1405097102</v>
      </c>
      <c r="M3747" t="b">
        <v>0</v>
      </c>
      <c r="N3747">
        <v>1</v>
      </c>
      <c r="O3747" t="b">
        <v>0</v>
      </c>
      <c r="P3747" t="s">
        <v>8269</v>
      </c>
      <c r="Q3747" s="12" t="s">
        <v>8315</v>
      </c>
      <c r="R3747" t="s">
        <v>8316</v>
      </c>
      <c r="S3747" s="21">
        <f>(((Table1[[#This Row],[launched_at]]/60)/60)/24)+DATE(1970,1,1)</f>
        <v>41831.697939814818</v>
      </c>
      <c r="T3747" s="21">
        <f>(((Table1[[#This Row],[deadline]]/60)/60)/24)+DATE(1970,1,1)</f>
        <v>41861.697939814818</v>
      </c>
    </row>
    <row r="3748" spans="1:20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s="8">
        <f>E3748/D3748</f>
        <v>2.3764705882352941E-2</v>
      </c>
      <c r="G3748" s="10">
        <f>IFERROR(ROUND(E3748/N3748,2),0)</f>
        <v>202</v>
      </c>
      <c r="H3748" t="s">
        <v>8220</v>
      </c>
      <c r="I3748" t="s">
        <v>8223</v>
      </c>
      <c r="J3748" t="s">
        <v>8245</v>
      </c>
      <c r="K3748">
        <v>1475918439</v>
      </c>
      <c r="L3748">
        <v>1473326439</v>
      </c>
      <c r="M3748" t="b">
        <v>0</v>
      </c>
      <c r="N3748">
        <v>1</v>
      </c>
      <c r="O3748" t="b">
        <v>0</v>
      </c>
      <c r="P3748" t="s">
        <v>8269</v>
      </c>
      <c r="Q3748" s="12" t="s">
        <v>8315</v>
      </c>
      <c r="R3748" t="s">
        <v>8316</v>
      </c>
      <c r="S3748" s="21">
        <f>(((Table1[[#This Row],[launched_at]]/60)/60)/24)+DATE(1970,1,1)</f>
        <v>42621.389340277776</v>
      </c>
      <c r="T3748" s="21">
        <f>(((Table1[[#This Row],[deadline]]/60)/60)/24)+DATE(1970,1,1)</f>
        <v>42651.389340277776</v>
      </c>
    </row>
    <row r="3749" spans="1:20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s="8">
        <f>E3749/D3749</f>
        <v>0.01</v>
      </c>
      <c r="G3749" s="10">
        <f>IFERROR(ROUND(E3749/N3749,2),0)</f>
        <v>25</v>
      </c>
      <c r="H3749" t="s">
        <v>8220</v>
      </c>
      <c r="I3749" t="s">
        <v>8224</v>
      </c>
      <c r="J3749" t="s">
        <v>8246</v>
      </c>
      <c r="K3749">
        <v>1436137140</v>
      </c>
      <c r="L3749">
        <v>1433833896</v>
      </c>
      <c r="M3749" t="b">
        <v>0</v>
      </c>
      <c r="N3749">
        <v>1</v>
      </c>
      <c r="O3749" t="b">
        <v>0</v>
      </c>
      <c r="P3749" t="s">
        <v>8269</v>
      </c>
      <c r="Q3749" s="12" t="s">
        <v>8315</v>
      </c>
      <c r="R3749" t="s">
        <v>8316</v>
      </c>
      <c r="S3749" s="21">
        <f>(((Table1[[#This Row],[launched_at]]/60)/60)/24)+DATE(1970,1,1)</f>
        <v>42164.299722222218</v>
      </c>
      <c r="T3749" s="21">
        <f>(((Table1[[#This Row],[deadline]]/60)/60)/24)+DATE(1970,1,1)</f>
        <v>42190.957638888889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s="8">
        <f>E3750/D3750</f>
        <v>1.0351999999999999</v>
      </c>
      <c r="G3750" s="10">
        <f>IFERROR(ROUND(E3750/N3750,2),0)</f>
        <v>99.54</v>
      </c>
      <c r="H3750" t="s">
        <v>8218</v>
      </c>
      <c r="I3750" t="s">
        <v>8223</v>
      </c>
      <c r="J3750" t="s">
        <v>8245</v>
      </c>
      <c r="K3750">
        <v>1455602340</v>
      </c>
      <c r="L3750">
        <v>1453827436</v>
      </c>
      <c r="M3750" t="b">
        <v>0</v>
      </c>
      <c r="N3750">
        <v>52</v>
      </c>
      <c r="O3750" t="b">
        <v>1</v>
      </c>
      <c r="P3750" t="s">
        <v>8303</v>
      </c>
      <c r="Q3750" s="12" t="s">
        <v>8315</v>
      </c>
      <c r="R3750" t="s">
        <v>8357</v>
      </c>
      <c r="S3750" s="21">
        <f>(((Table1[[#This Row],[launched_at]]/60)/60)/24)+DATE(1970,1,1)</f>
        <v>42395.706435185188</v>
      </c>
      <c r="T3750" s="21">
        <f>(((Table1[[#This Row],[deadline]]/60)/60)/24)+DATE(1970,1,1)</f>
        <v>42416.249305555553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s="8">
        <f>E3751/D3751</f>
        <v>1.05</v>
      </c>
      <c r="G3751" s="10">
        <f>IFERROR(ROUND(E3751/N3751,2),0)</f>
        <v>75</v>
      </c>
      <c r="H3751" t="s">
        <v>8218</v>
      </c>
      <c r="I3751" t="s">
        <v>8223</v>
      </c>
      <c r="J3751" t="s">
        <v>8245</v>
      </c>
      <c r="K3751">
        <v>1461902340</v>
      </c>
      <c r="L3751">
        <v>1459220588</v>
      </c>
      <c r="M3751" t="b">
        <v>0</v>
      </c>
      <c r="N3751">
        <v>7</v>
      </c>
      <c r="O3751" t="b">
        <v>1</v>
      </c>
      <c r="P3751" t="s">
        <v>8303</v>
      </c>
      <c r="Q3751" s="12" t="s">
        <v>8315</v>
      </c>
      <c r="R3751" t="s">
        <v>8357</v>
      </c>
      <c r="S3751" s="21">
        <f>(((Table1[[#This Row],[launched_at]]/60)/60)/24)+DATE(1970,1,1)</f>
        <v>42458.127175925925</v>
      </c>
      <c r="T3751" s="21">
        <f>(((Table1[[#This Row],[deadline]]/60)/60)/24)+DATE(1970,1,1)</f>
        <v>42489.165972222225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s="8">
        <f>E3752/D3752</f>
        <v>1.0044999999999999</v>
      </c>
      <c r="G3752" s="10">
        <f>IFERROR(ROUND(E3752/N3752,2),0)</f>
        <v>215.25</v>
      </c>
      <c r="H3752" t="s">
        <v>8218</v>
      </c>
      <c r="I3752" t="s">
        <v>8223</v>
      </c>
      <c r="J3752" t="s">
        <v>8245</v>
      </c>
      <c r="K3752">
        <v>1423555140</v>
      </c>
      <c r="L3752">
        <v>1421105608</v>
      </c>
      <c r="M3752" t="b">
        <v>0</v>
      </c>
      <c r="N3752">
        <v>28</v>
      </c>
      <c r="O3752" t="b">
        <v>1</v>
      </c>
      <c r="P3752" t="s">
        <v>8303</v>
      </c>
      <c r="Q3752" s="12" t="s">
        <v>8315</v>
      </c>
      <c r="R3752" t="s">
        <v>8357</v>
      </c>
      <c r="S3752" s="21">
        <f>(((Table1[[#This Row],[launched_at]]/60)/60)/24)+DATE(1970,1,1)</f>
        <v>42016.981574074074</v>
      </c>
      <c r="T3752" s="21">
        <f>(((Table1[[#This Row],[deadline]]/60)/60)/24)+DATE(1970,1,1)</f>
        <v>42045.332638888889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s="8">
        <f>E3753/D3753</f>
        <v>1.3260000000000001</v>
      </c>
      <c r="G3753" s="10">
        <f>IFERROR(ROUND(E3753/N3753,2),0)</f>
        <v>120.55</v>
      </c>
      <c r="H3753" t="s">
        <v>8218</v>
      </c>
      <c r="I3753" t="s">
        <v>8223</v>
      </c>
      <c r="J3753" t="s">
        <v>8245</v>
      </c>
      <c r="K3753">
        <v>1459641073</v>
      </c>
      <c r="L3753">
        <v>1454460673</v>
      </c>
      <c r="M3753" t="b">
        <v>0</v>
      </c>
      <c r="N3753">
        <v>11</v>
      </c>
      <c r="O3753" t="b">
        <v>1</v>
      </c>
      <c r="P3753" t="s">
        <v>8303</v>
      </c>
      <c r="Q3753" s="12" t="s">
        <v>8315</v>
      </c>
      <c r="R3753" t="s">
        <v>8357</v>
      </c>
      <c r="S3753" s="21">
        <f>(((Table1[[#This Row],[launched_at]]/60)/60)/24)+DATE(1970,1,1)</f>
        <v>42403.035567129627</v>
      </c>
      <c r="T3753" s="21">
        <f>(((Table1[[#This Row],[deadline]]/60)/60)/24)+DATE(1970,1,1)</f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s="8">
        <f>E3754/D3754</f>
        <v>1.1299999999999999</v>
      </c>
      <c r="G3754" s="10">
        <f>IFERROR(ROUND(E3754/N3754,2),0)</f>
        <v>37.67</v>
      </c>
      <c r="H3754" t="s">
        <v>8218</v>
      </c>
      <c r="I3754" t="s">
        <v>8224</v>
      </c>
      <c r="J3754" t="s">
        <v>8246</v>
      </c>
      <c r="K3754">
        <v>1476651600</v>
      </c>
      <c r="L3754">
        <v>1473189335</v>
      </c>
      <c r="M3754" t="b">
        <v>0</v>
      </c>
      <c r="N3754">
        <v>15</v>
      </c>
      <c r="O3754" t="b">
        <v>1</v>
      </c>
      <c r="P3754" t="s">
        <v>8303</v>
      </c>
      <c r="Q3754" s="12" t="s">
        <v>8315</v>
      </c>
      <c r="R3754" t="s">
        <v>8357</v>
      </c>
      <c r="S3754" s="21">
        <f>(((Table1[[#This Row],[launched_at]]/60)/60)/24)+DATE(1970,1,1)</f>
        <v>42619.802488425921</v>
      </c>
      <c r="T3754" s="21">
        <f>(((Table1[[#This Row],[deadline]]/60)/60)/24)+DATE(1970,1,1)</f>
        <v>42659.875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s="8">
        <f>E3755/D3755</f>
        <v>1.0334000000000001</v>
      </c>
      <c r="G3755" s="10">
        <f>IFERROR(ROUND(E3755/N3755,2),0)</f>
        <v>172.23</v>
      </c>
      <c r="H3755" t="s">
        <v>8218</v>
      </c>
      <c r="I3755" t="s">
        <v>8223</v>
      </c>
      <c r="J3755" t="s">
        <v>8245</v>
      </c>
      <c r="K3755">
        <v>1433289600</v>
      </c>
      <c r="L3755">
        <v>1430768800</v>
      </c>
      <c r="M3755" t="b">
        <v>0</v>
      </c>
      <c r="N3755">
        <v>30</v>
      </c>
      <c r="O3755" t="b">
        <v>1</v>
      </c>
      <c r="P3755" t="s">
        <v>8303</v>
      </c>
      <c r="Q3755" s="12" t="s">
        <v>8315</v>
      </c>
      <c r="R3755" t="s">
        <v>8357</v>
      </c>
      <c r="S3755" s="21">
        <f>(((Table1[[#This Row],[launched_at]]/60)/60)/24)+DATE(1970,1,1)</f>
        <v>42128.824074074073</v>
      </c>
      <c r="T3755" s="21">
        <f>(((Table1[[#This Row],[deadline]]/60)/60)/24)+DATE(1970,1,1)</f>
        <v>42158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s="8">
        <f>E3756/D3756</f>
        <v>1.2</v>
      </c>
      <c r="G3756" s="10">
        <f>IFERROR(ROUND(E3756/N3756,2),0)</f>
        <v>111.11</v>
      </c>
      <c r="H3756" t="s">
        <v>8218</v>
      </c>
      <c r="I3756" t="s">
        <v>8223</v>
      </c>
      <c r="J3756" t="s">
        <v>8245</v>
      </c>
      <c r="K3756">
        <v>1406350740</v>
      </c>
      <c r="L3756">
        <v>1403125737</v>
      </c>
      <c r="M3756" t="b">
        <v>0</v>
      </c>
      <c r="N3756">
        <v>27</v>
      </c>
      <c r="O3756" t="b">
        <v>1</v>
      </c>
      <c r="P3756" t="s">
        <v>8303</v>
      </c>
      <c r="Q3756" s="12" t="s">
        <v>8315</v>
      </c>
      <c r="R3756" t="s">
        <v>8357</v>
      </c>
      <c r="S3756" s="21">
        <f>(((Table1[[#This Row],[launched_at]]/60)/60)/24)+DATE(1970,1,1)</f>
        <v>41808.881215277775</v>
      </c>
      <c r="T3756" s="21">
        <f>(((Table1[[#This Row],[deadline]]/60)/60)/24)+DATE(1970,1,1)</f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s="8">
        <f>E3757/D3757</f>
        <v>1.2963636363636364</v>
      </c>
      <c r="G3757" s="10">
        <f>IFERROR(ROUND(E3757/N3757,2),0)</f>
        <v>25.46</v>
      </c>
      <c r="H3757" t="s">
        <v>8218</v>
      </c>
      <c r="I3757" t="s">
        <v>8224</v>
      </c>
      <c r="J3757" t="s">
        <v>8246</v>
      </c>
      <c r="K3757">
        <v>1460753307</v>
      </c>
      <c r="L3757">
        <v>1458161307</v>
      </c>
      <c r="M3757" t="b">
        <v>0</v>
      </c>
      <c r="N3757">
        <v>28</v>
      </c>
      <c r="O3757" t="b">
        <v>1</v>
      </c>
      <c r="P3757" t="s">
        <v>8303</v>
      </c>
      <c r="Q3757" s="12" t="s">
        <v>8315</v>
      </c>
      <c r="R3757" t="s">
        <v>8357</v>
      </c>
      <c r="S3757" s="21">
        <f>(((Table1[[#This Row],[launched_at]]/60)/60)/24)+DATE(1970,1,1)</f>
        <v>42445.866979166662</v>
      </c>
      <c r="T3757" s="21">
        <f>(((Table1[[#This Row],[deadline]]/60)/60)/24)+DATE(1970,1,1)</f>
        <v>42475.866979166662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s="8">
        <f>E3758/D3758</f>
        <v>1.0111111111111111</v>
      </c>
      <c r="G3758" s="10">
        <f>IFERROR(ROUND(E3758/N3758,2),0)</f>
        <v>267.64999999999998</v>
      </c>
      <c r="H3758" t="s">
        <v>8218</v>
      </c>
      <c r="I3758" t="s">
        <v>8223</v>
      </c>
      <c r="J3758" t="s">
        <v>8245</v>
      </c>
      <c r="K3758">
        <v>1402515198</v>
      </c>
      <c r="L3758">
        <v>1399923198</v>
      </c>
      <c r="M3758" t="b">
        <v>0</v>
      </c>
      <c r="N3758">
        <v>17</v>
      </c>
      <c r="O3758" t="b">
        <v>1</v>
      </c>
      <c r="P3758" t="s">
        <v>8303</v>
      </c>
      <c r="Q3758" s="12" t="s">
        <v>8315</v>
      </c>
      <c r="R3758" t="s">
        <v>8357</v>
      </c>
      <c r="S3758" s="21">
        <f>(((Table1[[#This Row],[launched_at]]/60)/60)/24)+DATE(1970,1,1)</f>
        <v>41771.814791666664</v>
      </c>
      <c r="T3758" s="21">
        <f>(((Table1[[#This Row],[deadline]]/60)/60)/24)+DATE(1970,1,1)</f>
        <v>41801.814791666664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s="8">
        <f>E3759/D3759</f>
        <v>1.0851428571428572</v>
      </c>
      <c r="G3759" s="10">
        <f>IFERROR(ROUND(E3759/N3759,2),0)</f>
        <v>75.959999999999994</v>
      </c>
      <c r="H3759" t="s">
        <v>8218</v>
      </c>
      <c r="I3759" t="s">
        <v>8223</v>
      </c>
      <c r="J3759" t="s">
        <v>8245</v>
      </c>
      <c r="K3759">
        <v>1417465515</v>
      </c>
      <c r="L3759">
        <v>1415737515</v>
      </c>
      <c r="M3759" t="b">
        <v>0</v>
      </c>
      <c r="N3759">
        <v>50</v>
      </c>
      <c r="O3759" t="b">
        <v>1</v>
      </c>
      <c r="P3759" t="s">
        <v>8303</v>
      </c>
      <c r="Q3759" s="12" t="s">
        <v>8315</v>
      </c>
      <c r="R3759" t="s">
        <v>8357</v>
      </c>
      <c r="S3759" s="21">
        <f>(((Table1[[#This Row],[launched_at]]/60)/60)/24)+DATE(1970,1,1)</f>
        <v>41954.850868055553</v>
      </c>
      <c r="T3759" s="21">
        <f>(((Table1[[#This Row],[deadline]]/60)/60)/24)+DATE(1970,1,1)</f>
        <v>41974.850868055553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s="8">
        <f>E3760/D3760</f>
        <v>1.0233333333333334</v>
      </c>
      <c r="G3760" s="10">
        <f>IFERROR(ROUND(E3760/N3760,2),0)</f>
        <v>59.04</v>
      </c>
      <c r="H3760" t="s">
        <v>8218</v>
      </c>
      <c r="I3760" t="s">
        <v>8223</v>
      </c>
      <c r="J3760" t="s">
        <v>8245</v>
      </c>
      <c r="K3760">
        <v>1400475600</v>
      </c>
      <c r="L3760">
        <v>1397819938</v>
      </c>
      <c r="M3760" t="b">
        <v>0</v>
      </c>
      <c r="N3760">
        <v>26</v>
      </c>
      <c r="O3760" t="b">
        <v>1</v>
      </c>
      <c r="P3760" t="s">
        <v>8303</v>
      </c>
      <c r="Q3760" s="12" t="s">
        <v>8315</v>
      </c>
      <c r="R3760" t="s">
        <v>8357</v>
      </c>
      <c r="S3760" s="21">
        <f>(((Table1[[#This Row],[launched_at]]/60)/60)/24)+DATE(1970,1,1)</f>
        <v>41747.471504629626</v>
      </c>
      <c r="T3760" s="21">
        <f>(((Table1[[#This Row],[deadline]]/60)/60)/24)+DATE(1970,1,1)</f>
        <v>41778.208333333336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s="8">
        <f>E3761/D3761</f>
        <v>1.1024425000000002</v>
      </c>
      <c r="G3761" s="10">
        <f>IFERROR(ROUND(E3761/N3761,2),0)</f>
        <v>50.11</v>
      </c>
      <c r="H3761" t="s">
        <v>8218</v>
      </c>
      <c r="I3761" t="s">
        <v>8223</v>
      </c>
      <c r="J3761" t="s">
        <v>8245</v>
      </c>
      <c r="K3761">
        <v>1440556553</v>
      </c>
      <c r="L3761">
        <v>1435372553</v>
      </c>
      <c r="M3761" t="b">
        <v>0</v>
      </c>
      <c r="N3761">
        <v>88</v>
      </c>
      <c r="O3761" t="b">
        <v>1</v>
      </c>
      <c r="P3761" t="s">
        <v>8303</v>
      </c>
      <c r="Q3761" s="12" t="s">
        <v>8315</v>
      </c>
      <c r="R3761" t="s">
        <v>8357</v>
      </c>
      <c r="S3761" s="21">
        <f>(((Table1[[#This Row],[launched_at]]/60)/60)/24)+DATE(1970,1,1)</f>
        <v>42182.108252314814</v>
      </c>
      <c r="T3761" s="21">
        <f>(((Table1[[#This Row],[deadline]]/60)/60)/24)+DATE(1970,1,1)</f>
        <v>42242.108252314814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s="8">
        <f>E3762/D3762</f>
        <v>1.010154</v>
      </c>
      <c r="G3762" s="10">
        <f>IFERROR(ROUND(E3762/N3762,2),0)</f>
        <v>55.5</v>
      </c>
      <c r="H3762" t="s">
        <v>8218</v>
      </c>
      <c r="I3762" t="s">
        <v>8223</v>
      </c>
      <c r="J3762" t="s">
        <v>8245</v>
      </c>
      <c r="K3762">
        <v>1399293386</v>
      </c>
      <c r="L3762">
        <v>1397133386</v>
      </c>
      <c r="M3762" t="b">
        <v>0</v>
      </c>
      <c r="N3762">
        <v>91</v>
      </c>
      <c r="O3762" t="b">
        <v>1</v>
      </c>
      <c r="P3762" t="s">
        <v>8303</v>
      </c>
      <c r="Q3762" s="12" t="s">
        <v>8315</v>
      </c>
      <c r="R3762" t="s">
        <v>8357</v>
      </c>
      <c r="S3762" s="21">
        <f>(((Table1[[#This Row],[launched_at]]/60)/60)/24)+DATE(1970,1,1)</f>
        <v>41739.525300925925</v>
      </c>
      <c r="T3762" s="21">
        <f>(((Table1[[#This Row],[deadline]]/60)/60)/24)+DATE(1970,1,1)</f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s="8">
        <f>E3763/D3763</f>
        <v>1</v>
      </c>
      <c r="G3763" s="10">
        <f>IFERROR(ROUND(E3763/N3763,2),0)</f>
        <v>166.67</v>
      </c>
      <c r="H3763" t="s">
        <v>8218</v>
      </c>
      <c r="I3763" t="s">
        <v>8224</v>
      </c>
      <c r="J3763" t="s">
        <v>8246</v>
      </c>
      <c r="K3763">
        <v>1439247600</v>
      </c>
      <c r="L3763">
        <v>1434625937</v>
      </c>
      <c r="M3763" t="b">
        <v>0</v>
      </c>
      <c r="N3763">
        <v>3</v>
      </c>
      <c r="O3763" t="b">
        <v>1</v>
      </c>
      <c r="P3763" t="s">
        <v>8303</v>
      </c>
      <c r="Q3763" s="12" t="s">
        <v>8315</v>
      </c>
      <c r="R3763" t="s">
        <v>8357</v>
      </c>
      <c r="S3763" s="21">
        <f>(((Table1[[#This Row],[launched_at]]/60)/60)/24)+DATE(1970,1,1)</f>
        <v>42173.466863425929</v>
      </c>
      <c r="T3763" s="21">
        <f>(((Table1[[#This Row],[deadline]]/60)/60)/24)+DATE(1970,1,1)</f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s="8">
        <f>E3764/D3764</f>
        <v>1.0624</v>
      </c>
      <c r="G3764" s="10">
        <f>IFERROR(ROUND(E3764/N3764,2),0)</f>
        <v>47.43</v>
      </c>
      <c r="H3764" t="s">
        <v>8218</v>
      </c>
      <c r="I3764" t="s">
        <v>8224</v>
      </c>
      <c r="J3764" t="s">
        <v>8246</v>
      </c>
      <c r="K3764">
        <v>1438543889</v>
      </c>
      <c r="L3764">
        <v>1436383889</v>
      </c>
      <c r="M3764" t="b">
        <v>0</v>
      </c>
      <c r="N3764">
        <v>28</v>
      </c>
      <c r="O3764" t="b">
        <v>1</v>
      </c>
      <c r="P3764" t="s">
        <v>8303</v>
      </c>
      <c r="Q3764" s="12" t="s">
        <v>8315</v>
      </c>
      <c r="R3764" t="s">
        <v>8357</v>
      </c>
      <c r="S3764" s="21">
        <f>(((Table1[[#This Row],[launched_at]]/60)/60)/24)+DATE(1970,1,1)</f>
        <v>42193.813530092593</v>
      </c>
      <c r="T3764" s="21">
        <f>(((Table1[[#This Row],[deadline]]/60)/60)/24)+DATE(1970,1,1)</f>
        <v>42218.813530092593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s="8">
        <f>E3765/D3765</f>
        <v>1</v>
      </c>
      <c r="G3765" s="10">
        <f>IFERROR(ROUND(E3765/N3765,2),0)</f>
        <v>64.94</v>
      </c>
      <c r="H3765" t="s">
        <v>8218</v>
      </c>
      <c r="I3765" t="s">
        <v>8223</v>
      </c>
      <c r="J3765" t="s">
        <v>8245</v>
      </c>
      <c r="K3765">
        <v>1427907626</v>
      </c>
      <c r="L3765">
        <v>1425319226</v>
      </c>
      <c r="M3765" t="b">
        <v>0</v>
      </c>
      <c r="N3765">
        <v>77</v>
      </c>
      <c r="O3765" t="b">
        <v>1</v>
      </c>
      <c r="P3765" t="s">
        <v>8303</v>
      </c>
      <c r="Q3765" s="12" t="s">
        <v>8315</v>
      </c>
      <c r="R3765" t="s">
        <v>8357</v>
      </c>
      <c r="S3765" s="21">
        <f>(((Table1[[#This Row],[launched_at]]/60)/60)/24)+DATE(1970,1,1)</f>
        <v>42065.750300925924</v>
      </c>
      <c r="T3765" s="21">
        <f>(((Table1[[#This Row],[deadline]]/60)/60)/24)+DATE(1970,1,1)</f>
        <v>42095.708634259259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s="8">
        <f>E3766/D3766</f>
        <v>1</v>
      </c>
      <c r="G3766" s="10">
        <f>IFERROR(ROUND(E3766/N3766,2),0)</f>
        <v>55.56</v>
      </c>
      <c r="H3766" t="s">
        <v>8218</v>
      </c>
      <c r="I3766" t="s">
        <v>8223</v>
      </c>
      <c r="J3766" t="s">
        <v>8245</v>
      </c>
      <c r="K3766">
        <v>1464482160</v>
      </c>
      <c r="L3766">
        <v>1462824832</v>
      </c>
      <c r="M3766" t="b">
        <v>0</v>
      </c>
      <c r="N3766">
        <v>27</v>
      </c>
      <c r="O3766" t="b">
        <v>1</v>
      </c>
      <c r="P3766" t="s">
        <v>8303</v>
      </c>
      <c r="Q3766" s="12" t="s">
        <v>8315</v>
      </c>
      <c r="R3766" t="s">
        <v>8357</v>
      </c>
      <c r="S3766" s="21">
        <f>(((Table1[[#This Row],[launched_at]]/60)/60)/24)+DATE(1970,1,1)</f>
        <v>42499.842962962968</v>
      </c>
      <c r="T3766" s="21">
        <f>(((Table1[[#This Row],[deadline]]/60)/60)/24)+DATE(1970,1,1)</f>
        <v>42519.024999999994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s="8">
        <f>E3767/D3767</f>
        <v>1.1345714285714286</v>
      </c>
      <c r="G3767" s="10">
        <f>IFERROR(ROUND(E3767/N3767,2),0)</f>
        <v>74.22</v>
      </c>
      <c r="H3767" t="s">
        <v>8218</v>
      </c>
      <c r="I3767" t="s">
        <v>8223</v>
      </c>
      <c r="J3767" t="s">
        <v>8245</v>
      </c>
      <c r="K3767">
        <v>1406745482</v>
      </c>
      <c r="L3767">
        <v>1404153482</v>
      </c>
      <c r="M3767" t="b">
        <v>0</v>
      </c>
      <c r="N3767">
        <v>107</v>
      </c>
      <c r="O3767" t="b">
        <v>1</v>
      </c>
      <c r="P3767" t="s">
        <v>8303</v>
      </c>
      <c r="Q3767" s="12" t="s">
        <v>8315</v>
      </c>
      <c r="R3767" t="s">
        <v>8357</v>
      </c>
      <c r="S3767" s="21">
        <f>(((Table1[[#This Row],[launched_at]]/60)/60)/24)+DATE(1970,1,1)</f>
        <v>41820.776412037041</v>
      </c>
      <c r="T3767" s="21">
        <f>(((Table1[[#This Row],[deadline]]/60)/60)/24)+DATE(1970,1,1)</f>
        <v>41850.776412037041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s="8">
        <f>E3768/D3768</f>
        <v>1.0265010000000001</v>
      </c>
      <c r="G3768" s="10">
        <f>IFERROR(ROUND(E3768/N3768,2),0)</f>
        <v>106.93</v>
      </c>
      <c r="H3768" t="s">
        <v>8218</v>
      </c>
      <c r="I3768" t="s">
        <v>8223</v>
      </c>
      <c r="J3768" t="s">
        <v>8245</v>
      </c>
      <c r="K3768">
        <v>1404360045</v>
      </c>
      <c r="L3768">
        <v>1401336045</v>
      </c>
      <c r="M3768" t="b">
        <v>0</v>
      </c>
      <c r="N3768">
        <v>96</v>
      </c>
      <c r="O3768" t="b">
        <v>1</v>
      </c>
      <c r="P3768" t="s">
        <v>8303</v>
      </c>
      <c r="Q3768" s="12" t="s">
        <v>8315</v>
      </c>
      <c r="R3768" t="s">
        <v>8357</v>
      </c>
      <c r="S3768" s="21">
        <f>(((Table1[[#This Row],[launched_at]]/60)/60)/24)+DATE(1970,1,1)</f>
        <v>41788.167187500003</v>
      </c>
      <c r="T3768" s="21">
        <f>(((Table1[[#This Row],[deadline]]/60)/60)/24)+DATE(1970,1,1)</f>
        <v>41823.167187500003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s="8">
        <f>E3769/D3769</f>
        <v>1.1675</v>
      </c>
      <c r="G3769" s="10">
        <f>IFERROR(ROUND(E3769/N3769,2),0)</f>
        <v>41.7</v>
      </c>
      <c r="H3769" t="s">
        <v>8218</v>
      </c>
      <c r="I3769" t="s">
        <v>8223</v>
      </c>
      <c r="J3769" t="s">
        <v>8245</v>
      </c>
      <c r="K3769">
        <v>1425185940</v>
      </c>
      <c r="L3769">
        <v>1423960097</v>
      </c>
      <c r="M3769" t="b">
        <v>0</v>
      </c>
      <c r="N3769">
        <v>56</v>
      </c>
      <c r="O3769" t="b">
        <v>1</v>
      </c>
      <c r="P3769" t="s">
        <v>8303</v>
      </c>
      <c r="Q3769" s="12" t="s">
        <v>8315</v>
      </c>
      <c r="R3769" t="s">
        <v>8357</v>
      </c>
      <c r="S3769" s="21">
        <f>(((Table1[[#This Row],[launched_at]]/60)/60)/24)+DATE(1970,1,1)</f>
        <v>42050.019641203704</v>
      </c>
      <c r="T3769" s="21">
        <f>(((Table1[[#This Row],[deadline]]/60)/60)/24)+DATE(1970,1,1)</f>
        <v>42064.207638888889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s="8">
        <f>E3770/D3770</f>
        <v>1.0765274999999999</v>
      </c>
      <c r="G3770" s="10">
        <f>IFERROR(ROUND(E3770/N3770,2),0)</f>
        <v>74.239999999999995</v>
      </c>
      <c r="H3770" t="s">
        <v>8218</v>
      </c>
      <c r="I3770" t="s">
        <v>8223</v>
      </c>
      <c r="J3770" t="s">
        <v>8245</v>
      </c>
      <c r="K3770">
        <v>1402594090</v>
      </c>
      <c r="L3770">
        <v>1400002090</v>
      </c>
      <c r="M3770" t="b">
        <v>0</v>
      </c>
      <c r="N3770">
        <v>58</v>
      </c>
      <c r="O3770" t="b">
        <v>1</v>
      </c>
      <c r="P3770" t="s">
        <v>8303</v>
      </c>
      <c r="Q3770" s="12" t="s">
        <v>8315</v>
      </c>
      <c r="R3770" t="s">
        <v>8357</v>
      </c>
      <c r="S3770" s="21">
        <f>(((Table1[[#This Row],[launched_at]]/60)/60)/24)+DATE(1970,1,1)</f>
        <v>41772.727893518517</v>
      </c>
      <c r="T3770" s="21">
        <f>(((Table1[[#This Row],[deadline]]/60)/60)/24)+DATE(1970,1,1)</f>
        <v>41802.727893518517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s="8">
        <f>E3771/D3771</f>
        <v>1</v>
      </c>
      <c r="G3771" s="10">
        <f>IFERROR(ROUND(E3771/N3771,2),0)</f>
        <v>73.33</v>
      </c>
      <c r="H3771" t="s">
        <v>8218</v>
      </c>
      <c r="I3771" t="s">
        <v>8223</v>
      </c>
      <c r="J3771" t="s">
        <v>8245</v>
      </c>
      <c r="K3771">
        <v>1460730079</v>
      </c>
      <c r="L3771">
        <v>1458138079</v>
      </c>
      <c r="M3771" t="b">
        <v>0</v>
      </c>
      <c r="N3771">
        <v>15</v>
      </c>
      <c r="O3771" t="b">
        <v>1</v>
      </c>
      <c r="P3771" t="s">
        <v>8303</v>
      </c>
      <c r="Q3771" s="12" t="s">
        <v>8315</v>
      </c>
      <c r="R3771" t="s">
        <v>8357</v>
      </c>
      <c r="S3771" s="21">
        <f>(((Table1[[#This Row],[launched_at]]/60)/60)/24)+DATE(1970,1,1)</f>
        <v>42445.598136574074</v>
      </c>
      <c r="T3771" s="21">
        <f>(((Table1[[#This Row],[deadline]]/60)/60)/24)+DATE(1970,1,1)</f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s="8">
        <f>E3772/D3772</f>
        <v>1</v>
      </c>
      <c r="G3772" s="10">
        <f>IFERROR(ROUND(E3772/N3772,2),0)</f>
        <v>100</v>
      </c>
      <c r="H3772" t="s">
        <v>8218</v>
      </c>
      <c r="I3772" t="s">
        <v>8224</v>
      </c>
      <c r="J3772" t="s">
        <v>8246</v>
      </c>
      <c r="K3772">
        <v>1434234010</v>
      </c>
      <c r="L3772">
        <v>1431642010</v>
      </c>
      <c r="M3772" t="b">
        <v>0</v>
      </c>
      <c r="N3772">
        <v>20</v>
      </c>
      <c r="O3772" t="b">
        <v>1</v>
      </c>
      <c r="P3772" t="s">
        <v>8303</v>
      </c>
      <c r="Q3772" s="12" t="s">
        <v>8315</v>
      </c>
      <c r="R3772" t="s">
        <v>8357</v>
      </c>
      <c r="S3772" s="21">
        <f>(((Table1[[#This Row],[launched_at]]/60)/60)/24)+DATE(1970,1,1)</f>
        <v>42138.930671296301</v>
      </c>
      <c r="T3772" s="21">
        <f>(((Table1[[#This Row],[deadline]]/60)/60)/24)+DATE(1970,1,1)</f>
        <v>42168.930671296301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s="8">
        <f>E3773/D3773</f>
        <v>1.46</v>
      </c>
      <c r="G3773" s="10">
        <f>IFERROR(ROUND(E3773/N3773,2),0)</f>
        <v>38.42</v>
      </c>
      <c r="H3773" t="s">
        <v>8218</v>
      </c>
      <c r="I3773" t="s">
        <v>8223</v>
      </c>
      <c r="J3773" t="s">
        <v>8245</v>
      </c>
      <c r="K3773">
        <v>1463529600</v>
      </c>
      <c r="L3773">
        <v>1462307652</v>
      </c>
      <c r="M3773" t="b">
        <v>0</v>
      </c>
      <c r="N3773">
        <v>38</v>
      </c>
      <c r="O3773" t="b">
        <v>1</v>
      </c>
      <c r="P3773" t="s">
        <v>8303</v>
      </c>
      <c r="Q3773" s="12" t="s">
        <v>8315</v>
      </c>
      <c r="R3773" t="s">
        <v>8357</v>
      </c>
      <c r="S3773" s="21">
        <f>(((Table1[[#This Row],[launched_at]]/60)/60)/24)+DATE(1970,1,1)</f>
        <v>42493.857083333336</v>
      </c>
      <c r="T3773" s="21">
        <f>(((Table1[[#This Row],[deadline]]/60)/60)/24)+DATE(1970,1,1)</f>
        <v>42508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s="8">
        <f>E3774/D3774</f>
        <v>1.1020000000000001</v>
      </c>
      <c r="G3774" s="10">
        <f>IFERROR(ROUND(E3774/N3774,2),0)</f>
        <v>166.97</v>
      </c>
      <c r="H3774" t="s">
        <v>8218</v>
      </c>
      <c r="I3774" t="s">
        <v>8223</v>
      </c>
      <c r="J3774" t="s">
        <v>8245</v>
      </c>
      <c r="K3774">
        <v>1480399200</v>
      </c>
      <c r="L3774">
        <v>1478616506</v>
      </c>
      <c r="M3774" t="b">
        <v>0</v>
      </c>
      <c r="N3774">
        <v>33</v>
      </c>
      <c r="O3774" t="b">
        <v>1</v>
      </c>
      <c r="P3774" t="s">
        <v>8303</v>
      </c>
      <c r="Q3774" s="12" t="s">
        <v>8315</v>
      </c>
      <c r="R3774" t="s">
        <v>8357</v>
      </c>
      <c r="S3774" s="21">
        <f>(((Table1[[#This Row],[launched_at]]/60)/60)/24)+DATE(1970,1,1)</f>
        <v>42682.616967592592</v>
      </c>
      <c r="T3774" s="21">
        <f>(((Table1[[#This Row],[deadline]]/60)/60)/24)+DATE(1970,1,1)</f>
        <v>42703.25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s="8">
        <f>E3775/D3775</f>
        <v>1.0820000000000001</v>
      </c>
      <c r="G3775" s="10">
        <f>IFERROR(ROUND(E3775/N3775,2),0)</f>
        <v>94.91</v>
      </c>
      <c r="H3775" t="s">
        <v>8218</v>
      </c>
      <c r="I3775" t="s">
        <v>8223</v>
      </c>
      <c r="J3775" t="s">
        <v>8245</v>
      </c>
      <c r="K3775">
        <v>1479175680</v>
      </c>
      <c r="L3775">
        <v>1476317247</v>
      </c>
      <c r="M3775" t="b">
        <v>0</v>
      </c>
      <c r="N3775">
        <v>57</v>
      </c>
      <c r="O3775" t="b">
        <v>1</v>
      </c>
      <c r="P3775" t="s">
        <v>8303</v>
      </c>
      <c r="Q3775" s="12" t="s">
        <v>8315</v>
      </c>
      <c r="R3775" t="s">
        <v>8357</v>
      </c>
      <c r="S3775" s="21">
        <f>(((Table1[[#This Row],[launched_at]]/60)/60)/24)+DATE(1970,1,1)</f>
        <v>42656.005173611105</v>
      </c>
      <c r="T3775" s="21">
        <f>(((Table1[[#This Row],[deadline]]/60)/60)/24)+DATE(1970,1,1)</f>
        <v>42689.088888888888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s="8">
        <f>E3776/D3776</f>
        <v>1</v>
      </c>
      <c r="G3776" s="10">
        <f>IFERROR(ROUND(E3776/N3776,2),0)</f>
        <v>100</v>
      </c>
      <c r="H3776" t="s">
        <v>8218</v>
      </c>
      <c r="I3776" t="s">
        <v>8228</v>
      </c>
      <c r="J3776" t="s">
        <v>8250</v>
      </c>
      <c r="K3776">
        <v>1428606055</v>
      </c>
      <c r="L3776">
        <v>1427223655</v>
      </c>
      <c r="M3776" t="b">
        <v>0</v>
      </c>
      <c r="N3776">
        <v>25</v>
      </c>
      <c r="O3776" t="b">
        <v>1</v>
      </c>
      <c r="P3776" t="s">
        <v>8303</v>
      </c>
      <c r="Q3776" s="12" t="s">
        <v>8315</v>
      </c>
      <c r="R3776" t="s">
        <v>8357</v>
      </c>
      <c r="S3776" s="21">
        <f>(((Table1[[#This Row],[launched_at]]/60)/60)/24)+DATE(1970,1,1)</f>
        <v>42087.792303240742</v>
      </c>
      <c r="T3776" s="21">
        <f>(((Table1[[#This Row],[deadline]]/60)/60)/24)+DATE(1970,1,1)</f>
        <v>42103.792303240742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s="8">
        <f>E3777/D3777</f>
        <v>1.0024999999999999</v>
      </c>
      <c r="G3777" s="10">
        <f>IFERROR(ROUND(E3777/N3777,2),0)</f>
        <v>143.21</v>
      </c>
      <c r="H3777" t="s">
        <v>8218</v>
      </c>
      <c r="I3777" t="s">
        <v>8223</v>
      </c>
      <c r="J3777" t="s">
        <v>8245</v>
      </c>
      <c r="K3777">
        <v>1428552000</v>
      </c>
      <c r="L3777">
        <v>1426199843</v>
      </c>
      <c r="M3777" t="b">
        <v>0</v>
      </c>
      <c r="N3777">
        <v>14</v>
      </c>
      <c r="O3777" t="b">
        <v>1</v>
      </c>
      <c r="P3777" t="s">
        <v>8303</v>
      </c>
      <c r="Q3777" s="12" t="s">
        <v>8315</v>
      </c>
      <c r="R3777" t="s">
        <v>8357</v>
      </c>
      <c r="S3777" s="21">
        <f>(((Table1[[#This Row],[launched_at]]/60)/60)/24)+DATE(1970,1,1)</f>
        <v>42075.942627314813</v>
      </c>
      <c r="T3777" s="21">
        <f>(((Table1[[#This Row],[deadline]]/60)/60)/24)+DATE(1970,1,1)</f>
        <v>42103.166666666672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s="8">
        <f>E3778/D3778</f>
        <v>1.0671250000000001</v>
      </c>
      <c r="G3778" s="10">
        <f>IFERROR(ROUND(E3778/N3778,2),0)</f>
        <v>90.82</v>
      </c>
      <c r="H3778" t="s">
        <v>8218</v>
      </c>
      <c r="I3778" t="s">
        <v>8223</v>
      </c>
      <c r="J3778" t="s">
        <v>8245</v>
      </c>
      <c r="K3778">
        <v>1406854800</v>
      </c>
      <c r="L3778">
        <v>1403599778</v>
      </c>
      <c r="M3778" t="b">
        <v>0</v>
      </c>
      <c r="N3778">
        <v>94</v>
      </c>
      <c r="O3778" t="b">
        <v>1</v>
      </c>
      <c r="P3778" t="s">
        <v>8303</v>
      </c>
      <c r="Q3778" s="12" t="s">
        <v>8315</v>
      </c>
      <c r="R3778" t="s">
        <v>8357</v>
      </c>
      <c r="S3778" s="21">
        <f>(((Table1[[#This Row],[launched_at]]/60)/60)/24)+DATE(1970,1,1)</f>
        <v>41814.367800925924</v>
      </c>
      <c r="T3778" s="21">
        <f>(((Table1[[#This Row],[deadline]]/60)/60)/24)+DATE(1970,1,1)</f>
        <v>41852.041666666664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s="8">
        <f>E3779/D3779</f>
        <v>1.4319999999999999</v>
      </c>
      <c r="G3779" s="10">
        <f>IFERROR(ROUND(E3779/N3779,2),0)</f>
        <v>48.54</v>
      </c>
      <c r="H3779" t="s">
        <v>8218</v>
      </c>
      <c r="I3779" t="s">
        <v>8223</v>
      </c>
      <c r="J3779" t="s">
        <v>8245</v>
      </c>
      <c r="K3779">
        <v>1411790400</v>
      </c>
      <c r="L3779">
        <v>1409884821</v>
      </c>
      <c r="M3779" t="b">
        <v>0</v>
      </c>
      <c r="N3779">
        <v>59</v>
      </c>
      <c r="O3779" t="b">
        <v>1</v>
      </c>
      <c r="P3779" t="s">
        <v>8303</v>
      </c>
      <c r="Q3779" s="12" t="s">
        <v>8315</v>
      </c>
      <c r="R3779" t="s">
        <v>8357</v>
      </c>
      <c r="S3779" s="21">
        <f>(((Table1[[#This Row],[launched_at]]/60)/60)/24)+DATE(1970,1,1)</f>
        <v>41887.111354166671</v>
      </c>
      <c r="T3779" s="21">
        <f>(((Table1[[#This Row],[deadline]]/60)/60)/24)+DATE(1970,1,1)</f>
        <v>41909.166666666664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s="8">
        <f>E3780/D3780</f>
        <v>1.0504166666666668</v>
      </c>
      <c r="G3780" s="10">
        <f>IFERROR(ROUND(E3780/N3780,2),0)</f>
        <v>70.03</v>
      </c>
      <c r="H3780" t="s">
        <v>8218</v>
      </c>
      <c r="I3780" t="s">
        <v>8223</v>
      </c>
      <c r="J3780" t="s">
        <v>8245</v>
      </c>
      <c r="K3780">
        <v>1423942780</v>
      </c>
      <c r="L3780">
        <v>1418758780</v>
      </c>
      <c r="M3780" t="b">
        <v>0</v>
      </c>
      <c r="N3780">
        <v>36</v>
      </c>
      <c r="O3780" t="b">
        <v>1</v>
      </c>
      <c r="P3780" t="s">
        <v>8303</v>
      </c>
      <c r="Q3780" s="12" t="s">
        <v>8315</v>
      </c>
      <c r="R3780" t="s">
        <v>8357</v>
      </c>
      <c r="S3780" s="21">
        <f>(((Table1[[#This Row],[launched_at]]/60)/60)/24)+DATE(1970,1,1)</f>
        <v>41989.819212962961</v>
      </c>
      <c r="T3780" s="21">
        <f>(((Table1[[#This Row],[deadline]]/60)/60)/24)+DATE(1970,1,1)</f>
        <v>42049.819212962961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s="8">
        <f>E3781/D3781</f>
        <v>1.0398000000000001</v>
      </c>
      <c r="G3781" s="10">
        <f>IFERROR(ROUND(E3781/N3781,2),0)</f>
        <v>135.63</v>
      </c>
      <c r="H3781" t="s">
        <v>8218</v>
      </c>
      <c r="I3781" t="s">
        <v>8223</v>
      </c>
      <c r="J3781" t="s">
        <v>8245</v>
      </c>
      <c r="K3781">
        <v>1459010340</v>
      </c>
      <c r="L3781">
        <v>1456421940</v>
      </c>
      <c r="M3781" t="b">
        <v>0</v>
      </c>
      <c r="N3781">
        <v>115</v>
      </c>
      <c r="O3781" t="b">
        <v>1</v>
      </c>
      <c r="P3781" t="s">
        <v>8303</v>
      </c>
      <c r="Q3781" s="12" t="s">
        <v>8315</v>
      </c>
      <c r="R3781" t="s">
        <v>8357</v>
      </c>
      <c r="S3781" s="21">
        <f>(((Table1[[#This Row],[launched_at]]/60)/60)/24)+DATE(1970,1,1)</f>
        <v>42425.735416666663</v>
      </c>
      <c r="T3781" s="21">
        <f>(((Table1[[#This Row],[deadline]]/60)/60)/24)+DATE(1970,1,1)</f>
        <v>42455.693750000006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s="8">
        <f>E3782/D3782</f>
        <v>1.2</v>
      </c>
      <c r="G3782" s="10">
        <f>IFERROR(ROUND(E3782/N3782,2),0)</f>
        <v>100</v>
      </c>
      <c r="H3782" t="s">
        <v>8218</v>
      </c>
      <c r="I3782" t="s">
        <v>8223</v>
      </c>
      <c r="J3782" t="s">
        <v>8245</v>
      </c>
      <c r="K3782">
        <v>1436817960</v>
      </c>
      <c r="L3782">
        <v>1433999785</v>
      </c>
      <c r="M3782" t="b">
        <v>0</v>
      </c>
      <c r="N3782">
        <v>30</v>
      </c>
      <c r="O3782" t="b">
        <v>1</v>
      </c>
      <c r="P3782" t="s">
        <v>8303</v>
      </c>
      <c r="Q3782" s="12" t="s">
        <v>8315</v>
      </c>
      <c r="R3782" t="s">
        <v>8357</v>
      </c>
      <c r="S3782" s="21">
        <f>(((Table1[[#This Row],[launched_at]]/60)/60)/24)+DATE(1970,1,1)</f>
        <v>42166.219733796301</v>
      </c>
      <c r="T3782" s="21">
        <f>(((Table1[[#This Row],[deadline]]/60)/60)/24)+DATE(1970,1,1)</f>
        <v>42198.837499999994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s="8">
        <f>E3783/D3783</f>
        <v>1.0966666666666667</v>
      </c>
      <c r="G3783" s="10">
        <f>IFERROR(ROUND(E3783/N3783,2),0)</f>
        <v>94.9</v>
      </c>
      <c r="H3783" t="s">
        <v>8218</v>
      </c>
      <c r="I3783" t="s">
        <v>8223</v>
      </c>
      <c r="J3783" t="s">
        <v>8245</v>
      </c>
      <c r="K3783">
        <v>1410210685</v>
      </c>
      <c r="L3783">
        <v>1408050685</v>
      </c>
      <c r="M3783" t="b">
        <v>0</v>
      </c>
      <c r="N3783">
        <v>52</v>
      </c>
      <c r="O3783" t="b">
        <v>1</v>
      </c>
      <c r="P3783" t="s">
        <v>8303</v>
      </c>
      <c r="Q3783" s="12" t="s">
        <v>8315</v>
      </c>
      <c r="R3783" t="s">
        <v>8357</v>
      </c>
      <c r="S3783" s="21">
        <f>(((Table1[[#This Row],[launched_at]]/60)/60)/24)+DATE(1970,1,1)</f>
        <v>41865.882928240739</v>
      </c>
      <c r="T3783" s="21">
        <f>(((Table1[[#This Row],[deadline]]/60)/60)/24)+DATE(1970,1,1)</f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s="8">
        <f>E3784/D3784</f>
        <v>1.0175000000000001</v>
      </c>
      <c r="G3784" s="10">
        <f>IFERROR(ROUND(E3784/N3784,2),0)</f>
        <v>75.37</v>
      </c>
      <c r="H3784" t="s">
        <v>8218</v>
      </c>
      <c r="I3784" t="s">
        <v>8224</v>
      </c>
      <c r="J3784" t="s">
        <v>8246</v>
      </c>
      <c r="K3784">
        <v>1469401200</v>
      </c>
      <c r="L3784">
        <v>1466887297</v>
      </c>
      <c r="M3784" t="b">
        <v>0</v>
      </c>
      <c r="N3784">
        <v>27</v>
      </c>
      <c r="O3784" t="b">
        <v>1</v>
      </c>
      <c r="P3784" t="s">
        <v>8303</v>
      </c>
      <c r="Q3784" s="12" t="s">
        <v>8315</v>
      </c>
      <c r="R3784" t="s">
        <v>8357</v>
      </c>
      <c r="S3784" s="21">
        <f>(((Table1[[#This Row],[launched_at]]/60)/60)/24)+DATE(1970,1,1)</f>
        <v>42546.862233796302</v>
      </c>
      <c r="T3784" s="21">
        <f>(((Table1[[#This Row],[deadline]]/60)/60)/24)+DATE(1970,1,1)</f>
        <v>42575.958333333328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s="8">
        <f>E3785/D3785</f>
        <v>1.2891666666666666</v>
      </c>
      <c r="G3785" s="10">
        <f>IFERROR(ROUND(E3785/N3785,2),0)</f>
        <v>64.459999999999994</v>
      </c>
      <c r="H3785" t="s">
        <v>8218</v>
      </c>
      <c r="I3785" t="s">
        <v>8223</v>
      </c>
      <c r="J3785" t="s">
        <v>8245</v>
      </c>
      <c r="K3785">
        <v>1458057600</v>
      </c>
      <c r="L3785">
        <v>1455938520</v>
      </c>
      <c r="M3785" t="b">
        <v>0</v>
      </c>
      <c r="N3785">
        <v>24</v>
      </c>
      <c r="O3785" t="b">
        <v>1</v>
      </c>
      <c r="P3785" t="s">
        <v>8303</v>
      </c>
      <c r="Q3785" s="12" t="s">
        <v>8315</v>
      </c>
      <c r="R3785" t="s">
        <v>8357</v>
      </c>
      <c r="S3785" s="21">
        <f>(((Table1[[#This Row],[launched_at]]/60)/60)/24)+DATE(1970,1,1)</f>
        <v>42420.140277777777</v>
      </c>
      <c r="T3785" s="21">
        <f>(((Table1[[#This Row],[deadline]]/60)/60)/24)+DATE(1970,1,1)</f>
        <v>42444.666666666672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s="8">
        <f>E3786/D3786</f>
        <v>1.1499999999999999</v>
      </c>
      <c r="G3786" s="10">
        <f>IFERROR(ROUND(E3786/N3786,2),0)</f>
        <v>115</v>
      </c>
      <c r="H3786" t="s">
        <v>8218</v>
      </c>
      <c r="I3786" t="s">
        <v>8228</v>
      </c>
      <c r="J3786" t="s">
        <v>8250</v>
      </c>
      <c r="K3786">
        <v>1468193532</v>
      </c>
      <c r="L3786">
        <v>1465601532</v>
      </c>
      <c r="M3786" t="b">
        <v>0</v>
      </c>
      <c r="N3786">
        <v>10</v>
      </c>
      <c r="O3786" t="b">
        <v>1</v>
      </c>
      <c r="P3786" t="s">
        <v>8303</v>
      </c>
      <c r="Q3786" s="12" t="s">
        <v>8315</v>
      </c>
      <c r="R3786" t="s">
        <v>8357</v>
      </c>
      <c r="S3786" s="21">
        <f>(((Table1[[#This Row],[launched_at]]/60)/60)/24)+DATE(1970,1,1)</f>
        <v>42531.980694444443</v>
      </c>
      <c r="T3786" s="21">
        <f>(((Table1[[#This Row],[deadline]]/60)/60)/24)+DATE(1970,1,1)</f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s="8">
        <f>E3787/D3787</f>
        <v>1.5075000000000001</v>
      </c>
      <c r="G3787" s="10">
        <f>IFERROR(ROUND(E3787/N3787,2),0)</f>
        <v>100.5</v>
      </c>
      <c r="H3787" t="s">
        <v>8218</v>
      </c>
      <c r="I3787" t="s">
        <v>8224</v>
      </c>
      <c r="J3787" t="s">
        <v>8246</v>
      </c>
      <c r="K3787">
        <v>1470132180</v>
      </c>
      <c r="L3787">
        <v>1467040769</v>
      </c>
      <c r="M3787" t="b">
        <v>0</v>
      </c>
      <c r="N3787">
        <v>30</v>
      </c>
      <c r="O3787" t="b">
        <v>1</v>
      </c>
      <c r="P3787" t="s">
        <v>8303</v>
      </c>
      <c r="Q3787" s="12" t="s">
        <v>8315</v>
      </c>
      <c r="R3787" t="s">
        <v>8357</v>
      </c>
      <c r="S3787" s="21">
        <f>(((Table1[[#This Row],[launched_at]]/60)/60)/24)+DATE(1970,1,1)</f>
        <v>42548.63853009259</v>
      </c>
      <c r="T3787" s="21">
        <f>(((Table1[[#This Row],[deadline]]/60)/60)/24)+DATE(1970,1,1)</f>
        <v>42584.418749999997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s="8">
        <f>E3788/D3788</f>
        <v>1.1096666666666666</v>
      </c>
      <c r="G3788" s="10">
        <f>IFERROR(ROUND(E3788/N3788,2),0)</f>
        <v>93.77</v>
      </c>
      <c r="H3788" t="s">
        <v>8218</v>
      </c>
      <c r="I3788" t="s">
        <v>8223</v>
      </c>
      <c r="J3788" t="s">
        <v>8245</v>
      </c>
      <c r="K3788">
        <v>1464310475</v>
      </c>
      <c r="L3788">
        <v>1461718475</v>
      </c>
      <c r="M3788" t="b">
        <v>0</v>
      </c>
      <c r="N3788">
        <v>71</v>
      </c>
      <c r="O3788" t="b">
        <v>1</v>
      </c>
      <c r="P3788" t="s">
        <v>8303</v>
      </c>
      <c r="Q3788" s="12" t="s">
        <v>8315</v>
      </c>
      <c r="R3788" t="s">
        <v>8357</v>
      </c>
      <c r="S3788" s="21">
        <f>(((Table1[[#This Row],[launched_at]]/60)/60)/24)+DATE(1970,1,1)</f>
        <v>42487.037905092591</v>
      </c>
      <c r="T3788" s="21">
        <f>(((Table1[[#This Row],[deadline]]/60)/60)/24)+DATE(1970,1,1)</f>
        <v>42517.037905092591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s="8">
        <f>E3789/D3789</f>
        <v>1.0028571428571429</v>
      </c>
      <c r="G3789" s="10">
        <f>IFERROR(ROUND(E3789/N3789,2),0)</f>
        <v>35.1</v>
      </c>
      <c r="H3789" t="s">
        <v>8218</v>
      </c>
      <c r="I3789" t="s">
        <v>8223</v>
      </c>
      <c r="J3789" t="s">
        <v>8245</v>
      </c>
      <c r="K3789">
        <v>1436587140</v>
      </c>
      <c r="L3789">
        <v>1434113406</v>
      </c>
      <c r="M3789" t="b">
        <v>0</v>
      </c>
      <c r="N3789">
        <v>10</v>
      </c>
      <c r="O3789" t="b">
        <v>1</v>
      </c>
      <c r="P3789" t="s">
        <v>8303</v>
      </c>
      <c r="Q3789" s="12" t="s">
        <v>8315</v>
      </c>
      <c r="R3789" t="s">
        <v>8357</v>
      </c>
      <c r="S3789" s="21">
        <f>(((Table1[[#This Row],[launched_at]]/60)/60)/24)+DATE(1970,1,1)</f>
        <v>42167.534791666665</v>
      </c>
      <c r="T3789" s="21">
        <f>(((Table1[[#This Row],[deadline]]/60)/60)/24)+DATE(1970,1,1)</f>
        <v>42196.165972222225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s="8">
        <f>E3790/D3790</f>
        <v>6.6666666666666671E-3</v>
      </c>
      <c r="G3790" s="10">
        <f>IFERROR(ROUND(E3790/N3790,2),0)</f>
        <v>500</v>
      </c>
      <c r="H3790" t="s">
        <v>8220</v>
      </c>
      <c r="I3790" t="s">
        <v>8223</v>
      </c>
      <c r="J3790" t="s">
        <v>8245</v>
      </c>
      <c r="K3790">
        <v>1450887480</v>
      </c>
      <c r="L3790">
        <v>1448469719</v>
      </c>
      <c r="M3790" t="b">
        <v>0</v>
      </c>
      <c r="N3790">
        <v>1</v>
      </c>
      <c r="O3790" t="b">
        <v>0</v>
      </c>
      <c r="P3790" t="s">
        <v>8303</v>
      </c>
      <c r="Q3790" s="12" t="s">
        <v>8315</v>
      </c>
      <c r="R3790" t="s">
        <v>8357</v>
      </c>
      <c r="S3790" s="21">
        <f>(((Table1[[#This Row],[launched_at]]/60)/60)/24)+DATE(1970,1,1)</f>
        <v>42333.695821759262</v>
      </c>
      <c r="T3790" s="21">
        <f>(((Table1[[#This Row],[deadline]]/60)/60)/24)+DATE(1970,1,1)</f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s="8">
        <f>E3791/D3791</f>
        <v>3.267605633802817E-2</v>
      </c>
      <c r="G3791" s="10">
        <f>IFERROR(ROUND(E3791/N3791,2),0)</f>
        <v>29</v>
      </c>
      <c r="H3791" t="s">
        <v>8220</v>
      </c>
      <c r="I3791" t="s">
        <v>8224</v>
      </c>
      <c r="J3791" t="s">
        <v>8246</v>
      </c>
      <c r="K3791">
        <v>1434395418</v>
      </c>
      <c r="L3791">
        <v>1431630618</v>
      </c>
      <c r="M3791" t="b">
        <v>0</v>
      </c>
      <c r="N3791">
        <v>4</v>
      </c>
      <c r="O3791" t="b">
        <v>0</v>
      </c>
      <c r="P3791" t="s">
        <v>8303</v>
      </c>
      <c r="Q3791" s="12" t="s">
        <v>8315</v>
      </c>
      <c r="R3791" t="s">
        <v>8357</v>
      </c>
      <c r="S3791" s="21">
        <f>(((Table1[[#This Row],[launched_at]]/60)/60)/24)+DATE(1970,1,1)</f>
        <v>42138.798819444448</v>
      </c>
      <c r="T3791" s="21">
        <f>(((Table1[[#This Row],[deadline]]/60)/60)/24)+DATE(1970,1,1)</f>
        <v>42170.798819444448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s="8">
        <f>E3792/D3792</f>
        <v>0</v>
      </c>
      <c r="G3792" s="10" t="str">
        <f>IFERROR(ROUND(E3792/N3792,2),"N/A")</f>
        <v>N/A</v>
      </c>
      <c r="H3792" t="s">
        <v>8220</v>
      </c>
      <c r="I3792" t="s">
        <v>8223</v>
      </c>
      <c r="J3792" t="s">
        <v>8245</v>
      </c>
      <c r="K3792">
        <v>1479834023</v>
      </c>
      <c r="L3792">
        <v>1477238423</v>
      </c>
      <c r="M3792" t="b">
        <v>0</v>
      </c>
      <c r="N3792">
        <v>0</v>
      </c>
      <c r="O3792" t="b">
        <v>0</v>
      </c>
      <c r="P3792" t="s">
        <v>8303</v>
      </c>
      <c r="Q3792" s="12" t="s">
        <v>8315</v>
      </c>
      <c r="R3792" t="s">
        <v>8357</v>
      </c>
      <c r="S3792" s="21">
        <f>(((Table1[[#This Row],[launched_at]]/60)/60)/24)+DATE(1970,1,1)</f>
        <v>42666.666932870372</v>
      </c>
      <c r="T3792" s="21">
        <f>(((Table1[[#This Row],[deadline]]/60)/60)/24)+DATE(1970,1,1)</f>
        <v>42696.708599537036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s="8">
        <f>E3793/D3793</f>
        <v>0</v>
      </c>
      <c r="G3793" s="10" t="str">
        <f>IFERROR(ROUND(E3793/N3793,2),"N/A")</f>
        <v>N/A</v>
      </c>
      <c r="H3793" t="s">
        <v>8220</v>
      </c>
      <c r="I3793" t="s">
        <v>8223</v>
      </c>
      <c r="J3793" t="s">
        <v>8245</v>
      </c>
      <c r="K3793">
        <v>1404664592</v>
      </c>
      <c r="L3793">
        <v>1399480592</v>
      </c>
      <c r="M3793" t="b">
        <v>0</v>
      </c>
      <c r="N3793">
        <v>0</v>
      </c>
      <c r="O3793" t="b">
        <v>0</v>
      </c>
      <c r="P3793" t="s">
        <v>8303</v>
      </c>
      <c r="Q3793" s="12" t="s">
        <v>8315</v>
      </c>
      <c r="R3793" t="s">
        <v>8357</v>
      </c>
      <c r="S3793" s="21">
        <f>(((Table1[[#This Row],[launched_at]]/60)/60)/24)+DATE(1970,1,1)</f>
        <v>41766.692037037035</v>
      </c>
      <c r="T3793" s="21">
        <f>(((Table1[[#This Row],[deadline]]/60)/60)/24)+DATE(1970,1,1)</f>
        <v>41826.692037037035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s="8">
        <f>E3794/D3794</f>
        <v>2.8E-3</v>
      </c>
      <c r="G3794" s="10">
        <f>IFERROR(ROUND(E3794/N3794,2),0)</f>
        <v>17.5</v>
      </c>
      <c r="H3794" t="s">
        <v>8220</v>
      </c>
      <c r="I3794" t="s">
        <v>8223</v>
      </c>
      <c r="J3794" t="s">
        <v>8245</v>
      </c>
      <c r="K3794">
        <v>1436957022</v>
      </c>
      <c r="L3794">
        <v>1434365022</v>
      </c>
      <c r="M3794" t="b">
        <v>0</v>
      </c>
      <c r="N3794">
        <v>2</v>
      </c>
      <c r="O3794" t="b">
        <v>0</v>
      </c>
      <c r="P3794" t="s">
        <v>8303</v>
      </c>
      <c r="Q3794" s="12" t="s">
        <v>8315</v>
      </c>
      <c r="R3794" t="s">
        <v>8357</v>
      </c>
      <c r="S3794" s="21">
        <f>(((Table1[[#This Row],[launched_at]]/60)/60)/24)+DATE(1970,1,1)</f>
        <v>42170.447013888886</v>
      </c>
      <c r="T3794" s="21">
        <f>(((Table1[[#This Row],[deadline]]/60)/60)/24)+DATE(1970,1,1)</f>
        <v>42200.447013888886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s="8">
        <f>E3795/D3795</f>
        <v>0.59657142857142853</v>
      </c>
      <c r="G3795" s="10">
        <f>IFERROR(ROUND(E3795/N3795,2),0)</f>
        <v>174</v>
      </c>
      <c r="H3795" t="s">
        <v>8220</v>
      </c>
      <c r="I3795" t="s">
        <v>8223</v>
      </c>
      <c r="J3795" t="s">
        <v>8245</v>
      </c>
      <c r="K3795">
        <v>1418769129</v>
      </c>
      <c r="L3795">
        <v>1416954729</v>
      </c>
      <c r="M3795" t="b">
        <v>0</v>
      </c>
      <c r="N3795">
        <v>24</v>
      </c>
      <c r="O3795" t="b">
        <v>0</v>
      </c>
      <c r="P3795" t="s">
        <v>8303</v>
      </c>
      <c r="Q3795" s="12" t="s">
        <v>8315</v>
      </c>
      <c r="R3795" t="s">
        <v>8357</v>
      </c>
      <c r="S3795" s="21">
        <f>(((Table1[[#This Row],[launched_at]]/60)/60)/24)+DATE(1970,1,1)</f>
        <v>41968.938993055555</v>
      </c>
      <c r="T3795" s="21">
        <f>(((Table1[[#This Row],[deadline]]/60)/60)/24)+DATE(1970,1,1)</f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s="8">
        <f>E3796/D3796</f>
        <v>0.01</v>
      </c>
      <c r="G3796" s="10">
        <f>IFERROR(ROUND(E3796/N3796,2),0)</f>
        <v>50</v>
      </c>
      <c r="H3796" t="s">
        <v>8220</v>
      </c>
      <c r="I3796" t="s">
        <v>8224</v>
      </c>
      <c r="J3796" t="s">
        <v>8246</v>
      </c>
      <c r="K3796">
        <v>1433685354</v>
      </c>
      <c r="L3796">
        <v>1431093354</v>
      </c>
      <c r="M3796" t="b">
        <v>0</v>
      </c>
      <c r="N3796">
        <v>1</v>
      </c>
      <c r="O3796" t="b">
        <v>0</v>
      </c>
      <c r="P3796" t="s">
        <v>8303</v>
      </c>
      <c r="Q3796" s="12" t="s">
        <v>8315</v>
      </c>
      <c r="R3796" t="s">
        <v>8357</v>
      </c>
      <c r="S3796" s="21">
        <f>(((Table1[[#This Row],[launched_at]]/60)/60)/24)+DATE(1970,1,1)</f>
        <v>42132.58048611111</v>
      </c>
      <c r="T3796" s="21">
        <f>(((Table1[[#This Row],[deadline]]/60)/60)/24)+DATE(1970,1,1)</f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s="8">
        <f>E3797/D3797</f>
        <v>1.6666666666666666E-2</v>
      </c>
      <c r="G3797" s="10">
        <f>IFERROR(ROUND(E3797/N3797,2),0)</f>
        <v>5</v>
      </c>
      <c r="H3797" t="s">
        <v>8220</v>
      </c>
      <c r="I3797" t="s">
        <v>8224</v>
      </c>
      <c r="J3797" t="s">
        <v>8246</v>
      </c>
      <c r="K3797">
        <v>1440801000</v>
      </c>
      <c r="L3797">
        <v>1437042490</v>
      </c>
      <c r="M3797" t="b">
        <v>0</v>
      </c>
      <c r="N3797">
        <v>2</v>
      </c>
      <c r="O3797" t="b">
        <v>0</v>
      </c>
      <c r="P3797" t="s">
        <v>8303</v>
      </c>
      <c r="Q3797" s="12" t="s">
        <v>8315</v>
      </c>
      <c r="R3797" t="s">
        <v>8357</v>
      </c>
      <c r="S3797" s="21">
        <f>(((Table1[[#This Row],[launched_at]]/60)/60)/24)+DATE(1970,1,1)</f>
        <v>42201.436226851853</v>
      </c>
      <c r="T3797" s="21">
        <f>(((Table1[[#This Row],[deadline]]/60)/60)/24)+DATE(1970,1,1)</f>
        <v>42244.9375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s="8">
        <f>E3798/D3798</f>
        <v>4.4444444444444447E-5</v>
      </c>
      <c r="G3798" s="10">
        <f>IFERROR(ROUND(E3798/N3798,2),0)</f>
        <v>1</v>
      </c>
      <c r="H3798" t="s">
        <v>8220</v>
      </c>
      <c r="I3798" t="s">
        <v>8223</v>
      </c>
      <c r="J3798" t="s">
        <v>8245</v>
      </c>
      <c r="K3798">
        <v>1484354556</v>
      </c>
      <c r="L3798">
        <v>1479170556</v>
      </c>
      <c r="M3798" t="b">
        <v>0</v>
      </c>
      <c r="N3798">
        <v>1</v>
      </c>
      <c r="O3798" t="b">
        <v>0</v>
      </c>
      <c r="P3798" t="s">
        <v>8303</v>
      </c>
      <c r="Q3798" s="12" t="s">
        <v>8315</v>
      </c>
      <c r="R3798" t="s">
        <v>8357</v>
      </c>
      <c r="S3798" s="21">
        <f>(((Table1[[#This Row],[launched_at]]/60)/60)/24)+DATE(1970,1,1)</f>
        <v>42689.029583333337</v>
      </c>
      <c r="T3798" s="21">
        <f>(((Table1[[#This Row],[deadline]]/60)/60)/24)+DATE(1970,1,1)</f>
        <v>42749.029583333337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s="8">
        <f>E3799/D3799</f>
        <v>0.89666666666666661</v>
      </c>
      <c r="G3799" s="10">
        <f>IFERROR(ROUND(E3799/N3799,2),0)</f>
        <v>145.41</v>
      </c>
      <c r="H3799" t="s">
        <v>8220</v>
      </c>
      <c r="I3799" t="s">
        <v>8223</v>
      </c>
      <c r="J3799" t="s">
        <v>8245</v>
      </c>
      <c r="K3799">
        <v>1429564165</v>
      </c>
      <c r="L3799">
        <v>1426972165</v>
      </c>
      <c r="M3799" t="b">
        <v>0</v>
      </c>
      <c r="N3799">
        <v>37</v>
      </c>
      <c r="O3799" t="b">
        <v>0</v>
      </c>
      <c r="P3799" t="s">
        <v>8303</v>
      </c>
      <c r="Q3799" s="12" t="s">
        <v>8315</v>
      </c>
      <c r="R3799" t="s">
        <v>8357</v>
      </c>
      <c r="S3799" s="21">
        <f>(((Table1[[#This Row],[launched_at]]/60)/60)/24)+DATE(1970,1,1)</f>
        <v>42084.881539351853</v>
      </c>
      <c r="T3799" s="21">
        <f>(((Table1[[#This Row],[deadline]]/60)/60)/24)+DATE(1970,1,1)</f>
        <v>42114.881539351853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s="8">
        <f>E3800/D3800</f>
        <v>1.4642857142857143E-2</v>
      </c>
      <c r="G3800" s="10">
        <f>IFERROR(ROUND(E3800/N3800,2),0)</f>
        <v>205</v>
      </c>
      <c r="H3800" t="s">
        <v>8220</v>
      </c>
      <c r="I3800" t="s">
        <v>8223</v>
      </c>
      <c r="J3800" t="s">
        <v>8245</v>
      </c>
      <c r="K3800">
        <v>1407691248</v>
      </c>
      <c r="L3800">
        <v>1405099248</v>
      </c>
      <c r="M3800" t="b">
        <v>0</v>
      </c>
      <c r="N3800">
        <v>5</v>
      </c>
      <c r="O3800" t="b">
        <v>0</v>
      </c>
      <c r="P3800" t="s">
        <v>8303</v>
      </c>
      <c r="Q3800" s="12" t="s">
        <v>8315</v>
      </c>
      <c r="R3800" t="s">
        <v>8357</v>
      </c>
      <c r="S3800" s="21">
        <f>(((Table1[[#This Row],[launched_at]]/60)/60)/24)+DATE(1970,1,1)</f>
        <v>41831.722777777781</v>
      </c>
      <c r="T3800" s="21">
        <f>(((Table1[[#This Row],[deadline]]/60)/60)/24)+DATE(1970,1,1)</f>
        <v>41861.722777777781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s="8">
        <f>E3801/D3801</f>
        <v>4.02E-2</v>
      </c>
      <c r="G3801" s="10">
        <f>IFERROR(ROUND(E3801/N3801,2),0)</f>
        <v>100.5</v>
      </c>
      <c r="H3801" t="s">
        <v>8220</v>
      </c>
      <c r="I3801" t="s">
        <v>8223</v>
      </c>
      <c r="J3801" t="s">
        <v>8245</v>
      </c>
      <c r="K3801">
        <v>1457734843</v>
      </c>
      <c r="L3801">
        <v>1455142843</v>
      </c>
      <c r="M3801" t="b">
        <v>0</v>
      </c>
      <c r="N3801">
        <v>4</v>
      </c>
      <c r="O3801" t="b">
        <v>0</v>
      </c>
      <c r="P3801" t="s">
        <v>8303</v>
      </c>
      <c r="Q3801" s="12" t="s">
        <v>8315</v>
      </c>
      <c r="R3801" t="s">
        <v>8357</v>
      </c>
      <c r="S3801" s="21">
        <f>(((Table1[[#This Row],[launched_at]]/60)/60)/24)+DATE(1970,1,1)</f>
        <v>42410.93105324074</v>
      </c>
      <c r="T3801" s="21">
        <f>(((Table1[[#This Row],[deadline]]/60)/60)/24)+DATE(1970,1,1)</f>
        <v>42440.93105324074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s="8">
        <f>E3802/D3802</f>
        <v>4.0045454545454544E-2</v>
      </c>
      <c r="G3802" s="10">
        <f>IFERROR(ROUND(E3802/N3802,2),0)</f>
        <v>55.06</v>
      </c>
      <c r="H3802" t="s">
        <v>8220</v>
      </c>
      <c r="I3802" t="s">
        <v>8223</v>
      </c>
      <c r="J3802" t="s">
        <v>8245</v>
      </c>
      <c r="K3802">
        <v>1420952340</v>
      </c>
      <c r="L3802">
        <v>1418146883</v>
      </c>
      <c r="M3802" t="b">
        <v>0</v>
      </c>
      <c r="N3802">
        <v>16</v>
      </c>
      <c r="O3802" t="b">
        <v>0</v>
      </c>
      <c r="P3802" t="s">
        <v>8303</v>
      </c>
      <c r="Q3802" s="12" t="s">
        <v>8315</v>
      </c>
      <c r="R3802" t="s">
        <v>8357</v>
      </c>
      <c r="S3802" s="21">
        <f>(((Table1[[#This Row],[launched_at]]/60)/60)/24)+DATE(1970,1,1)</f>
        <v>41982.737071759257</v>
      </c>
      <c r="T3802" s="21">
        <f>(((Table1[[#This Row],[deadline]]/60)/60)/24)+DATE(1970,1,1)</f>
        <v>42015.207638888889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s="8">
        <f>E3803/D3803</f>
        <v>8.5199999999999998E-2</v>
      </c>
      <c r="G3803" s="10">
        <f>IFERROR(ROUND(E3803/N3803,2),0)</f>
        <v>47.33</v>
      </c>
      <c r="H3803" t="s">
        <v>8220</v>
      </c>
      <c r="I3803" t="s">
        <v>8223</v>
      </c>
      <c r="J3803" t="s">
        <v>8245</v>
      </c>
      <c r="K3803">
        <v>1420215216</v>
      </c>
      <c r="L3803">
        <v>1417536816</v>
      </c>
      <c r="M3803" t="b">
        <v>0</v>
      </c>
      <c r="N3803">
        <v>9</v>
      </c>
      <c r="O3803" t="b">
        <v>0</v>
      </c>
      <c r="P3803" t="s">
        <v>8303</v>
      </c>
      <c r="Q3803" s="12" t="s">
        <v>8315</v>
      </c>
      <c r="R3803" t="s">
        <v>8357</v>
      </c>
      <c r="S3803" s="21">
        <f>(((Table1[[#This Row],[launched_at]]/60)/60)/24)+DATE(1970,1,1)</f>
        <v>41975.676111111112</v>
      </c>
      <c r="T3803" s="21">
        <f>(((Table1[[#This Row],[deadline]]/60)/60)/24)+DATE(1970,1,1)</f>
        <v>42006.676111111112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s="8">
        <f>E3804/D3804</f>
        <v>0</v>
      </c>
      <c r="G3804" s="10" t="str">
        <f>IFERROR(ROUND(E3804/N3804,2),"N/A")</f>
        <v>N/A</v>
      </c>
      <c r="H3804" t="s">
        <v>8220</v>
      </c>
      <c r="I3804" t="s">
        <v>8223</v>
      </c>
      <c r="J3804" t="s">
        <v>8245</v>
      </c>
      <c r="K3804">
        <v>1445482906</v>
      </c>
      <c r="L3804">
        <v>1442890906</v>
      </c>
      <c r="M3804" t="b">
        <v>0</v>
      </c>
      <c r="N3804">
        <v>0</v>
      </c>
      <c r="O3804" t="b">
        <v>0</v>
      </c>
      <c r="P3804" t="s">
        <v>8303</v>
      </c>
      <c r="Q3804" s="12" t="s">
        <v>8315</v>
      </c>
      <c r="R3804" t="s">
        <v>8357</v>
      </c>
      <c r="S3804" s="21">
        <f>(((Table1[[#This Row],[launched_at]]/60)/60)/24)+DATE(1970,1,1)</f>
        <v>42269.126226851848</v>
      </c>
      <c r="T3804" s="21">
        <f>(((Table1[[#This Row],[deadline]]/60)/60)/24)+DATE(1970,1,1)</f>
        <v>42299.126226851848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s="8">
        <f>E3805/D3805</f>
        <v>0.19650000000000001</v>
      </c>
      <c r="G3805" s="10">
        <f>IFERROR(ROUND(E3805/N3805,2),0)</f>
        <v>58.95</v>
      </c>
      <c r="H3805" t="s">
        <v>8220</v>
      </c>
      <c r="I3805" t="s">
        <v>8223</v>
      </c>
      <c r="J3805" t="s">
        <v>8245</v>
      </c>
      <c r="K3805">
        <v>1457133568</v>
      </c>
      <c r="L3805">
        <v>1454541568</v>
      </c>
      <c r="M3805" t="b">
        <v>0</v>
      </c>
      <c r="N3805">
        <v>40</v>
      </c>
      <c r="O3805" t="b">
        <v>0</v>
      </c>
      <c r="P3805" t="s">
        <v>8303</v>
      </c>
      <c r="Q3805" s="12" t="s">
        <v>8315</v>
      </c>
      <c r="R3805" t="s">
        <v>8357</v>
      </c>
      <c r="S3805" s="21">
        <f>(((Table1[[#This Row],[launched_at]]/60)/60)/24)+DATE(1970,1,1)</f>
        <v>42403.971851851849</v>
      </c>
      <c r="T3805" s="21">
        <f>(((Table1[[#This Row],[deadline]]/60)/60)/24)+DATE(1970,1,1)</f>
        <v>42433.971851851849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s="8">
        <f>E3806/D3806</f>
        <v>0</v>
      </c>
      <c r="G3806" s="10" t="str">
        <f>IFERROR(ROUND(E3806/N3806,2),"N/A")</f>
        <v>N/A</v>
      </c>
      <c r="H3806" t="s">
        <v>8220</v>
      </c>
      <c r="I3806" t="s">
        <v>8223</v>
      </c>
      <c r="J3806" t="s">
        <v>8245</v>
      </c>
      <c r="K3806">
        <v>1469948400</v>
      </c>
      <c r="L3806">
        <v>1465172024</v>
      </c>
      <c r="M3806" t="b">
        <v>0</v>
      </c>
      <c r="N3806">
        <v>0</v>
      </c>
      <c r="O3806" t="b">
        <v>0</v>
      </c>
      <c r="P3806" t="s">
        <v>8303</v>
      </c>
      <c r="Q3806" s="12" t="s">
        <v>8315</v>
      </c>
      <c r="R3806" t="s">
        <v>8357</v>
      </c>
      <c r="S3806" s="21">
        <f>(((Table1[[#This Row],[launched_at]]/60)/60)/24)+DATE(1970,1,1)</f>
        <v>42527.00953703704</v>
      </c>
      <c r="T3806" s="21">
        <f>(((Table1[[#This Row],[deadline]]/60)/60)/24)+DATE(1970,1,1)</f>
        <v>42582.291666666672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s="8">
        <f>E3807/D3807</f>
        <v>2.0000000000000002E-5</v>
      </c>
      <c r="G3807" s="10">
        <f>IFERROR(ROUND(E3807/N3807,2),0)</f>
        <v>1.5</v>
      </c>
      <c r="H3807" t="s">
        <v>8220</v>
      </c>
      <c r="I3807" t="s">
        <v>8223</v>
      </c>
      <c r="J3807" t="s">
        <v>8245</v>
      </c>
      <c r="K3807">
        <v>1411852640</v>
      </c>
      <c r="L3807">
        <v>1406668640</v>
      </c>
      <c r="M3807" t="b">
        <v>0</v>
      </c>
      <c r="N3807">
        <v>2</v>
      </c>
      <c r="O3807" t="b">
        <v>0</v>
      </c>
      <c r="P3807" t="s">
        <v>8303</v>
      </c>
      <c r="Q3807" s="12" t="s">
        <v>8315</v>
      </c>
      <c r="R3807" t="s">
        <v>8357</v>
      </c>
      <c r="S3807" s="21">
        <f>(((Table1[[#This Row],[launched_at]]/60)/60)/24)+DATE(1970,1,1)</f>
        <v>41849.887037037035</v>
      </c>
      <c r="T3807" s="21">
        <f>(((Table1[[#This Row],[deadline]]/60)/60)/24)+DATE(1970,1,1)</f>
        <v>41909.887037037035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s="8">
        <f>E3808/D3808</f>
        <v>6.6666666666666664E-4</v>
      </c>
      <c r="G3808" s="10">
        <f>IFERROR(ROUND(E3808/N3808,2),0)</f>
        <v>5</v>
      </c>
      <c r="H3808" t="s">
        <v>8220</v>
      </c>
      <c r="I3808" t="s">
        <v>8225</v>
      </c>
      <c r="J3808" t="s">
        <v>8247</v>
      </c>
      <c r="K3808">
        <v>1404022381</v>
      </c>
      <c r="L3808">
        <v>1402294381</v>
      </c>
      <c r="M3808" t="b">
        <v>0</v>
      </c>
      <c r="N3808">
        <v>1</v>
      </c>
      <c r="O3808" t="b">
        <v>0</v>
      </c>
      <c r="P3808" t="s">
        <v>8303</v>
      </c>
      <c r="Q3808" s="12" t="s">
        <v>8315</v>
      </c>
      <c r="R3808" t="s">
        <v>8357</v>
      </c>
      <c r="S3808" s="21">
        <f>(((Table1[[#This Row],[launched_at]]/60)/60)/24)+DATE(1970,1,1)</f>
        <v>41799.259039351848</v>
      </c>
      <c r="T3808" s="21">
        <f>(((Table1[[#This Row],[deadline]]/60)/60)/24)+DATE(1970,1,1)</f>
        <v>41819.259039351848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s="8">
        <f>E3809/D3809</f>
        <v>0.30333333333333334</v>
      </c>
      <c r="G3809" s="10">
        <f>IFERROR(ROUND(E3809/N3809,2),0)</f>
        <v>50.56</v>
      </c>
      <c r="H3809" t="s">
        <v>8220</v>
      </c>
      <c r="I3809" t="s">
        <v>8223</v>
      </c>
      <c r="J3809" t="s">
        <v>8245</v>
      </c>
      <c r="K3809">
        <v>1428097739</v>
      </c>
      <c r="L3809">
        <v>1427492939</v>
      </c>
      <c r="M3809" t="b">
        <v>0</v>
      </c>
      <c r="N3809">
        <v>9</v>
      </c>
      <c r="O3809" t="b">
        <v>0</v>
      </c>
      <c r="P3809" t="s">
        <v>8303</v>
      </c>
      <c r="Q3809" s="12" t="s">
        <v>8315</v>
      </c>
      <c r="R3809" t="s">
        <v>8357</v>
      </c>
      <c r="S3809" s="21">
        <f>(((Table1[[#This Row],[launched_at]]/60)/60)/24)+DATE(1970,1,1)</f>
        <v>42090.909016203703</v>
      </c>
      <c r="T3809" s="21">
        <f>(((Table1[[#This Row],[deadline]]/60)/60)/24)+DATE(1970,1,1)</f>
        <v>42097.909016203703</v>
      </c>
    </row>
    <row r="3810" spans="1:20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s="8">
        <f>E3810/D3810</f>
        <v>1</v>
      </c>
      <c r="G3810" s="10">
        <f>IFERROR(ROUND(E3810/N3810,2),0)</f>
        <v>41.67</v>
      </c>
      <c r="H3810" t="s">
        <v>8218</v>
      </c>
      <c r="I3810" t="s">
        <v>8224</v>
      </c>
      <c r="J3810" t="s">
        <v>8246</v>
      </c>
      <c r="K3810">
        <v>1429955619</v>
      </c>
      <c r="L3810">
        <v>1424775219</v>
      </c>
      <c r="M3810" t="b">
        <v>0</v>
      </c>
      <c r="N3810">
        <v>24</v>
      </c>
      <c r="O3810" t="b">
        <v>1</v>
      </c>
      <c r="P3810" t="s">
        <v>8269</v>
      </c>
      <c r="Q3810" s="12" t="s">
        <v>8315</v>
      </c>
      <c r="R3810" t="s">
        <v>8316</v>
      </c>
      <c r="S3810" s="21">
        <f>(((Table1[[#This Row],[launched_at]]/60)/60)/24)+DATE(1970,1,1)</f>
        <v>42059.453923611116</v>
      </c>
      <c r="T3810" s="21">
        <f>(((Table1[[#This Row],[deadline]]/60)/60)/24)+DATE(1970,1,1)</f>
        <v>42119.412256944444</v>
      </c>
    </row>
    <row r="3811" spans="1:20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s="8">
        <f>E3811/D3811</f>
        <v>1.0125</v>
      </c>
      <c r="G3811" s="10">
        <f>IFERROR(ROUND(E3811/N3811,2),0)</f>
        <v>53.29</v>
      </c>
      <c r="H3811" t="s">
        <v>8218</v>
      </c>
      <c r="I3811" t="s">
        <v>8224</v>
      </c>
      <c r="J3811" t="s">
        <v>8246</v>
      </c>
      <c r="K3811">
        <v>1406761200</v>
      </c>
      <c r="L3811">
        <v>1402403907</v>
      </c>
      <c r="M3811" t="b">
        <v>0</v>
      </c>
      <c r="N3811">
        <v>38</v>
      </c>
      <c r="O3811" t="b">
        <v>1</v>
      </c>
      <c r="P3811" t="s">
        <v>8269</v>
      </c>
      <c r="Q3811" s="12" t="s">
        <v>8315</v>
      </c>
      <c r="R3811" t="s">
        <v>8316</v>
      </c>
      <c r="S3811" s="21">
        <f>(((Table1[[#This Row],[launched_at]]/60)/60)/24)+DATE(1970,1,1)</f>
        <v>41800.526701388888</v>
      </c>
      <c r="T3811" s="21">
        <f>(((Table1[[#This Row],[deadline]]/60)/60)/24)+DATE(1970,1,1)</f>
        <v>41850.958333333336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s="8">
        <f>E3812/D3812</f>
        <v>1.2173333333333334</v>
      </c>
      <c r="G3812" s="10">
        <f>IFERROR(ROUND(E3812/N3812,2),0)</f>
        <v>70.23</v>
      </c>
      <c r="H3812" t="s">
        <v>8218</v>
      </c>
      <c r="I3812" t="s">
        <v>8223</v>
      </c>
      <c r="J3812" t="s">
        <v>8245</v>
      </c>
      <c r="K3812">
        <v>1426965758</v>
      </c>
      <c r="L3812">
        <v>1424377358</v>
      </c>
      <c r="M3812" t="b">
        <v>0</v>
      </c>
      <c r="N3812">
        <v>26</v>
      </c>
      <c r="O3812" t="b">
        <v>1</v>
      </c>
      <c r="P3812" t="s">
        <v>8269</v>
      </c>
      <c r="Q3812" s="12" t="s">
        <v>8315</v>
      </c>
      <c r="R3812" t="s">
        <v>8316</v>
      </c>
      <c r="S3812" s="21">
        <f>(((Table1[[#This Row],[launched_at]]/60)/60)/24)+DATE(1970,1,1)</f>
        <v>42054.849050925928</v>
      </c>
      <c r="T3812" s="21">
        <f>(((Table1[[#This Row],[deadline]]/60)/60)/24)+DATE(1970,1,1)</f>
        <v>42084.807384259257</v>
      </c>
    </row>
    <row r="3813" spans="1:20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s="8">
        <f>E3813/D3813</f>
        <v>3.3</v>
      </c>
      <c r="G3813" s="10">
        <f>IFERROR(ROUND(E3813/N3813,2),0)</f>
        <v>43.42</v>
      </c>
      <c r="H3813" t="s">
        <v>8218</v>
      </c>
      <c r="I3813" t="s">
        <v>8224</v>
      </c>
      <c r="J3813" t="s">
        <v>8246</v>
      </c>
      <c r="K3813">
        <v>1464692400</v>
      </c>
      <c r="L3813">
        <v>1461769373</v>
      </c>
      <c r="M3813" t="b">
        <v>0</v>
      </c>
      <c r="N3813">
        <v>19</v>
      </c>
      <c r="O3813" t="b">
        <v>1</v>
      </c>
      <c r="P3813" t="s">
        <v>8269</v>
      </c>
      <c r="Q3813" s="12" t="s">
        <v>8315</v>
      </c>
      <c r="R3813" t="s">
        <v>8316</v>
      </c>
      <c r="S3813" s="21">
        <f>(((Table1[[#This Row],[launched_at]]/60)/60)/24)+DATE(1970,1,1)</f>
        <v>42487.62700231481</v>
      </c>
      <c r="T3813" s="21">
        <f>(((Table1[[#This Row],[deadline]]/60)/60)/24)+DATE(1970,1,1)</f>
        <v>42521.458333333328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s="8">
        <f>E3814/D3814</f>
        <v>1.0954999999999999</v>
      </c>
      <c r="G3814" s="10">
        <f>IFERROR(ROUND(E3814/N3814,2),0)</f>
        <v>199.18</v>
      </c>
      <c r="H3814" t="s">
        <v>8218</v>
      </c>
      <c r="I3814" t="s">
        <v>8228</v>
      </c>
      <c r="J3814" t="s">
        <v>8250</v>
      </c>
      <c r="K3814">
        <v>1433131140</v>
      </c>
      <c r="L3814">
        <v>1429120908</v>
      </c>
      <c r="M3814" t="b">
        <v>0</v>
      </c>
      <c r="N3814">
        <v>11</v>
      </c>
      <c r="O3814" t="b">
        <v>1</v>
      </c>
      <c r="P3814" t="s">
        <v>8269</v>
      </c>
      <c r="Q3814" s="12" t="s">
        <v>8315</v>
      </c>
      <c r="R3814" t="s">
        <v>8316</v>
      </c>
      <c r="S3814" s="21">
        <f>(((Table1[[#This Row],[launched_at]]/60)/60)/24)+DATE(1970,1,1)</f>
        <v>42109.751250000001</v>
      </c>
      <c r="T3814" s="21">
        <f>(((Table1[[#This Row],[deadline]]/60)/60)/24)+DATE(1970,1,1)</f>
        <v>42156.165972222225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s="8">
        <f>E3815/D3815</f>
        <v>1.0095190476190474</v>
      </c>
      <c r="G3815" s="10">
        <f>IFERROR(ROUND(E3815/N3815,2),0)</f>
        <v>78.52</v>
      </c>
      <c r="H3815" t="s">
        <v>8218</v>
      </c>
      <c r="I3815" t="s">
        <v>8223</v>
      </c>
      <c r="J3815" t="s">
        <v>8245</v>
      </c>
      <c r="K3815">
        <v>1465940580</v>
      </c>
      <c r="L3815">
        <v>1462603021</v>
      </c>
      <c r="M3815" t="b">
        <v>0</v>
      </c>
      <c r="N3815">
        <v>27</v>
      </c>
      <c r="O3815" t="b">
        <v>1</v>
      </c>
      <c r="P3815" t="s">
        <v>8269</v>
      </c>
      <c r="Q3815" s="12" t="s">
        <v>8315</v>
      </c>
      <c r="R3815" t="s">
        <v>8316</v>
      </c>
      <c r="S3815" s="21">
        <f>(((Table1[[#This Row],[launched_at]]/60)/60)/24)+DATE(1970,1,1)</f>
        <v>42497.275706018518</v>
      </c>
      <c r="T3815" s="21">
        <f>(((Table1[[#This Row],[deadline]]/60)/60)/24)+DATE(1970,1,1)</f>
        <v>42535.904861111107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s="8">
        <f>E3816/D3816</f>
        <v>1.4013333333333333</v>
      </c>
      <c r="G3816" s="10">
        <f>IFERROR(ROUND(E3816/N3816,2),0)</f>
        <v>61.82</v>
      </c>
      <c r="H3816" t="s">
        <v>8218</v>
      </c>
      <c r="I3816" t="s">
        <v>8223</v>
      </c>
      <c r="J3816" t="s">
        <v>8245</v>
      </c>
      <c r="K3816">
        <v>1427860740</v>
      </c>
      <c r="L3816">
        <v>1424727712</v>
      </c>
      <c r="M3816" t="b">
        <v>0</v>
      </c>
      <c r="N3816">
        <v>34</v>
      </c>
      <c r="O3816" t="b">
        <v>1</v>
      </c>
      <c r="P3816" t="s">
        <v>8269</v>
      </c>
      <c r="Q3816" s="12" t="s">
        <v>8315</v>
      </c>
      <c r="R3816" t="s">
        <v>8316</v>
      </c>
      <c r="S3816" s="21">
        <f>(((Table1[[#This Row],[launched_at]]/60)/60)/24)+DATE(1970,1,1)</f>
        <v>42058.904074074075</v>
      </c>
      <c r="T3816" s="21">
        <f>(((Table1[[#This Row],[deadline]]/60)/60)/24)+DATE(1970,1,1)</f>
        <v>42095.165972222225</v>
      </c>
    </row>
    <row r="3817" spans="1:20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s="8">
        <f>E3817/D3817</f>
        <v>1.0000100000000001</v>
      </c>
      <c r="G3817" s="10">
        <f>IFERROR(ROUND(E3817/N3817,2),0)</f>
        <v>50</v>
      </c>
      <c r="H3817" t="s">
        <v>8218</v>
      </c>
      <c r="I3817" t="s">
        <v>8224</v>
      </c>
      <c r="J3817" t="s">
        <v>8246</v>
      </c>
      <c r="K3817">
        <v>1440111600</v>
      </c>
      <c r="L3817">
        <v>1437545657</v>
      </c>
      <c r="M3817" t="b">
        <v>0</v>
      </c>
      <c r="N3817">
        <v>20</v>
      </c>
      <c r="O3817" t="b">
        <v>1</v>
      </c>
      <c r="P3817" t="s">
        <v>8269</v>
      </c>
      <c r="Q3817" s="12" t="s">
        <v>8315</v>
      </c>
      <c r="R3817" t="s">
        <v>8316</v>
      </c>
      <c r="S3817" s="21">
        <f>(((Table1[[#This Row],[launched_at]]/60)/60)/24)+DATE(1970,1,1)</f>
        <v>42207.259918981479</v>
      </c>
      <c r="T3817" s="21">
        <f>(((Table1[[#This Row],[deadline]]/60)/60)/24)+DATE(1970,1,1)</f>
        <v>42236.958333333328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s="8">
        <f>E3818/D3818</f>
        <v>1.19238</v>
      </c>
      <c r="G3818" s="10">
        <f>IFERROR(ROUND(E3818/N3818,2),0)</f>
        <v>48.34</v>
      </c>
      <c r="H3818" t="s">
        <v>8218</v>
      </c>
      <c r="I3818" t="s">
        <v>8223</v>
      </c>
      <c r="J3818" t="s">
        <v>8245</v>
      </c>
      <c r="K3818">
        <v>1405614823</v>
      </c>
      <c r="L3818">
        <v>1403022823</v>
      </c>
      <c r="M3818" t="b">
        <v>0</v>
      </c>
      <c r="N3818">
        <v>37</v>
      </c>
      <c r="O3818" t="b">
        <v>1</v>
      </c>
      <c r="P3818" t="s">
        <v>8269</v>
      </c>
      <c r="Q3818" s="12" t="s">
        <v>8315</v>
      </c>
      <c r="R3818" t="s">
        <v>8316</v>
      </c>
      <c r="S3818" s="21">
        <f>(((Table1[[#This Row],[launched_at]]/60)/60)/24)+DATE(1970,1,1)</f>
        <v>41807.690081018518</v>
      </c>
      <c r="T3818" s="21">
        <f>(((Table1[[#This Row],[deadline]]/60)/60)/24)+DATE(1970,1,1)</f>
        <v>41837.690081018518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s="8">
        <f>E3819/D3819</f>
        <v>1.0725</v>
      </c>
      <c r="G3819" s="10">
        <f>IFERROR(ROUND(E3819/N3819,2),0)</f>
        <v>107.25</v>
      </c>
      <c r="H3819" t="s">
        <v>8218</v>
      </c>
      <c r="I3819" t="s">
        <v>8223</v>
      </c>
      <c r="J3819" t="s">
        <v>8245</v>
      </c>
      <c r="K3819">
        <v>1445659140</v>
      </c>
      <c r="L3819">
        <v>1444236216</v>
      </c>
      <c r="M3819" t="b">
        <v>0</v>
      </c>
      <c r="N3819">
        <v>20</v>
      </c>
      <c r="O3819" t="b">
        <v>1</v>
      </c>
      <c r="P3819" t="s">
        <v>8269</v>
      </c>
      <c r="Q3819" s="12" t="s">
        <v>8315</v>
      </c>
      <c r="R3819" t="s">
        <v>8316</v>
      </c>
      <c r="S3819" s="21">
        <f>(((Table1[[#This Row],[launched_at]]/60)/60)/24)+DATE(1970,1,1)</f>
        <v>42284.69694444444</v>
      </c>
      <c r="T3819" s="21">
        <f>(((Table1[[#This Row],[deadline]]/60)/60)/24)+DATE(1970,1,1)</f>
        <v>42301.165972222225</v>
      </c>
    </row>
    <row r="3820" spans="1:20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s="8">
        <f>E3820/D3820</f>
        <v>2.2799999999999998</v>
      </c>
      <c r="G3820" s="10">
        <f>IFERROR(ROUND(E3820/N3820,2),0)</f>
        <v>57</v>
      </c>
      <c r="H3820" t="s">
        <v>8218</v>
      </c>
      <c r="I3820" t="s">
        <v>8223</v>
      </c>
      <c r="J3820" t="s">
        <v>8245</v>
      </c>
      <c r="K3820">
        <v>1426187582</v>
      </c>
      <c r="L3820">
        <v>1423599182</v>
      </c>
      <c r="M3820" t="b">
        <v>0</v>
      </c>
      <c r="N3820">
        <v>10</v>
      </c>
      <c r="O3820" t="b">
        <v>1</v>
      </c>
      <c r="P3820" t="s">
        <v>8269</v>
      </c>
      <c r="Q3820" s="12" t="s">
        <v>8315</v>
      </c>
      <c r="R3820" t="s">
        <v>8316</v>
      </c>
      <c r="S3820" s="21">
        <f>(((Table1[[#This Row],[launched_at]]/60)/60)/24)+DATE(1970,1,1)</f>
        <v>42045.84238425926</v>
      </c>
      <c r="T3820" s="21">
        <f>(((Table1[[#This Row],[deadline]]/60)/60)/24)+DATE(1970,1,1)</f>
        <v>42075.800717592589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s="8">
        <f>E3821/D3821</f>
        <v>1.0640000000000001</v>
      </c>
      <c r="G3821" s="10">
        <f>IFERROR(ROUND(E3821/N3821,2),0)</f>
        <v>40.92</v>
      </c>
      <c r="H3821" t="s">
        <v>8218</v>
      </c>
      <c r="I3821" t="s">
        <v>8223</v>
      </c>
      <c r="J3821" t="s">
        <v>8245</v>
      </c>
      <c r="K3821">
        <v>1437166920</v>
      </c>
      <c r="L3821">
        <v>1435554104</v>
      </c>
      <c r="M3821" t="b">
        <v>0</v>
      </c>
      <c r="N3821">
        <v>26</v>
      </c>
      <c r="O3821" t="b">
        <v>1</v>
      </c>
      <c r="P3821" t="s">
        <v>8269</v>
      </c>
      <c r="Q3821" s="12" t="s">
        <v>8315</v>
      </c>
      <c r="R3821" t="s">
        <v>8316</v>
      </c>
      <c r="S3821" s="21">
        <f>(((Table1[[#This Row],[launched_at]]/60)/60)/24)+DATE(1970,1,1)</f>
        <v>42184.209537037037</v>
      </c>
      <c r="T3821" s="21">
        <f>(((Table1[[#This Row],[deadline]]/60)/60)/24)+DATE(1970,1,1)</f>
        <v>42202.876388888893</v>
      </c>
    </row>
    <row r="3822" spans="1:20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s="8">
        <f>E3822/D3822</f>
        <v>1.4333333333333333</v>
      </c>
      <c r="G3822" s="10">
        <f>IFERROR(ROUND(E3822/N3822,2),0)</f>
        <v>21.5</v>
      </c>
      <c r="H3822" t="s">
        <v>8218</v>
      </c>
      <c r="I3822" t="s">
        <v>8224</v>
      </c>
      <c r="J3822" t="s">
        <v>8246</v>
      </c>
      <c r="K3822">
        <v>1436110717</v>
      </c>
      <c r="L3822">
        <v>1433518717</v>
      </c>
      <c r="M3822" t="b">
        <v>0</v>
      </c>
      <c r="N3822">
        <v>20</v>
      </c>
      <c r="O3822" t="b">
        <v>1</v>
      </c>
      <c r="P3822" t="s">
        <v>8269</v>
      </c>
      <c r="Q3822" s="12" t="s">
        <v>8315</v>
      </c>
      <c r="R3822" t="s">
        <v>8316</v>
      </c>
      <c r="S3822" s="21">
        <f>(((Table1[[#This Row],[launched_at]]/60)/60)/24)+DATE(1970,1,1)</f>
        <v>42160.651817129634</v>
      </c>
      <c r="T3822" s="21">
        <f>(((Table1[[#This Row],[deadline]]/60)/60)/24)+DATE(1970,1,1)</f>
        <v>42190.651817129634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s="8">
        <f>E3823/D3823</f>
        <v>1.0454285714285714</v>
      </c>
      <c r="G3823" s="10">
        <f>IFERROR(ROUND(E3823/N3823,2),0)</f>
        <v>79.540000000000006</v>
      </c>
      <c r="H3823" t="s">
        <v>8218</v>
      </c>
      <c r="I3823" t="s">
        <v>8223</v>
      </c>
      <c r="J3823" t="s">
        <v>8245</v>
      </c>
      <c r="K3823">
        <v>1451881207</v>
      </c>
      <c r="L3823">
        <v>1449116407</v>
      </c>
      <c r="M3823" t="b">
        <v>0</v>
      </c>
      <c r="N3823">
        <v>46</v>
      </c>
      <c r="O3823" t="b">
        <v>1</v>
      </c>
      <c r="P3823" t="s">
        <v>8269</v>
      </c>
      <c r="Q3823" s="12" t="s">
        <v>8315</v>
      </c>
      <c r="R3823" t="s">
        <v>8316</v>
      </c>
      <c r="S3823" s="21">
        <f>(((Table1[[#This Row],[launched_at]]/60)/60)/24)+DATE(1970,1,1)</f>
        <v>42341.180636574078</v>
      </c>
      <c r="T3823" s="21">
        <f>(((Table1[[#This Row],[deadline]]/60)/60)/24)+DATE(1970,1,1)</f>
        <v>42373.180636574078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s="8">
        <f>E3824/D3824</f>
        <v>1.1002000000000001</v>
      </c>
      <c r="G3824" s="10">
        <f>IFERROR(ROUND(E3824/N3824,2),0)</f>
        <v>72.38</v>
      </c>
      <c r="H3824" t="s">
        <v>8218</v>
      </c>
      <c r="I3824" t="s">
        <v>8235</v>
      </c>
      <c r="J3824" t="s">
        <v>8248</v>
      </c>
      <c r="K3824">
        <v>1453244340</v>
      </c>
      <c r="L3824">
        <v>1448136417</v>
      </c>
      <c r="M3824" t="b">
        <v>0</v>
      </c>
      <c r="N3824">
        <v>76</v>
      </c>
      <c r="O3824" t="b">
        <v>1</v>
      </c>
      <c r="P3824" t="s">
        <v>8269</v>
      </c>
      <c r="Q3824" s="12" t="s">
        <v>8315</v>
      </c>
      <c r="R3824" t="s">
        <v>8316</v>
      </c>
      <c r="S3824" s="21">
        <f>(((Table1[[#This Row],[launched_at]]/60)/60)/24)+DATE(1970,1,1)</f>
        <v>42329.838159722218</v>
      </c>
      <c r="T3824" s="21">
        <f>(((Table1[[#This Row],[deadline]]/60)/60)/24)+DATE(1970,1,1)</f>
        <v>42388.957638888889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s="8">
        <f>E3825/D3825</f>
        <v>1.06</v>
      </c>
      <c r="G3825" s="10">
        <f>IFERROR(ROUND(E3825/N3825,2),0)</f>
        <v>64.63</v>
      </c>
      <c r="H3825" t="s">
        <v>8218</v>
      </c>
      <c r="I3825" t="s">
        <v>8223</v>
      </c>
      <c r="J3825" t="s">
        <v>8245</v>
      </c>
      <c r="K3825">
        <v>1437364740</v>
      </c>
      <c r="L3825">
        <v>1434405044</v>
      </c>
      <c r="M3825" t="b">
        <v>0</v>
      </c>
      <c r="N3825">
        <v>41</v>
      </c>
      <c r="O3825" t="b">
        <v>1</v>
      </c>
      <c r="P3825" t="s">
        <v>8269</v>
      </c>
      <c r="Q3825" s="12" t="s">
        <v>8315</v>
      </c>
      <c r="R3825" t="s">
        <v>8316</v>
      </c>
      <c r="S3825" s="21">
        <f>(((Table1[[#This Row],[launched_at]]/60)/60)/24)+DATE(1970,1,1)</f>
        <v>42170.910231481481</v>
      </c>
      <c r="T3825" s="21">
        <f>(((Table1[[#This Row],[deadline]]/60)/60)/24)+DATE(1970,1,1)</f>
        <v>42205.165972222225</v>
      </c>
    </row>
    <row r="3826" spans="1:20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s="8">
        <f>E3826/D3826</f>
        <v>1.08</v>
      </c>
      <c r="G3826" s="10">
        <f>IFERROR(ROUND(E3826/N3826,2),0)</f>
        <v>38.57</v>
      </c>
      <c r="H3826" t="s">
        <v>8218</v>
      </c>
      <c r="I3826" t="s">
        <v>8224</v>
      </c>
      <c r="J3826" t="s">
        <v>8246</v>
      </c>
      <c r="K3826">
        <v>1470058860</v>
      </c>
      <c r="L3826">
        <v>1469026903</v>
      </c>
      <c r="M3826" t="b">
        <v>0</v>
      </c>
      <c r="N3826">
        <v>7</v>
      </c>
      <c r="O3826" t="b">
        <v>1</v>
      </c>
      <c r="P3826" t="s">
        <v>8269</v>
      </c>
      <c r="Q3826" s="12" t="s">
        <v>8315</v>
      </c>
      <c r="R3826" t="s">
        <v>8316</v>
      </c>
      <c r="S3826" s="21">
        <f>(((Table1[[#This Row],[launched_at]]/60)/60)/24)+DATE(1970,1,1)</f>
        <v>42571.626192129625</v>
      </c>
      <c r="T3826" s="21">
        <f>(((Table1[[#This Row],[deadline]]/60)/60)/24)+DATE(1970,1,1)</f>
        <v>42583.570138888885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s="8">
        <f>E3827/D3827</f>
        <v>1.0542</v>
      </c>
      <c r="G3827" s="10">
        <f>IFERROR(ROUND(E3827/N3827,2),0)</f>
        <v>107.57</v>
      </c>
      <c r="H3827" t="s">
        <v>8218</v>
      </c>
      <c r="I3827" t="s">
        <v>8223</v>
      </c>
      <c r="J3827" t="s">
        <v>8245</v>
      </c>
      <c r="K3827">
        <v>1434505214</v>
      </c>
      <c r="L3827">
        <v>1432690814</v>
      </c>
      <c r="M3827" t="b">
        <v>0</v>
      </c>
      <c r="N3827">
        <v>49</v>
      </c>
      <c r="O3827" t="b">
        <v>1</v>
      </c>
      <c r="P3827" t="s">
        <v>8269</v>
      </c>
      <c r="Q3827" s="12" t="s">
        <v>8315</v>
      </c>
      <c r="R3827" t="s">
        <v>8316</v>
      </c>
      <c r="S3827" s="21">
        <f>(((Table1[[#This Row],[launched_at]]/60)/60)/24)+DATE(1970,1,1)</f>
        <v>42151.069606481484</v>
      </c>
      <c r="T3827" s="21">
        <f>(((Table1[[#This Row],[deadline]]/60)/60)/24)+DATE(1970,1,1)</f>
        <v>42172.069606481484</v>
      </c>
    </row>
    <row r="3828" spans="1:20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s="8">
        <f>E3828/D3828</f>
        <v>1.1916666666666667</v>
      </c>
      <c r="G3828" s="10">
        <f>IFERROR(ROUND(E3828/N3828,2),0)</f>
        <v>27.5</v>
      </c>
      <c r="H3828" t="s">
        <v>8218</v>
      </c>
      <c r="I3828" t="s">
        <v>8224</v>
      </c>
      <c r="J3828" t="s">
        <v>8246</v>
      </c>
      <c r="K3828">
        <v>1430993394</v>
      </c>
      <c r="L3828">
        <v>1428401394</v>
      </c>
      <c r="M3828" t="b">
        <v>0</v>
      </c>
      <c r="N3828">
        <v>26</v>
      </c>
      <c r="O3828" t="b">
        <v>1</v>
      </c>
      <c r="P3828" t="s">
        <v>8269</v>
      </c>
      <c r="Q3828" s="12" t="s">
        <v>8315</v>
      </c>
      <c r="R3828" t="s">
        <v>8316</v>
      </c>
      <c r="S3828" s="21">
        <f>(((Table1[[#This Row],[launched_at]]/60)/60)/24)+DATE(1970,1,1)</f>
        <v>42101.423541666663</v>
      </c>
      <c r="T3828" s="21">
        <f>(((Table1[[#This Row],[deadline]]/60)/60)/24)+DATE(1970,1,1)</f>
        <v>42131.423541666663</v>
      </c>
    </row>
    <row r="3829" spans="1:20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s="8">
        <f>E3829/D3829</f>
        <v>1.5266666666666666</v>
      </c>
      <c r="G3829" s="10">
        <f>IFERROR(ROUND(E3829/N3829,2),0)</f>
        <v>70.459999999999994</v>
      </c>
      <c r="H3829" t="s">
        <v>8218</v>
      </c>
      <c r="I3829" t="s">
        <v>8224</v>
      </c>
      <c r="J3829" t="s">
        <v>8246</v>
      </c>
      <c r="K3829">
        <v>1427414400</v>
      </c>
      <c r="L3829">
        <v>1422656201</v>
      </c>
      <c r="M3829" t="b">
        <v>0</v>
      </c>
      <c r="N3829">
        <v>65</v>
      </c>
      <c r="O3829" t="b">
        <v>1</v>
      </c>
      <c r="P3829" t="s">
        <v>8269</v>
      </c>
      <c r="Q3829" s="12" t="s">
        <v>8315</v>
      </c>
      <c r="R3829" t="s">
        <v>8316</v>
      </c>
      <c r="S3829" s="21">
        <f>(((Table1[[#This Row],[launched_at]]/60)/60)/24)+DATE(1970,1,1)</f>
        <v>42034.928252314814</v>
      </c>
      <c r="T3829" s="21">
        <f>(((Table1[[#This Row],[deadline]]/60)/60)/24)+DATE(1970,1,1)</f>
        <v>42090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s="8">
        <f>E3830/D3830</f>
        <v>1</v>
      </c>
      <c r="G3830" s="10">
        <f>IFERROR(ROUND(E3830/N3830,2),0)</f>
        <v>178.57</v>
      </c>
      <c r="H3830" t="s">
        <v>8218</v>
      </c>
      <c r="I3830" t="s">
        <v>8223</v>
      </c>
      <c r="J3830" t="s">
        <v>8245</v>
      </c>
      <c r="K3830">
        <v>1420033187</v>
      </c>
      <c r="L3830">
        <v>1414845587</v>
      </c>
      <c r="M3830" t="b">
        <v>0</v>
      </c>
      <c r="N3830">
        <v>28</v>
      </c>
      <c r="O3830" t="b">
        <v>1</v>
      </c>
      <c r="P3830" t="s">
        <v>8269</v>
      </c>
      <c r="Q3830" s="12" t="s">
        <v>8315</v>
      </c>
      <c r="R3830" t="s">
        <v>8316</v>
      </c>
      <c r="S3830" s="21">
        <f>(((Table1[[#This Row],[launched_at]]/60)/60)/24)+DATE(1970,1,1)</f>
        <v>41944.527627314819</v>
      </c>
      <c r="T3830" s="21">
        <f>(((Table1[[#This Row],[deadline]]/60)/60)/24)+DATE(1970,1,1)</f>
        <v>42004.569293981483</v>
      </c>
    </row>
    <row r="3831" spans="1:20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s="8">
        <f>E3831/D3831</f>
        <v>1.002</v>
      </c>
      <c r="G3831" s="10">
        <f>IFERROR(ROUND(E3831/N3831,2),0)</f>
        <v>62.63</v>
      </c>
      <c r="H3831" t="s">
        <v>8218</v>
      </c>
      <c r="I3831" t="s">
        <v>8223</v>
      </c>
      <c r="J3831" t="s">
        <v>8245</v>
      </c>
      <c r="K3831">
        <v>1472676371</v>
      </c>
      <c r="L3831">
        <v>1470948371</v>
      </c>
      <c r="M3831" t="b">
        <v>0</v>
      </c>
      <c r="N3831">
        <v>8</v>
      </c>
      <c r="O3831" t="b">
        <v>1</v>
      </c>
      <c r="P3831" t="s">
        <v>8269</v>
      </c>
      <c r="Q3831" s="12" t="s">
        <v>8315</v>
      </c>
      <c r="R3831" t="s">
        <v>8316</v>
      </c>
      <c r="S3831" s="21">
        <f>(((Table1[[#This Row],[launched_at]]/60)/60)/24)+DATE(1970,1,1)</f>
        <v>42593.865405092598</v>
      </c>
      <c r="T3831" s="21">
        <f>(((Table1[[#This Row],[deadline]]/60)/60)/24)+DATE(1970,1,1)</f>
        <v>42613.865405092598</v>
      </c>
    </row>
    <row r="3832" spans="1:20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s="8">
        <f>E3832/D3832</f>
        <v>2.25</v>
      </c>
      <c r="G3832" s="10">
        <f>IFERROR(ROUND(E3832/N3832,2),0)</f>
        <v>75</v>
      </c>
      <c r="H3832" t="s">
        <v>8218</v>
      </c>
      <c r="I3832" t="s">
        <v>8223</v>
      </c>
      <c r="J3832" t="s">
        <v>8245</v>
      </c>
      <c r="K3832">
        <v>1464371211</v>
      </c>
      <c r="L3832">
        <v>1463161611</v>
      </c>
      <c r="M3832" t="b">
        <v>0</v>
      </c>
      <c r="N3832">
        <v>3</v>
      </c>
      <c r="O3832" t="b">
        <v>1</v>
      </c>
      <c r="P3832" t="s">
        <v>8269</v>
      </c>
      <c r="Q3832" s="12" t="s">
        <v>8315</v>
      </c>
      <c r="R3832" t="s">
        <v>8316</v>
      </c>
      <c r="S3832" s="21">
        <f>(((Table1[[#This Row],[launched_at]]/60)/60)/24)+DATE(1970,1,1)</f>
        <v>42503.740868055553</v>
      </c>
      <c r="T3832" s="21">
        <f>(((Table1[[#This Row],[deadline]]/60)/60)/24)+DATE(1970,1,1)</f>
        <v>42517.740868055553</v>
      </c>
    </row>
    <row r="3833" spans="1:20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s="8">
        <f>E3833/D3833</f>
        <v>1.0602199999999999</v>
      </c>
      <c r="G3833" s="10">
        <f>IFERROR(ROUND(E3833/N3833,2),0)</f>
        <v>58.9</v>
      </c>
      <c r="H3833" t="s">
        <v>8218</v>
      </c>
      <c r="I3833" t="s">
        <v>8223</v>
      </c>
      <c r="J3833" t="s">
        <v>8245</v>
      </c>
      <c r="K3833">
        <v>1415222545</v>
      </c>
      <c r="L3833">
        <v>1413404545</v>
      </c>
      <c r="M3833" t="b">
        <v>0</v>
      </c>
      <c r="N3833">
        <v>9</v>
      </c>
      <c r="O3833" t="b">
        <v>1</v>
      </c>
      <c r="P3833" t="s">
        <v>8269</v>
      </c>
      <c r="Q3833" s="12" t="s">
        <v>8315</v>
      </c>
      <c r="R3833" t="s">
        <v>8316</v>
      </c>
      <c r="S3833" s="21">
        <f>(((Table1[[#This Row],[launched_at]]/60)/60)/24)+DATE(1970,1,1)</f>
        <v>41927.848900462966</v>
      </c>
      <c r="T3833" s="21">
        <f>(((Table1[[#This Row],[deadline]]/60)/60)/24)+DATE(1970,1,1)</f>
        <v>41948.890567129631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s="8">
        <f>E3834/D3834</f>
        <v>1.0466666666666666</v>
      </c>
      <c r="G3834" s="10">
        <f>IFERROR(ROUND(E3834/N3834,2),0)</f>
        <v>139.56</v>
      </c>
      <c r="H3834" t="s">
        <v>8218</v>
      </c>
      <c r="I3834" t="s">
        <v>8223</v>
      </c>
      <c r="J3834" t="s">
        <v>8245</v>
      </c>
      <c r="K3834">
        <v>1455936335</v>
      </c>
      <c r="L3834">
        <v>1452048335</v>
      </c>
      <c r="M3834" t="b">
        <v>0</v>
      </c>
      <c r="N3834">
        <v>9</v>
      </c>
      <c r="O3834" t="b">
        <v>1</v>
      </c>
      <c r="P3834" t="s">
        <v>8269</v>
      </c>
      <c r="Q3834" s="12" t="s">
        <v>8315</v>
      </c>
      <c r="R3834" t="s">
        <v>8316</v>
      </c>
      <c r="S3834" s="21">
        <f>(((Table1[[#This Row],[launched_at]]/60)/60)/24)+DATE(1970,1,1)</f>
        <v>42375.114988425921</v>
      </c>
      <c r="T3834" s="21">
        <f>(((Table1[[#This Row],[deadline]]/60)/60)/24)+DATE(1970,1,1)</f>
        <v>42420.114988425921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s="8">
        <f>E3835/D3835</f>
        <v>1.1666666666666667</v>
      </c>
      <c r="G3835" s="10">
        <f>IFERROR(ROUND(E3835/N3835,2),0)</f>
        <v>70</v>
      </c>
      <c r="H3835" t="s">
        <v>8218</v>
      </c>
      <c r="I3835" t="s">
        <v>8228</v>
      </c>
      <c r="J3835" t="s">
        <v>8250</v>
      </c>
      <c r="K3835">
        <v>1417460940</v>
      </c>
      <c r="L3835">
        <v>1416516972</v>
      </c>
      <c r="M3835" t="b">
        <v>0</v>
      </c>
      <c r="N3835">
        <v>20</v>
      </c>
      <c r="O3835" t="b">
        <v>1</v>
      </c>
      <c r="P3835" t="s">
        <v>8269</v>
      </c>
      <c r="Q3835" s="12" t="s">
        <v>8315</v>
      </c>
      <c r="R3835" t="s">
        <v>8316</v>
      </c>
      <c r="S3835" s="21">
        <f>(((Table1[[#This Row],[launched_at]]/60)/60)/24)+DATE(1970,1,1)</f>
        <v>41963.872361111105</v>
      </c>
      <c r="T3835" s="21">
        <f>(((Table1[[#This Row],[deadline]]/60)/60)/24)+DATE(1970,1,1)</f>
        <v>41974.797916666663</v>
      </c>
    </row>
    <row r="3836" spans="1:20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s="8">
        <f>E3836/D3836</f>
        <v>1.0903333333333334</v>
      </c>
      <c r="G3836" s="10">
        <f>IFERROR(ROUND(E3836/N3836,2),0)</f>
        <v>57.39</v>
      </c>
      <c r="H3836" t="s">
        <v>8218</v>
      </c>
      <c r="I3836" t="s">
        <v>8224</v>
      </c>
      <c r="J3836" t="s">
        <v>8246</v>
      </c>
      <c r="K3836">
        <v>1434624067</v>
      </c>
      <c r="L3836">
        <v>1432032067</v>
      </c>
      <c r="M3836" t="b">
        <v>0</v>
      </c>
      <c r="N3836">
        <v>57</v>
      </c>
      <c r="O3836" t="b">
        <v>1</v>
      </c>
      <c r="P3836" t="s">
        <v>8269</v>
      </c>
      <c r="Q3836" s="12" t="s">
        <v>8315</v>
      </c>
      <c r="R3836" t="s">
        <v>8316</v>
      </c>
      <c r="S3836" s="21">
        <f>(((Table1[[#This Row],[launched_at]]/60)/60)/24)+DATE(1970,1,1)</f>
        <v>42143.445219907408</v>
      </c>
      <c r="T3836" s="21">
        <f>(((Table1[[#This Row],[deadline]]/60)/60)/24)+DATE(1970,1,1)</f>
        <v>42173.445219907408</v>
      </c>
    </row>
    <row r="3837" spans="1:20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s="8">
        <f>E3837/D3837</f>
        <v>1.6</v>
      </c>
      <c r="G3837" s="10">
        <f>IFERROR(ROUND(E3837/N3837,2),0)</f>
        <v>40</v>
      </c>
      <c r="H3837" t="s">
        <v>8218</v>
      </c>
      <c r="I3837" t="s">
        <v>8224</v>
      </c>
      <c r="J3837" t="s">
        <v>8246</v>
      </c>
      <c r="K3837">
        <v>1461278208</v>
      </c>
      <c r="L3837">
        <v>1459463808</v>
      </c>
      <c r="M3837" t="b">
        <v>0</v>
      </c>
      <c r="N3837">
        <v>8</v>
      </c>
      <c r="O3837" t="b">
        <v>1</v>
      </c>
      <c r="P3837" t="s">
        <v>8269</v>
      </c>
      <c r="Q3837" s="12" t="s">
        <v>8315</v>
      </c>
      <c r="R3837" t="s">
        <v>8316</v>
      </c>
      <c r="S3837" s="21">
        <f>(((Table1[[#This Row],[launched_at]]/60)/60)/24)+DATE(1970,1,1)</f>
        <v>42460.94222222222</v>
      </c>
      <c r="T3837" s="21">
        <f>(((Table1[[#This Row],[deadline]]/60)/60)/24)+DATE(1970,1,1)</f>
        <v>42481.94222222222</v>
      </c>
    </row>
    <row r="3838" spans="1:20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s="8">
        <f>E3838/D3838</f>
        <v>1.125</v>
      </c>
      <c r="G3838" s="10">
        <f>IFERROR(ROUND(E3838/N3838,2),0)</f>
        <v>64.290000000000006</v>
      </c>
      <c r="H3838" t="s">
        <v>8218</v>
      </c>
      <c r="I3838" t="s">
        <v>8223</v>
      </c>
      <c r="J3838" t="s">
        <v>8245</v>
      </c>
      <c r="K3838">
        <v>1470197340</v>
      </c>
      <c r="L3838">
        <v>1467497652</v>
      </c>
      <c r="M3838" t="b">
        <v>0</v>
      </c>
      <c r="N3838">
        <v>14</v>
      </c>
      <c r="O3838" t="b">
        <v>1</v>
      </c>
      <c r="P3838" t="s">
        <v>8269</v>
      </c>
      <c r="Q3838" s="12" t="s">
        <v>8315</v>
      </c>
      <c r="R3838" t="s">
        <v>8316</v>
      </c>
      <c r="S3838" s="21">
        <f>(((Table1[[#This Row],[launched_at]]/60)/60)/24)+DATE(1970,1,1)</f>
        <v>42553.926527777774</v>
      </c>
      <c r="T3838" s="21">
        <f>(((Table1[[#This Row],[deadline]]/60)/60)/24)+DATE(1970,1,1)</f>
        <v>42585.172916666663</v>
      </c>
    </row>
    <row r="3839" spans="1:20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s="8">
        <f>E3839/D3839</f>
        <v>1.0209999999999999</v>
      </c>
      <c r="G3839" s="10">
        <f>IFERROR(ROUND(E3839/N3839,2),0)</f>
        <v>120.12</v>
      </c>
      <c r="H3839" t="s">
        <v>8218</v>
      </c>
      <c r="I3839" t="s">
        <v>8224</v>
      </c>
      <c r="J3839" t="s">
        <v>8246</v>
      </c>
      <c r="K3839">
        <v>1435947758</v>
      </c>
      <c r="L3839">
        <v>1432837358</v>
      </c>
      <c r="M3839" t="b">
        <v>0</v>
      </c>
      <c r="N3839">
        <v>17</v>
      </c>
      <c r="O3839" t="b">
        <v>1</v>
      </c>
      <c r="P3839" t="s">
        <v>8269</v>
      </c>
      <c r="Q3839" s="12" t="s">
        <v>8315</v>
      </c>
      <c r="R3839" t="s">
        <v>8316</v>
      </c>
      <c r="S3839" s="21">
        <f>(((Table1[[#This Row],[launched_at]]/60)/60)/24)+DATE(1970,1,1)</f>
        <v>42152.765717592592</v>
      </c>
      <c r="T3839" s="21">
        <f>(((Table1[[#This Row],[deadline]]/60)/60)/24)+DATE(1970,1,1)</f>
        <v>42188.765717592592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s="8">
        <f>E3840/D3840</f>
        <v>1.00824</v>
      </c>
      <c r="G3840" s="10">
        <f>IFERROR(ROUND(E3840/N3840,2),0)</f>
        <v>1008.24</v>
      </c>
      <c r="H3840" t="s">
        <v>8218</v>
      </c>
      <c r="I3840" t="s">
        <v>8234</v>
      </c>
      <c r="J3840" t="s">
        <v>8254</v>
      </c>
      <c r="K3840">
        <v>1432314209</v>
      </c>
      <c r="L3840">
        <v>1429722209</v>
      </c>
      <c r="M3840" t="b">
        <v>0</v>
      </c>
      <c r="N3840">
        <v>100</v>
      </c>
      <c r="O3840" t="b">
        <v>1</v>
      </c>
      <c r="P3840" t="s">
        <v>8269</v>
      </c>
      <c r="Q3840" s="12" t="s">
        <v>8315</v>
      </c>
      <c r="R3840" t="s">
        <v>8316</v>
      </c>
      <c r="S3840" s="21">
        <f>(((Table1[[#This Row],[launched_at]]/60)/60)/24)+DATE(1970,1,1)</f>
        <v>42116.710752314815</v>
      </c>
      <c r="T3840" s="21">
        <f>(((Table1[[#This Row],[deadline]]/60)/60)/24)+DATE(1970,1,1)</f>
        <v>42146.710752314815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s="8">
        <f>E3841/D3841</f>
        <v>1.0125</v>
      </c>
      <c r="G3841" s="10">
        <f>IFERROR(ROUND(E3841/N3841,2),0)</f>
        <v>63.28</v>
      </c>
      <c r="H3841" t="s">
        <v>8218</v>
      </c>
      <c r="I3841" t="s">
        <v>8223</v>
      </c>
      <c r="J3841" t="s">
        <v>8245</v>
      </c>
      <c r="K3841">
        <v>1438226724</v>
      </c>
      <c r="L3841">
        <v>1433042724</v>
      </c>
      <c r="M3841" t="b">
        <v>0</v>
      </c>
      <c r="N3841">
        <v>32</v>
      </c>
      <c r="O3841" t="b">
        <v>1</v>
      </c>
      <c r="P3841" t="s">
        <v>8269</v>
      </c>
      <c r="Q3841" s="12" t="s">
        <v>8315</v>
      </c>
      <c r="R3841" t="s">
        <v>8316</v>
      </c>
      <c r="S3841" s="21">
        <f>(((Table1[[#This Row],[launched_at]]/60)/60)/24)+DATE(1970,1,1)</f>
        <v>42155.142638888887</v>
      </c>
      <c r="T3841" s="21">
        <f>(((Table1[[#This Row],[deadline]]/60)/60)/24)+DATE(1970,1,1)</f>
        <v>42215.142638888887</v>
      </c>
    </row>
    <row r="3842" spans="1:20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s="8">
        <f>E3842/D3842</f>
        <v>65</v>
      </c>
      <c r="G3842" s="10">
        <f>IFERROR(ROUND(E3842/N3842,2),0)</f>
        <v>21.67</v>
      </c>
      <c r="H3842" t="s">
        <v>8218</v>
      </c>
      <c r="I3842" t="s">
        <v>8224</v>
      </c>
      <c r="J3842" t="s">
        <v>8246</v>
      </c>
      <c r="K3842">
        <v>1459180229</v>
      </c>
      <c r="L3842">
        <v>1457023829</v>
      </c>
      <c r="M3842" t="b">
        <v>0</v>
      </c>
      <c r="N3842">
        <v>3</v>
      </c>
      <c r="O3842" t="b">
        <v>1</v>
      </c>
      <c r="P3842" t="s">
        <v>8269</v>
      </c>
      <c r="Q3842" s="12" t="s">
        <v>8315</v>
      </c>
      <c r="R3842" t="s">
        <v>8316</v>
      </c>
      <c r="S3842" s="21">
        <f>(((Table1[[#This Row],[launched_at]]/60)/60)/24)+DATE(1970,1,1)</f>
        <v>42432.701724537037</v>
      </c>
      <c r="T3842" s="21">
        <f>(((Table1[[#This Row],[deadline]]/60)/60)/24)+DATE(1970,1,1)</f>
        <v>42457.660057870366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s="8">
        <f>E3843/D3843</f>
        <v>8.72E-2</v>
      </c>
      <c r="G3843" s="10">
        <f>IFERROR(ROUND(E3843/N3843,2),0)</f>
        <v>25.65</v>
      </c>
      <c r="H3843" t="s">
        <v>8220</v>
      </c>
      <c r="I3843" t="s">
        <v>8223</v>
      </c>
      <c r="J3843" t="s">
        <v>8245</v>
      </c>
      <c r="K3843">
        <v>1405882287</v>
      </c>
      <c r="L3843">
        <v>1400698287</v>
      </c>
      <c r="M3843" t="b">
        <v>1</v>
      </c>
      <c r="N3843">
        <v>34</v>
      </c>
      <c r="O3843" t="b">
        <v>0</v>
      </c>
      <c r="P3843" t="s">
        <v>8269</v>
      </c>
      <c r="Q3843" s="12" t="s">
        <v>8315</v>
      </c>
      <c r="R3843" t="s">
        <v>8316</v>
      </c>
      <c r="S3843" s="21">
        <f>(((Table1[[#This Row],[launched_at]]/60)/60)/24)+DATE(1970,1,1)</f>
        <v>41780.785729166666</v>
      </c>
      <c r="T3843" s="21">
        <f>(((Table1[[#This Row],[deadline]]/60)/60)/24)+DATE(1970,1,1)</f>
        <v>41840.785729166666</v>
      </c>
    </row>
    <row r="3844" spans="1:20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s="8">
        <f>E3844/D3844</f>
        <v>0.21940000000000001</v>
      </c>
      <c r="G3844" s="10">
        <f>IFERROR(ROUND(E3844/N3844,2),0)</f>
        <v>47.7</v>
      </c>
      <c r="H3844" t="s">
        <v>8220</v>
      </c>
      <c r="I3844" t="s">
        <v>8224</v>
      </c>
      <c r="J3844" t="s">
        <v>8246</v>
      </c>
      <c r="K3844">
        <v>1399809052</v>
      </c>
      <c r="L3844">
        <v>1397217052</v>
      </c>
      <c r="M3844" t="b">
        <v>1</v>
      </c>
      <c r="N3844">
        <v>23</v>
      </c>
      <c r="O3844" t="b">
        <v>0</v>
      </c>
      <c r="P3844" t="s">
        <v>8269</v>
      </c>
      <c r="Q3844" s="12" t="s">
        <v>8315</v>
      </c>
      <c r="R3844" t="s">
        <v>8316</v>
      </c>
      <c r="S3844" s="21">
        <f>(((Table1[[#This Row],[launched_at]]/60)/60)/24)+DATE(1970,1,1)</f>
        <v>41740.493657407409</v>
      </c>
      <c r="T3844" s="21">
        <f>(((Table1[[#This Row],[deadline]]/60)/60)/24)+DATE(1970,1,1)</f>
        <v>41770.493657407409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s="8">
        <f>E3845/D3845</f>
        <v>0.21299999999999999</v>
      </c>
      <c r="G3845" s="10">
        <f>IFERROR(ROUND(E3845/N3845,2),0)</f>
        <v>56.05</v>
      </c>
      <c r="H3845" t="s">
        <v>8220</v>
      </c>
      <c r="I3845" t="s">
        <v>8223</v>
      </c>
      <c r="J3845" t="s">
        <v>8245</v>
      </c>
      <c r="K3845">
        <v>1401587064</v>
      </c>
      <c r="L3845">
        <v>1399427064</v>
      </c>
      <c r="M3845" t="b">
        <v>1</v>
      </c>
      <c r="N3845">
        <v>19</v>
      </c>
      <c r="O3845" t="b">
        <v>0</v>
      </c>
      <c r="P3845" t="s">
        <v>8269</v>
      </c>
      <c r="Q3845" s="12" t="s">
        <v>8315</v>
      </c>
      <c r="R3845" t="s">
        <v>8316</v>
      </c>
      <c r="S3845" s="21">
        <f>(((Table1[[#This Row],[launched_at]]/60)/60)/24)+DATE(1970,1,1)</f>
        <v>41766.072500000002</v>
      </c>
      <c r="T3845" s="21">
        <f>(((Table1[[#This Row],[deadline]]/60)/60)/24)+DATE(1970,1,1)</f>
        <v>41791.072500000002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s="8">
        <f>E3846/D3846</f>
        <v>0.41489795918367345</v>
      </c>
      <c r="G3846" s="10">
        <f>IFERROR(ROUND(E3846/N3846,2),0)</f>
        <v>81.319999999999993</v>
      </c>
      <c r="H3846" t="s">
        <v>8220</v>
      </c>
      <c r="I3846" t="s">
        <v>8223</v>
      </c>
      <c r="J3846" t="s">
        <v>8245</v>
      </c>
      <c r="K3846">
        <v>1401778740</v>
      </c>
      <c r="L3846">
        <v>1399474134</v>
      </c>
      <c r="M3846" t="b">
        <v>1</v>
      </c>
      <c r="N3846">
        <v>50</v>
      </c>
      <c r="O3846" t="b">
        <v>0</v>
      </c>
      <c r="P3846" t="s">
        <v>8269</v>
      </c>
      <c r="Q3846" s="12" t="s">
        <v>8315</v>
      </c>
      <c r="R3846" t="s">
        <v>8316</v>
      </c>
      <c r="S3846" s="21">
        <f>(((Table1[[#This Row],[launched_at]]/60)/60)/24)+DATE(1970,1,1)</f>
        <v>41766.617291666669</v>
      </c>
      <c r="T3846" s="21">
        <f>(((Table1[[#This Row],[deadline]]/60)/60)/24)+DATE(1970,1,1)</f>
        <v>41793.290972222225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s="8">
        <f>E3847/D3847</f>
        <v>2.1049999999999999E-2</v>
      </c>
      <c r="G3847" s="10">
        <f>IFERROR(ROUND(E3847/N3847,2),0)</f>
        <v>70.17</v>
      </c>
      <c r="H3847" t="s">
        <v>8220</v>
      </c>
      <c r="I3847" t="s">
        <v>8223</v>
      </c>
      <c r="J3847" t="s">
        <v>8245</v>
      </c>
      <c r="K3847">
        <v>1443711774</v>
      </c>
      <c r="L3847">
        <v>1441119774</v>
      </c>
      <c r="M3847" t="b">
        <v>1</v>
      </c>
      <c r="N3847">
        <v>12</v>
      </c>
      <c r="O3847" t="b">
        <v>0</v>
      </c>
      <c r="P3847" t="s">
        <v>8269</v>
      </c>
      <c r="Q3847" s="12" t="s">
        <v>8315</v>
      </c>
      <c r="R3847" t="s">
        <v>8316</v>
      </c>
      <c r="S3847" s="21">
        <f>(((Table1[[#This Row],[launched_at]]/60)/60)/24)+DATE(1970,1,1)</f>
        <v>42248.627013888887</v>
      </c>
      <c r="T3847" s="21">
        <f>(((Table1[[#This Row],[deadline]]/60)/60)/24)+DATE(1970,1,1)</f>
        <v>42278.627013888887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s="8">
        <f>E3848/D3848</f>
        <v>2.7E-2</v>
      </c>
      <c r="G3848" s="10">
        <f>IFERROR(ROUND(E3848/N3848,2),0)</f>
        <v>23.63</v>
      </c>
      <c r="H3848" t="s">
        <v>8220</v>
      </c>
      <c r="I3848" t="s">
        <v>8223</v>
      </c>
      <c r="J3848" t="s">
        <v>8245</v>
      </c>
      <c r="K3848">
        <v>1412405940</v>
      </c>
      <c r="L3848">
        <v>1409721542</v>
      </c>
      <c r="M3848" t="b">
        <v>1</v>
      </c>
      <c r="N3848">
        <v>8</v>
      </c>
      <c r="O3848" t="b">
        <v>0</v>
      </c>
      <c r="P3848" t="s">
        <v>8269</v>
      </c>
      <c r="Q3848" s="12" t="s">
        <v>8315</v>
      </c>
      <c r="R3848" t="s">
        <v>8316</v>
      </c>
      <c r="S3848" s="21">
        <f>(((Table1[[#This Row],[launched_at]]/60)/60)/24)+DATE(1970,1,1)</f>
        <v>41885.221550925926</v>
      </c>
      <c r="T3848" s="21">
        <f>(((Table1[[#This Row],[deadline]]/60)/60)/24)+DATE(1970,1,1)</f>
        <v>41916.290972222225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s="8">
        <f>E3849/D3849</f>
        <v>0.16161904761904761</v>
      </c>
      <c r="G3849" s="10">
        <f>IFERROR(ROUND(E3849/N3849,2),0)</f>
        <v>188.56</v>
      </c>
      <c r="H3849" t="s">
        <v>8220</v>
      </c>
      <c r="I3849" t="s">
        <v>8223</v>
      </c>
      <c r="J3849" t="s">
        <v>8245</v>
      </c>
      <c r="K3849">
        <v>1437283391</v>
      </c>
      <c r="L3849">
        <v>1433395391</v>
      </c>
      <c r="M3849" t="b">
        <v>1</v>
      </c>
      <c r="N3849">
        <v>9</v>
      </c>
      <c r="O3849" t="b">
        <v>0</v>
      </c>
      <c r="P3849" t="s">
        <v>8269</v>
      </c>
      <c r="Q3849" s="12" t="s">
        <v>8315</v>
      </c>
      <c r="R3849" t="s">
        <v>8316</v>
      </c>
      <c r="S3849" s="21">
        <f>(((Table1[[#This Row],[launched_at]]/60)/60)/24)+DATE(1970,1,1)</f>
        <v>42159.224432870367</v>
      </c>
      <c r="T3849" s="21">
        <f>(((Table1[[#This Row],[deadline]]/60)/60)/24)+DATE(1970,1,1)</f>
        <v>42204.224432870367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s="8">
        <f>E3850/D3850</f>
        <v>0.16376923076923078</v>
      </c>
      <c r="G3850" s="10">
        <f>IFERROR(ROUND(E3850/N3850,2),0)</f>
        <v>49.51</v>
      </c>
      <c r="H3850" t="s">
        <v>8220</v>
      </c>
      <c r="I3850" t="s">
        <v>8223</v>
      </c>
      <c r="J3850" t="s">
        <v>8245</v>
      </c>
      <c r="K3850">
        <v>1445196989</v>
      </c>
      <c r="L3850">
        <v>1442604989</v>
      </c>
      <c r="M3850" t="b">
        <v>1</v>
      </c>
      <c r="N3850">
        <v>43</v>
      </c>
      <c r="O3850" t="b">
        <v>0</v>
      </c>
      <c r="P3850" t="s">
        <v>8269</v>
      </c>
      <c r="Q3850" s="12" t="s">
        <v>8315</v>
      </c>
      <c r="R3850" t="s">
        <v>8316</v>
      </c>
      <c r="S3850" s="21">
        <f>(((Table1[[#This Row],[launched_at]]/60)/60)/24)+DATE(1970,1,1)</f>
        <v>42265.817002314812</v>
      </c>
      <c r="T3850" s="21">
        <f>(((Table1[[#This Row],[deadline]]/60)/60)/24)+DATE(1970,1,1)</f>
        <v>42295.817002314812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s="8">
        <f>E3851/D3851</f>
        <v>7.0433333333333334E-2</v>
      </c>
      <c r="G3851" s="10">
        <f>IFERROR(ROUND(E3851/N3851,2),0)</f>
        <v>75.459999999999994</v>
      </c>
      <c r="H3851" t="s">
        <v>8220</v>
      </c>
      <c r="I3851" t="s">
        <v>8235</v>
      </c>
      <c r="J3851" t="s">
        <v>8248</v>
      </c>
      <c r="K3851">
        <v>1434047084</v>
      </c>
      <c r="L3851">
        <v>1431455084</v>
      </c>
      <c r="M3851" t="b">
        <v>1</v>
      </c>
      <c r="N3851">
        <v>28</v>
      </c>
      <c r="O3851" t="b">
        <v>0</v>
      </c>
      <c r="P3851" t="s">
        <v>8269</v>
      </c>
      <c r="Q3851" s="12" t="s">
        <v>8315</v>
      </c>
      <c r="R3851" t="s">
        <v>8316</v>
      </c>
      <c r="S3851" s="21">
        <f>(((Table1[[#This Row],[launched_at]]/60)/60)/24)+DATE(1970,1,1)</f>
        <v>42136.767175925925</v>
      </c>
      <c r="T3851" s="21">
        <f>(((Table1[[#This Row],[deadline]]/60)/60)/24)+DATE(1970,1,1)</f>
        <v>42166.767175925925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s="8">
        <f>E3852/D3852</f>
        <v>3.7999999999999999E-2</v>
      </c>
      <c r="G3852" s="10">
        <f>IFERROR(ROUND(E3852/N3852,2),0)</f>
        <v>9.5</v>
      </c>
      <c r="H3852" t="s">
        <v>8220</v>
      </c>
      <c r="I3852" t="s">
        <v>8223</v>
      </c>
      <c r="J3852" t="s">
        <v>8245</v>
      </c>
      <c r="K3852">
        <v>1420081143</v>
      </c>
      <c r="L3852">
        <v>1417489143</v>
      </c>
      <c r="M3852" t="b">
        <v>1</v>
      </c>
      <c r="N3852">
        <v>4</v>
      </c>
      <c r="O3852" t="b">
        <v>0</v>
      </c>
      <c r="P3852" t="s">
        <v>8269</v>
      </c>
      <c r="Q3852" s="12" t="s">
        <v>8315</v>
      </c>
      <c r="R3852" t="s">
        <v>8316</v>
      </c>
      <c r="S3852" s="21">
        <f>(((Table1[[#This Row],[launched_at]]/60)/60)/24)+DATE(1970,1,1)</f>
        <v>41975.124340277776</v>
      </c>
      <c r="T3852" s="21">
        <f>(((Table1[[#This Row],[deadline]]/60)/60)/24)+DATE(1970,1,1)</f>
        <v>42005.124340277776</v>
      </c>
    </row>
    <row r="3853" spans="1:20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s="8">
        <f>E3853/D3853</f>
        <v>0.34079999999999999</v>
      </c>
      <c r="G3853" s="10">
        <f>IFERROR(ROUND(E3853/N3853,2),0)</f>
        <v>35.5</v>
      </c>
      <c r="H3853" t="s">
        <v>8220</v>
      </c>
      <c r="I3853" t="s">
        <v>8224</v>
      </c>
      <c r="J3853" t="s">
        <v>8246</v>
      </c>
      <c r="K3853">
        <v>1437129179</v>
      </c>
      <c r="L3853">
        <v>1434537179</v>
      </c>
      <c r="M3853" t="b">
        <v>1</v>
      </c>
      <c r="N3853">
        <v>24</v>
      </c>
      <c r="O3853" t="b">
        <v>0</v>
      </c>
      <c r="P3853" t="s">
        <v>8269</v>
      </c>
      <c r="Q3853" s="12" t="s">
        <v>8315</v>
      </c>
      <c r="R3853" t="s">
        <v>8316</v>
      </c>
      <c r="S3853" s="21">
        <f>(((Table1[[#This Row],[launched_at]]/60)/60)/24)+DATE(1970,1,1)</f>
        <v>42172.439571759256</v>
      </c>
      <c r="T3853" s="21">
        <f>(((Table1[[#This Row],[deadline]]/60)/60)/24)+DATE(1970,1,1)</f>
        <v>42202.439571759256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s="8">
        <f>E3854/D3854</f>
        <v>2E-3</v>
      </c>
      <c r="G3854" s="10">
        <f>IFERROR(ROUND(E3854/N3854,2),0)</f>
        <v>10</v>
      </c>
      <c r="H3854" t="s">
        <v>8220</v>
      </c>
      <c r="I3854" t="s">
        <v>8223</v>
      </c>
      <c r="J3854" t="s">
        <v>8245</v>
      </c>
      <c r="K3854">
        <v>1427427276</v>
      </c>
      <c r="L3854">
        <v>1425270876</v>
      </c>
      <c r="M3854" t="b">
        <v>0</v>
      </c>
      <c r="N3854">
        <v>2</v>
      </c>
      <c r="O3854" t="b">
        <v>0</v>
      </c>
      <c r="P3854" t="s">
        <v>8269</v>
      </c>
      <c r="Q3854" s="12" t="s">
        <v>8315</v>
      </c>
      <c r="R3854" t="s">
        <v>8316</v>
      </c>
      <c r="S3854" s="21">
        <f>(((Table1[[#This Row],[launched_at]]/60)/60)/24)+DATE(1970,1,1)</f>
        <v>42065.190694444449</v>
      </c>
      <c r="T3854" s="21">
        <f>(((Table1[[#This Row],[deadline]]/60)/60)/24)+DATE(1970,1,1)</f>
        <v>42090.149027777778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s="8">
        <f>E3855/D3855</f>
        <v>2.5999999999999998E-4</v>
      </c>
      <c r="G3855" s="10">
        <f>IFERROR(ROUND(E3855/N3855,2),0)</f>
        <v>13</v>
      </c>
      <c r="H3855" t="s">
        <v>8220</v>
      </c>
      <c r="I3855" t="s">
        <v>8223</v>
      </c>
      <c r="J3855" t="s">
        <v>8245</v>
      </c>
      <c r="K3855">
        <v>1409602178</v>
      </c>
      <c r="L3855">
        <v>1406578178</v>
      </c>
      <c r="M3855" t="b">
        <v>0</v>
      </c>
      <c r="N3855">
        <v>2</v>
      </c>
      <c r="O3855" t="b">
        <v>0</v>
      </c>
      <c r="P3855" t="s">
        <v>8269</v>
      </c>
      <c r="Q3855" s="12" t="s">
        <v>8315</v>
      </c>
      <c r="R3855" t="s">
        <v>8316</v>
      </c>
      <c r="S3855" s="21">
        <f>(((Table1[[#This Row],[launched_at]]/60)/60)/24)+DATE(1970,1,1)</f>
        <v>41848.84002314815</v>
      </c>
      <c r="T3855" s="21">
        <f>(((Table1[[#This Row],[deadline]]/60)/60)/24)+DATE(1970,1,1)</f>
        <v>41883.84002314815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s="8">
        <f>E3856/D3856</f>
        <v>0.16254545454545455</v>
      </c>
      <c r="G3856" s="10">
        <f>IFERROR(ROUND(E3856/N3856,2),0)</f>
        <v>89.4</v>
      </c>
      <c r="H3856" t="s">
        <v>8220</v>
      </c>
      <c r="I3856" t="s">
        <v>8223</v>
      </c>
      <c r="J3856" t="s">
        <v>8245</v>
      </c>
      <c r="K3856">
        <v>1431206058</v>
      </c>
      <c r="L3856">
        <v>1428614058</v>
      </c>
      <c r="M3856" t="b">
        <v>0</v>
      </c>
      <c r="N3856">
        <v>20</v>
      </c>
      <c r="O3856" t="b">
        <v>0</v>
      </c>
      <c r="P3856" t="s">
        <v>8269</v>
      </c>
      <c r="Q3856" s="12" t="s">
        <v>8315</v>
      </c>
      <c r="R3856" t="s">
        <v>8316</v>
      </c>
      <c r="S3856" s="21">
        <f>(((Table1[[#This Row],[launched_at]]/60)/60)/24)+DATE(1970,1,1)</f>
        <v>42103.884930555556</v>
      </c>
      <c r="T3856" s="21">
        <f>(((Table1[[#This Row],[deadline]]/60)/60)/24)+DATE(1970,1,1)</f>
        <v>42133.884930555556</v>
      </c>
    </row>
    <row r="3857" spans="1:20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s="8">
        <f>E3857/D3857</f>
        <v>2.5000000000000001E-2</v>
      </c>
      <c r="G3857" s="10">
        <f>IFERROR(ROUND(E3857/N3857,2),0)</f>
        <v>25</v>
      </c>
      <c r="H3857" t="s">
        <v>8220</v>
      </c>
      <c r="I3857" t="s">
        <v>8223</v>
      </c>
      <c r="J3857" t="s">
        <v>8245</v>
      </c>
      <c r="K3857">
        <v>1427408271</v>
      </c>
      <c r="L3857">
        <v>1424819871</v>
      </c>
      <c r="M3857" t="b">
        <v>0</v>
      </c>
      <c r="N3857">
        <v>1</v>
      </c>
      <c r="O3857" t="b">
        <v>0</v>
      </c>
      <c r="P3857" t="s">
        <v>8269</v>
      </c>
      <c r="Q3857" s="12" t="s">
        <v>8315</v>
      </c>
      <c r="R3857" t="s">
        <v>8316</v>
      </c>
      <c r="S3857" s="21">
        <f>(((Table1[[#This Row],[launched_at]]/60)/60)/24)+DATE(1970,1,1)</f>
        <v>42059.970729166671</v>
      </c>
      <c r="T3857" s="21">
        <f>(((Table1[[#This Row],[deadline]]/60)/60)/24)+DATE(1970,1,1)</f>
        <v>42089.929062499999</v>
      </c>
    </row>
    <row r="3858" spans="1:20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s="8">
        <f>E3858/D3858</f>
        <v>2.0000000000000001E-4</v>
      </c>
      <c r="G3858" s="10">
        <f>IFERROR(ROUND(E3858/N3858,2),0)</f>
        <v>1</v>
      </c>
      <c r="H3858" t="s">
        <v>8220</v>
      </c>
      <c r="I3858" t="s">
        <v>8223</v>
      </c>
      <c r="J3858" t="s">
        <v>8245</v>
      </c>
      <c r="K3858">
        <v>1425833403</v>
      </c>
      <c r="L3858">
        <v>1423245003</v>
      </c>
      <c r="M3858" t="b">
        <v>0</v>
      </c>
      <c r="N3858">
        <v>1</v>
      </c>
      <c r="O3858" t="b">
        <v>0</v>
      </c>
      <c r="P3858" t="s">
        <v>8269</v>
      </c>
      <c r="Q3858" s="12" t="s">
        <v>8315</v>
      </c>
      <c r="R3858" t="s">
        <v>8316</v>
      </c>
      <c r="S3858" s="21">
        <f>(((Table1[[#This Row],[launched_at]]/60)/60)/24)+DATE(1970,1,1)</f>
        <v>42041.743090277778</v>
      </c>
      <c r="T3858" s="21">
        <f>(((Table1[[#This Row],[deadline]]/60)/60)/24)+DATE(1970,1,1)</f>
        <v>42071.701423611114</v>
      </c>
    </row>
    <row r="3859" spans="1:20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s="8">
        <f>E3859/D3859</f>
        <v>5.1999999999999998E-2</v>
      </c>
      <c r="G3859" s="10">
        <f>IFERROR(ROUND(E3859/N3859,2),0)</f>
        <v>65</v>
      </c>
      <c r="H3859" t="s">
        <v>8220</v>
      </c>
      <c r="I3859" t="s">
        <v>8223</v>
      </c>
      <c r="J3859" t="s">
        <v>8245</v>
      </c>
      <c r="K3859">
        <v>1406913120</v>
      </c>
      <c r="L3859">
        <v>1404927690</v>
      </c>
      <c r="M3859" t="b">
        <v>0</v>
      </c>
      <c r="N3859">
        <v>4</v>
      </c>
      <c r="O3859" t="b">
        <v>0</v>
      </c>
      <c r="P3859" t="s">
        <v>8269</v>
      </c>
      <c r="Q3859" s="12" t="s">
        <v>8315</v>
      </c>
      <c r="R3859" t="s">
        <v>8316</v>
      </c>
      <c r="S3859" s="21">
        <f>(((Table1[[#This Row],[launched_at]]/60)/60)/24)+DATE(1970,1,1)</f>
        <v>41829.73715277778</v>
      </c>
      <c r="T3859" s="21">
        <f>(((Table1[[#This Row],[deadline]]/60)/60)/24)+DATE(1970,1,1)</f>
        <v>41852.716666666667</v>
      </c>
    </row>
    <row r="3860" spans="1:20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s="8">
        <f>E3860/D3860</f>
        <v>0.02</v>
      </c>
      <c r="G3860" s="10">
        <f>IFERROR(ROUND(E3860/N3860,2),0)</f>
        <v>10</v>
      </c>
      <c r="H3860" t="s">
        <v>8220</v>
      </c>
      <c r="I3860" t="s">
        <v>8224</v>
      </c>
      <c r="J3860" t="s">
        <v>8246</v>
      </c>
      <c r="K3860">
        <v>1432328400</v>
      </c>
      <c r="L3860">
        <v>1430734844</v>
      </c>
      <c r="M3860" t="b">
        <v>0</v>
      </c>
      <c r="N3860">
        <v>1</v>
      </c>
      <c r="O3860" t="b">
        <v>0</v>
      </c>
      <c r="P3860" t="s">
        <v>8269</v>
      </c>
      <c r="Q3860" s="12" t="s">
        <v>8315</v>
      </c>
      <c r="R3860" t="s">
        <v>8316</v>
      </c>
      <c r="S3860" s="21">
        <f>(((Table1[[#This Row],[launched_at]]/60)/60)/24)+DATE(1970,1,1)</f>
        <v>42128.431064814817</v>
      </c>
      <c r="T3860" s="21">
        <f>(((Table1[[#This Row],[deadline]]/60)/60)/24)+DATE(1970,1,1)</f>
        <v>42146.875</v>
      </c>
    </row>
    <row r="3861" spans="1:20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s="8">
        <f>E3861/D3861</f>
        <v>4.0000000000000002E-4</v>
      </c>
      <c r="G3861" s="10">
        <f>IFERROR(ROUND(E3861/N3861,2),0)</f>
        <v>1</v>
      </c>
      <c r="H3861" t="s">
        <v>8220</v>
      </c>
      <c r="I3861" t="s">
        <v>8223</v>
      </c>
      <c r="J3861" t="s">
        <v>8245</v>
      </c>
      <c r="K3861">
        <v>1403730000</v>
      </c>
      <c r="L3861">
        <v>1401485207</v>
      </c>
      <c r="M3861" t="b">
        <v>0</v>
      </c>
      <c r="N3861">
        <v>1</v>
      </c>
      <c r="O3861" t="b">
        <v>0</v>
      </c>
      <c r="P3861" t="s">
        <v>8269</v>
      </c>
      <c r="Q3861" s="12" t="s">
        <v>8315</v>
      </c>
      <c r="R3861" t="s">
        <v>8316</v>
      </c>
      <c r="S3861" s="21">
        <f>(((Table1[[#This Row],[launched_at]]/60)/60)/24)+DATE(1970,1,1)</f>
        <v>41789.893599537041</v>
      </c>
      <c r="T3861" s="21">
        <f>(((Table1[[#This Row],[deadline]]/60)/60)/24)+DATE(1970,1,1)</f>
        <v>41815.875</v>
      </c>
    </row>
    <row r="3862" spans="1:20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s="8">
        <f>E3862/D3862</f>
        <v>0.17666666666666667</v>
      </c>
      <c r="G3862" s="10">
        <f>IFERROR(ROUND(E3862/N3862,2),0)</f>
        <v>81.540000000000006</v>
      </c>
      <c r="H3862" t="s">
        <v>8220</v>
      </c>
      <c r="I3862" t="s">
        <v>8223</v>
      </c>
      <c r="J3862" t="s">
        <v>8245</v>
      </c>
      <c r="K3862">
        <v>1407858710</v>
      </c>
      <c r="L3862">
        <v>1405266710</v>
      </c>
      <c r="M3862" t="b">
        <v>0</v>
      </c>
      <c r="N3862">
        <v>13</v>
      </c>
      <c r="O3862" t="b">
        <v>0</v>
      </c>
      <c r="P3862" t="s">
        <v>8269</v>
      </c>
      <c r="Q3862" s="12" t="s">
        <v>8315</v>
      </c>
      <c r="R3862" t="s">
        <v>8316</v>
      </c>
      <c r="S3862" s="21">
        <f>(((Table1[[#This Row],[launched_at]]/60)/60)/24)+DATE(1970,1,1)</f>
        <v>41833.660995370366</v>
      </c>
      <c r="T3862" s="21">
        <f>(((Table1[[#This Row],[deadline]]/60)/60)/24)+DATE(1970,1,1)</f>
        <v>41863.660995370366</v>
      </c>
    </row>
    <row r="3863" spans="1:20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s="8">
        <f>E3863/D3863</f>
        <v>0.05</v>
      </c>
      <c r="G3863" s="10">
        <f>IFERROR(ROUND(E3863/N3863,2),0)</f>
        <v>100</v>
      </c>
      <c r="H3863" t="s">
        <v>8220</v>
      </c>
      <c r="I3863" t="s">
        <v>8223</v>
      </c>
      <c r="J3863" t="s">
        <v>8245</v>
      </c>
      <c r="K3863">
        <v>1415828820</v>
      </c>
      <c r="L3863">
        <v>1412258977</v>
      </c>
      <c r="M3863" t="b">
        <v>0</v>
      </c>
      <c r="N3863">
        <v>1</v>
      </c>
      <c r="O3863" t="b">
        <v>0</v>
      </c>
      <c r="P3863" t="s">
        <v>8269</v>
      </c>
      <c r="Q3863" s="12" t="s">
        <v>8315</v>
      </c>
      <c r="R3863" t="s">
        <v>8316</v>
      </c>
      <c r="S3863" s="21">
        <f>(((Table1[[#This Row],[launched_at]]/60)/60)/24)+DATE(1970,1,1)</f>
        <v>41914.590011574073</v>
      </c>
      <c r="T3863" s="21">
        <f>(((Table1[[#This Row],[deadline]]/60)/60)/24)+DATE(1970,1,1)</f>
        <v>41955.907638888893</v>
      </c>
    </row>
    <row r="3864" spans="1:20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s="8">
        <f>E3864/D3864</f>
        <v>1.3333333333333334E-4</v>
      </c>
      <c r="G3864" s="10">
        <f>IFERROR(ROUND(E3864/N3864,2),0)</f>
        <v>1</v>
      </c>
      <c r="H3864" t="s">
        <v>8220</v>
      </c>
      <c r="I3864" t="s">
        <v>8223</v>
      </c>
      <c r="J3864" t="s">
        <v>8245</v>
      </c>
      <c r="K3864">
        <v>1473699540</v>
      </c>
      <c r="L3864">
        <v>1472451356</v>
      </c>
      <c r="M3864" t="b">
        <v>0</v>
      </c>
      <c r="N3864">
        <v>1</v>
      </c>
      <c r="O3864" t="b">
        <v>0</v>
      </c>
      <c r="P3864" t="s">
        <v>8269</v>
      </c>
      <c r="Q3864" s="12" t="s">
        <v>8315</v>
      </c>
      <c r="R3864" t="s">
        <v>8316</v>
      </c>
      <c r="S3864" s="21">
        <f>(((Table1[[#This Row],[launched_at]]/60)/60)/24)+DATE(1970,1,1)</f>
        <v>42611.261064814811</v>
      </c>
      <c r="T3864" s="21">
        <f>(((Table1[[#This Row],[deadline]]/60)/60)/24)+DATE(1970,1,1)</f>
        <v>42625.707638888889</v>
      </c>
    </row>
    <row r="3865" spans="1:20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s="8">
        <f>E3865/D3865</f>
        <v>0</v>
      </c>
      <c r="G3865" s="10" t="str">
        <f>IFERROR(ROUND(E3865/N3865,2),"N/A")</f>
        <v>N/A</v>
      </c>
      <c r="H3865" t="s">
        <v>8220</v>
      </c>
      <c r="I3865" t="s">
        <v>8223</v>
      </c>
      <c r="J3865" t="s">
        <v>8245</v>
      </c>
      <c r="K3865">
        <v>1446739905</v>
      </c>
      <c r="L3865">
        <v>1441552305</v>
      </c>
      <c r="M3865" t="b">
        <v>0</v>
      </c>
      <c r="N3865">
        <v>0</v>
      </c>
      <c r="O3865" t="b">
        <v>0</v>
      </c>
      <c r="P3865" t="s">
        <v>8269</v>
      </c>
      <c r="Q3865" s="12" t="s">
        <v>8315</v>
      </c>
      <c r="R3865" t="s">
        <v>8316</v>
      </c>
      <c r="S3865" s="21">
        <f>(((Table1[[#This Row],[launched_at]]/60)/60)/24)+DATE(1970,1,1)</f>
        <v>42253.633159722223</v>
      </c>
      <c r="T3865" s="21">
        <f>(((Table1[[#This Row],[deadline]]/60)/60)/24)+DATE(1970,1,1)</f>
        <v>42313.674826388888</v>
      </c>
    </row>
    <row r="3866" spans="1:20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s="8">
        <f>E3866/D3866</f>
        <v>1.2E-2</v>
      </c>
      <c r="G3866" s="10">
        <f>IFERROR(ROUND(E3866/N3866,2),0)</f>
        <v>20</v>
      </c>
      <c r="H3866" t="s">
        <v>8220</v>
      </c>
      <c r="I3866" t="s">
        <v>8223</v>
      </c>
      <c r="J3866" t="s">
        <v>8245</v>
      </c>
      <c r="K3866">
        <v>1447799054</v>
      </c>
      <c r="L3866">
        <v>1445203454</v>
      </c>
      <c r="M3866" t="b">
        <v>0</v>
      </c>
      <c r="N3866">
        <v>3</v>
      </c>
      <c r="O3866" t="b">
        <v>0</v>
      </c>
      <c r="P3866" t="s">
        <v>8269</v>
      </c>
      <c r="Q3866" s="12" t="s">
        <v>8315</v>
      </c>
      <c r="R3866" t="s">
        <v>8316</v>
      </c>
      <c r="S3866" s="21">
        <f>(((Table1[[#This Row],[launched_at]]/60)/60)/24)+DATE(1970,1,1)</f>
        <v>42295.891828703709</v>
      </c>
      <c r="T3866" s="21">
        <f>(((Table1[[#This Row],[deadline]]/60)/60)/24)+DATE(1970,1,1)</f>
        <v>42325.933495370366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s="8">
        <f>E3867/D3867</f>
        <v>0.26937422295897223</v>
      </c>
      <c r="G3867" s="10">
        <f>IFERROR(ROUND(E3867/N3867,2),0)</f>
        <v>46.43</v>
      </c>
      <c r="H3867" t="s">
        <v>8220</v>
      </c>
      <c r="I3867" t="s">
        <v>8228</v>
      </c>
      <c r="J3867" t="s">
        <v>8250</v>
      </c>
      <c r="K3867">
        <v>1409376600</v>
      </c>
      <c r="L3867">
        <v>1405957098</v>
      </c>
      <c r="M3867" t="b">
        <v>0</v>
      </c>
      <c r="N3867">
        <v>14</v>
      </c>
      <c r="O3867" t="b">
        <v>0</v>
      </c>
      <c r="P3867" t="s">
        <v>8269</v>
      </c>
      <c r="Q3867" s="12" t="s">
        <v>8315</v>
      </c>
      <c r="R3867" t="s">
        <v>8316</v>
      </c>
      <c r="S3867" s="21">
        <f>(((Table1[[#This Row],[launched_at]]/60)/60)/24)+DATE(1970,1,1)</f>
        <v>41841.651597222226</v>
      </c>
      <c r="T3867" s="21">
        <f>(((Table1[[#This Row],[deadline]]/60)/60)/24)+DATE(1970,1,1)</f>
        <v>41881.229166666664</v>
      </c>
    </row>
    <row r="3868" spans="1:20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s="8">
        <f>E3868/D3868</f>
        <v>5.4999999999999997E-3</v>
      </c>
      <c r="G3868" s="10">
        <f>IFERROR(ROUND(E3868/N3868,2),0)</f>
        <v>5.5</v>
      </c>
      <c r="H3868" t="s">
        <v>8220</v>
      </c>
      <c r="I3868" t="s">
        <v>8223</v>
      </c>
      <c r="J3868" t="s">
        <v>8245</v>
      </c>
      <c r="K3868">
        <v>1458703740</v>
      </c>
      <c r="L3868">
        <v>1454453021</v>
      </c>
      <c r="M3868" t="b">
        <v>0</v>
      </c>
      <c r="N3868">
        <v>2</v>
      </c>
      <c r="O3868" t="b">
        <v>0</v>
      </c>
      <c r="P3868" t="s">
        <v>8269</v>
      </c>
      <c r="Q3868" s="12" t="s">
        <v>8315</v>
      </c>
      <c r="R3868" t="s">
        <v>8316</v>
      </c>
      <c r="S3868" s="21">
        <f>(((Table1[[#This Row],[launched_at]]/60)/60)/24)+DATE(1970,1,1)</f>
        <v>42402.947002314817</v>
      </c>
      <c r="T3868" s="21">
        <f>(((Table1[[#This Row],[deadline]]/60)/60)/24)+DATE(1970,1,1)</f>
        <v>42452.145138888889</v>
      </c>
    </row>
    <row r="3869" spans="1:20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s="8">
        <f>E3869/D3869</f>
        <v>0.1255</v>
      </c>
      <c r="G3869" s="10">
        <f>IFERROR(ROUND(E3869/N3869,2),0)</f>
        <v>50.2</v>
      </c>
      <c r="H3869" t="s">
        <v>8220</v>
      </c>
      <c r="I3869" t="s">
        <v>8223</v>
      </c>
      <c r="J3869" t="s">
        <v>8245</v>
      </c>
      <c r="K3869">
        <v>1466278339</v>
      </c>
      <c r="L3869">
        <v>1463686339</v>
      </c>
      <c r="M3869" t="b">
        <v>0</v>
      </c>
      <c r="N3869">
        <v>5</v>
      </c>
      <c r="O3869" t="b">
        <v>0</v>
      </c>
      <c r="P3869" t="s">
        <v>8269</v>
      </c>
      <c r="Q3869" s="12" t="s">
        <v>8315</v>
      </c>
      <c r="R3869" t="s">
        <v>8316</v>
      </c>
      <c r="S3869" s="21">
        <f>(((Table1[[#This Row],[launched_at]]/60)/60)/24)+DATE(1970,1,1)</f>
        <v>42509.814108796301</v>
      </c>
      <c r="T3869" s="21">
        <f>(((Table1[[#This Row],[deadline]]/60)/60)/24)+DATE(1970,1,1)</f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s="8">
        <f>E3870/D3870</f>
        <v>2E-3</v>
      </c>
      <c r="G3870" s="10">
        <f>IFERROR(ROUND(E3870/N3870,2),0)</f>
        <v>10</v>
      </c>
      <c r="H3870" t="s">
        <v>8219</v>
      </c>
      <c r="I3870" t="s">
        <v>8224</v>
      </c>
      <c r="J3870" t="s">
        <v>8246</v>
      </c>
      <c r="K3870">
        <v>1410191405</v>
      </c>
      <c r="L3870">
        <v>1408031405</v>
      </c>
      <c r="M3870" t="b">
        <v>0</v>
      </c>
      <c r="N3870">
        <v>1</v>
      </c>
      <c r="O3870" t="b">
        <v>0</v>
      </c>
      <c r="P3870" t="s">
        <v>8303</v>
      </c>
      <c r="Q3870" s="12" t="s">
        <v>8315</v>
      </c>
      <c r="R3870" t="s">
        <v>8357</v>
      </c>
      <c r="S3870" s="21">
        <f>(((Table1[[#This Row],[launched_at]]/60)/60)/24)+DATE(1970,1,1)</f>
        <v>41865.659780092588</v>
      </c>
      <c r="T3870" s="21">
        <f>(((Table1[[#This Row],[deadline]]/60)/60)/24)+DATE(1970,1,1)</f>
        <v>41890.659780092588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s="8">
        <f>E3871/D3871</f>
        <v>3.44748684310884E-2</v>
      </c>
      <c r="G3871" s="10">
        <f>IFERROR(ROUND(E3871/N3871,2),0)</f>
        <v>30.13</v>
      </c>
      <c r="H3871" t="s">
        <v>8219</v>
      </c>
      <c r="I3871" t="s">
        <v>8223</v>
      </c>
      <c r="J3871" t="s">
        <v>8245</v>
      </c>
      <c r="K3871">
        <v>1426302660</v>
      </c>
      <c r="L3871">
        <v>1423761792</v>
      </c>
      <c r="M3871" t="b">
        <v>0</v>
      </c>
      <c r="N3871">
        <v>15</v>
      </c>
      <c r="O3871" t="b">
        <v>0</v>
      </c>
      <c r="P3871" t="s">
        <v>8303</v>
      </c>
      <c r="Q3871" s="12" t="s">
        <v>8315</v>
      </c>
      <c r="R3871" t="s">
        <v>8357</v>
      </c>
      <c r="S3871" s="21">
        <f>(((Table1[[#This Row],[launched_at]]/60)/60)/24)+DATE(1970,1,1)</f>
        <v>42047.724444444444</v>
      </c>
      <c r="T3871" s="21">
        <f>(((Table1[[#This Row],[deadline]]/60)/60)/24)+DATE(1970,1,1)</f>
        <v>42077.132638888885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s="8">
        <f>E3872/D3872</f>
        <v>0.15</v>
      </c>
      <c r="G3872" s="10">
        <f>IFERROR(ROUND(E3872/N3872,2),0)</f>
        <v>150</v>
      </c>
      <c r="H3872" t="s">
        <v>8219</v>
      </c>
      <c r="I3872" t="s">
        <v>8223</v>
      </c>
      <c r="J3872" t="s">
        <v>8245</v>
      </c>
      <c r="K3872">
        <v>1404360478</v>
      </c>
      <c r="L3872">
        <v>1401768478</v>
      </c>
      <c r="M3872" t="b">
        <v>0</v>
      </c>
      <c r="N3872">
        <v>10</v>
      </c>
      <c r="O3872" t="b">
        <v>0</v>
      </c>
      <c r="P3872" t="s">
        <v>8303</v>
      </c>
      <c r="Q3872" s="12" t="s">
        <v>8315</v>
      </c>
      <c r="R3872" t="s">
        <v>8357</v>
      </c>
      <c r="S3872" s="21">
        <f>(((Table1[[#This Row],[launched_at]]/60)/60)/24)+DATE(1970,1,1)</f>
        <v>41793.17219907407</v>
      </c>
      <c r="T3872" s="21">
        <f>(((Table1[[#This Row],[deadline]]/60)/60)/24)+DATE(1970,1,1)</f>
        <v>41823.17219907407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s="8">
        <f>E3873/D3873</f>
        <v>2.6666666666666668E-2</v>
      </c>
      <c r="G3873" s="10">
        <f>IFERROR(ROUND(E3873/N3873,2),0)</f>
        <v>13.33</v>
      </c>
      <c r="H3873" t="s">
        <v>8219</v>
      </c>
      <c r="I3873" t="s">
        <v>8223</v>
      </c>
      <c r="J3873" t="s">
        <v>8245</v>
      </c>
      <c r="K3873">
        <v>1490809450</v>
      </c>
      <c r="L3873">
        <v>1485629050</v>
      </c>
      <c r="M3873" t="b">
        <v>0</v>
      </c>
      <c r="N3873">
        <v>3</v>
      </c>
      <c r="O3873" t="b">
        <v>0</v>
      </c>
      <c r="P3873" t="s">
        <v>8303</v>
      </c>
      <c r="Q3873" s="12" t="s">
        <v>8315</v>
      </c>
      <c r="R3873" t="s">
        <v>8357</v>
      </c>
      <c r="S3873" s="21">
        <f>(((Table1[[#This Row],[launched_at]]/60)/60)/24)+DATE(1970,1,1)</f>
        <v>42763.780671296292</v>
      </c>
      <c r="T3873" s="21">
        <f>(((Table1[[#This Row],[deadline]]/60)/60)/24)+DATE(1970,1,1)</f>
        <v>42823.739004629635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s="8">
        <f>E3874/D3874</f>
        <v>0</v>
      </c>
      <c r="G3874" s="10" t="str">
        <f>IFERROR(ROUND(E3874/N3874,2),"N/A")</f>
        <v>N/A</v>
      </c>
      <c r="H3874" t="s">
        <v>8219</v>
      </c>
      <c r="I3874" t="s">
        <v>8223</v>
      </c>
      <c r="J3874" t="s">
        <v>8245</v>
      </c>
      <c r="K3874">
        <v>1439522996</v>
      </c>
      <c r="L3874">
        <v>1435202996</v>
      </c>
      <c r="M3874" t="b">
        <v>0</v>
      </c>
      <c r="N3874">
        <v>0</v>
      </c>
      <c r="O3874" t="b">
        <v>0</v>
      </c>
      <c r="P3874" t="s">
        <v>8303</v>
      </c>
      <c r="Q3874" s="12" t="s">
        <v>8315</v>
      </c>
      <c r="R3874" t="s">
        <v>8357</v>
      </c>
      <c r="S3874" s="21">
        <f>(((Table1[[#This Row],[launched_at]]/60)/60)/24)+DATE(1970,1,1)</f>
        <v>42180.145787037036</v>
      </c>
      <c r="T3874" s="21">
        <f>(((Table1[[#This Row],[deadline]]/60)/60)/24)+DATE(1970,1,1)</f>
        <v>42230.145787037036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s="8">
        <f>E3875/D3875</f>
        <v>0</v>
      </c>
      <c r="G3875" s="10" t="str">
        <f>IFERROR(ROUND(E3875/N3875,2),"N/A")</f>
        <v>N/A</v>
      </c>
      <c r="H3875" t="s">
        <v>8219</v>
      </c>
      <c r="I3875" t="s">
        <v>8223</v>
      </c>
      <c r="J3875" t="s">
        <v>8245</v>
      </c>
      <c r="K3875">
        <v>1444322535</v>
      </c>
      <c r="L3875">
        <v>1441730535</v>
      </c>
      <c r="M3875" t="b">
        <v>0</v>
      </c>
      <c r="N3875">
        <v>0</v>
      </c>
      <c r="O3875" t="b">
        <v>0</v>
      </c>
      <c r="P3875" t="s">
        <v>8303</v>
      </c>
      <c r="Q3875" s="12" t="s">
        <v>8315</v>
      </c>
      <c r="R3875" t="s">
        <v>8357</v>
      </c>
      <c r="S3875" s="21">
        <f>(((Table1[[#This Row],[launched_at]]/60)/60)/24)+DATE(1970,1,1)</f>
        <v>42255.696006944447</v>
      </c>
      <c r="T3875" s="21">
        <f>(((Table1[[#This Row],[deadline]]/60)/60)/24)+DATE(1970,1,1)</f>
        <v>42285.696006944447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s="8">
        <f>E3876/D3876</f>
        <v>0</v>
      </c>
      <c r="G3876" s="10" t="str">
        <f>IFERROR(ROUND(E3876/N3876,2),"N/A")</f>
        <v>N/A</v>
      </c>
      <c r="H3876" t="s">
        <v>8219</v>
      </c>
      <c r="I3876" t="s">
        <v>8227</v>
      </c>
      <c r="J3876" t="s">
        <v>8249</v>
      </c>
      <c r="K3876">
        <v>1422061200</v>
      </c>
      <c r="L3876">
        <v>1420244622</v>
      </c>
      <c r="M3876" t="b">
        <v>0</v>
      </c>
      <c r="N3876">
        <v>0</v>
      </c>
      <c r="O3876" t="b">
        <v>0</v>
      </c>
      <c r="P3876" t="s">
        <v>8303</v>
      </c>
      <c r="Q3876" s="12" t="s">
        <v>8315</v>
      </c>
      <c r="R3876" t="s">
        <v>8357</v>
      </c>
      <c r="S3876" s="21">
        <f>(((Table1[[#This Row],[launched_at]]/60)/60)/24)+DATE(1970,1,1)</f>
        <v>42007.016458333332</v>
      </c>
      <c r="T3876" s="21">
        <f>(((Table1[[#This Row],[deadline]]/60)/60)/24)+DATE(1970,1,1)</f>
        <v>42028.041666666672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s="8">
        <f>E3877/D3877</f>
        <v>0</v>
      </c>
      <c r="G3877" s="10" t="str">
        <f>IFERROR(ROUND(E3877/N3877,2),"N/A")</f>
        <v>N/A</v>
      </c>
      <c r="H3877" t="s">
        <v>8219</v>
      </c>
      <c r="I3877" t="s">
        <v>8231</v>
      </c>
      <c r="J3877" t="s">
        <v>8252</v>
      </c>
      <c r="K3877">
        <v>1472896800</v>
      </c>
      <c r="L3877">
        <v>1472804365</v>
      </c>
      <c r="M3877" t="b">
        <v>0</v>
      </c>
      <c r="N3877">
        <v>0</v>
      </c>
      <c r="O3877" t="b">
        <v>0</v>
      </c>
      <c r="P3877" t="s">
        <v>8303</v>
      </c>
      <c r="Q3877" s="12" t="s">
        <v>8315</v>
      </c>
      <c r="R3877" t="s">
        <v>8357</v>
      </c>
      <c r="S3877" s="21">
        <f>(((Table1[[#This Row],[launched_at]]/60)/60)/24)+DATE(1970,1,1)</f>
        <v>42615.346817129626</v>
      </c>
      <c r="T3877" s="21">
        <f>(((Table1[[#This Row],[deadline]]/60)/60)/24)+DATE(1970,1,1)</f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s="8">
        <f>E3878/D3878</f>
        <v>0.52794871794871789</v>
      </c>
      <c r="G3878" s="10">
        <f>IFERROR(ROUND(E3878/N3878,2),0)</f>
        <v>44.76</v>
      </c>
      <c r="H3878" t="s">
        <v>8219</v>
      </c>
      <c r="I3878" t="s">
        <v>8224</v>
      </c>
      <c r="J3878" t="s">
        <v>8246</v>
      </c>
      <c r="K3878">
        <v>1454425128</v>
      </c>
      <c r="L3878">
        <v>1451833128</v>
      </c>
      <c r="M3878" t="b">
        <v>0</v>
      </c>
      <c r="N3878">
        <v>46</v>
      </c>
      <c r="O3878" t="b">
        <v>0</v>
      </c>
      <c r="P3878" t="s">
        <v>8303</v>
      </c>
      <c r="Q3878" s="12" t="s">
        <v>8315</v>
      </c>
      <c r="R3878" t="s">
        <v>8357</v>
      </c>
      <c r="S3878" s="21">
        <f>(((Table1[[#This Row],[launched_at]]/60)/60)/24)+DATE(1970,1,1)</f>
        <v>42372.624166666668</v>
      </c>
      <c r="T3878" s="21">
        <f>(((Table1[[#This Row],[deadline]]/60)/60)/24)+DATE(1970,1,1)</f>
        <v>42402.624166666668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s="8">
        <f>E3879/D3879</f>
        <v>4.9639999999999997E-2</v>
      </c>
      <c r="G3879" s="10">
        <f>IFERROR(ROUND(E3879/N3879,2),0)</f>
        <v>88.64</v>
      </c>
      <c r="H3879" t="s">
        <v>8219</v>
      </c>
      <c r="I3879" t="s">
        <v>8223</v>
      </c>
      <c r="J3879" t="s">
        <v>8245</v>
      </c>
      <c r="K3879">
        <v>1481213752</v>
      </c>
      <c r="L3879">
        <v>1478621752</v>
      </c>
      <c r="M3879" t="b">
        <v>0</v>
      </c>
      <c r="N3879">
        <v>14</v>
      </c>
      <c r="O3879" t="b">
        <v>0</v>
      </c>
      <c r="P3879" t="s">
        <v>8303</v>
      </c>
      <c r="Q3879" s="12" t="s">
        <v>8315</v>
      </c>
      <c r="R3879" t="s">
        <v>8357</v>
      </c>
      <c r="S3879" s="21">
        <f>(((Table1[[#This Row],[launched_at]]/60)/60)/24)+DATE(1970,1,1)</f>
        <v>42682.67768518519</v>
      </c>
      <c r="T3879" s="21">
        <f>(((Table1[[#This Row],[deadline]]/60)/60)/24)+DATE(1970,1,1)</f>
        <v>42712.67768518519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s="8">
        <f>E3880/D3880</f>
        <v>5.5555555555555556E-4</v>
      </c>
      <c r="G3880" s="10">
        <f>IFERROR(ROUND(E3880/N3880,2),0)</f>
        <v>10</v>
      </c>
      <c r="H3880" t="s">
        <v>8219</v>
      </c>
      <c r="I3880" t="s">
        <v>8223</v>
      </c>
      <c r="J3880" t="s">
        <v>8245</v>
      </c>
      <c r="K3880">
        <v>1435636740</v>
      </c>
      <c r="L3880">
        <v>1433014746</v>
      </c>
      <c r="M3880" t="b">
        <v>0</v>
      </c>
      <c r="N3880">
        <v>1</v>
      </c>
      <c r="O3880" t="b">
        <v>0</v>
      </c>
      <c r="P3880" t="s">
        <v>8303</v>
      </c>
      <c r="Q3880" s="12" t="s">
        <v>8315</v>
      </c>
      <c r="R3880" t="s">
        <v>8357</v>
      </c>
      <c r="S3880" s="21">
        <f>(((Table1[[#This Row],[launched_at]]/60)/60)/24)+DATE(1970,1,1)</f>
        <v>42154.818819444445</v>
      </c>
      <c r="T3880" s="21">
        <f>(((Table1[[#This Row],[deadline]]/60)/60)/24)+DATE(1970,1,1)</f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s="8">
        <f>E3881/D3881</f>
        <v>0</v>
      </c>
      <c r="G3881" s="10" t="str">
        <f>IFERROR(ROUND(E3881/N3881,2),"N/A")</f>
        <v>N/A</v>
      </c>
      <c r="H3881" t="s">
        <v>8219</v>
      </c>
      <c r="I3881" t="s">
        <v>8224</v>
      </c>
      <c r="J3881" t="s">
        <v>8246</v>
      </c>
      <c r="K3881">
        <v>1422218396</v>
      </c>
      <c r="L3881">
        <v>1419626396</v>
      </c>
      <c r="M3881" t="b">
        <v>0</v>
      </c>
      <c r="N3881">
        <v>0</v>
      </c>
      <c r="O3881" t="b">
        <v>0</v>
      </c>
      <c r="P3881" t="s">
        <v>8303</v>
      </c>
      <c r="Q3881" s="12" t="s">
        <v>8315</v>
      </c>
      <c r="R3881" t="s">
        <v>8357</v>
      </c>
      <c r="S3881" s="21">
        <f>(((Table1[[#This Row],[launched_at]]/60)/60)/24)+DATE(1970,1,1)</f>
        <v>41999.861064814817</v>
      </c>
      <c r="T3881" s="21">
        <f>(((Table1[[#This Row],[deadline]]/60)/60)/24)+DATE(1970,1,1)</f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s="8">
        <f>E3882/D3882</f>
        <v>0.13066666666666665</v>
      </c>
      <c r="G3882" s="10">
        <f>IFERROR(ROUND(E3882/N3882,2),0)</f>
        <v>57.65</v>
      </c>
      <c r="H3882" t="s">
        <v>8219</v>
      </c>
      <c r="I3882" t="s">
        <v>8224</v>
      </c>
      <c r="J3882" t="s">
        <v>8246</v>
      </c>
      <c r="K3882">
        <v>1406761200</v>
      </c>
      <c r="L3882">
        <v>1403724820</v>
      </c>
      <c r="M3882" t="b">
        <v>0</v>
      </c>
      <c r="N3882">
        <v>17</v>
      </c>
      <c r="O3882" t="b">
        <v>0</v>
      </c>
      <c r="P3882" t="s">
        <v>8303</v>
      </c>
      <c r="Q3882" s="12" t="s">
        <v>8315</v>
      </c>
      <c r="R3882" t="s">
        <v>8357</v>
      </c>
      <c r="S3882" s="21">
        <f>(((Table1[[#This Row],[launched_at]]/60)/60)/24)+DATE(1970,1,1)</f>
        <v>41815.815046296295</v>
      </c>
      <c r="T3882" s="21">
        <f>(((Table1[[#This Row],[deadline]]/60)/60)/24)+DATE(1970,1,1)</f>
        <v>41850.958333333336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s="8">
        <f>E3883/D3883</f>
        <v>0.05</v>
      </c>
      <c r="G3883" s="10">
        <f>IFERROR(ROUND(E3883/N3883,2),0)</f>
        <v>25</v>
      </c>
      <c r="H3883" t="s">
        <v>8219</v>
      </c>
      <c r="I3883" t="s">
        <v>8223</v>
      </c>
      <c r="J3883" t="s">
        <v>8245</v>
      </c>
      <c r="K3883">
        <v>1487550399</v>
      </c>
      <c r="L3883">
        <v>1484958399</v>
      </c>
      <c r="M3883" t="b">
        <v>0</v>
      </c>
      <c r="N3883">
        <v>1</v>
      </c>
      <c r="O3883" t="b">
        <v>0</v>
      </c>
      <c r="P3883" t="s">
        <v>8303</v>
      </c>
      <c r="Q3883" s="12" t="s">
        <v>8315</v>
      </c>
      <c r="R3883" t="s">
        <v>8357</v>
      </c>
      <c r="S3883" s="21">
        <f>(((Table1[[#This Row],[launched_at]]/60)/60)/24)+DATE(1970,1,1)</f>
        <v>42756.018506944441</v>
      </c>
      <c r="T3883" s="21">
        <f>(((Table1[[#This Row],[deadline]]/60)/60)/24)+DATE(1970,1,1)</f>
        <v>42786.018506944441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s="8">
        <f>E3884/D3884</f>
        <v>0</v>
      </c>
      <c r="G3884" s="10" t="str">
        <f>IFERROR(ROUND(E3884/N3884,2),"N/A")</f>
        <v>N/A</v>
      </c>
      <c r="H3884" t="s">
        <v>8219</v>
      </c>
      <c r="I3884" t="s">
        <v>8225</v>
      </c>
      <c r="J3884" t="s">
        <v>8247</v>
      </c>
      <c r="K3884">
        <v>1454281380</v>
      </c>
      <c r="L3884">
        <v>1451950570</v>
      </c>
      <c r="M3884" t="b">
        <v>0</v>
      </c>
      <c r="N3884">
        <v>0</v>
      </c>
      <c r="O3884" t="b">
        <v>0</v>
      </c>
      <c r="P3884" t="s">
        <v>8303</v>
      </c>
      <c r="Q3884" s="12" t="s">
        <v>8315</v>
      </c>
      <c r="R3884" t="s">
        <v>8357</v>
      </c>
      <c r="S3884" s="21">
        <f>(((Table1[[#This Row],[launched_at]]/60)/60)/24)+DATE(1970,1,1)</f>
        <v>42373.983449074076</v>
      </c>
      <c r="T3884" s="21">
        <f>(((Table1[[#This Row],[deadline]]/60)/60)/24)+DATE(1970,1,1)</f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s="8">
        <f>E3885/D3885</f>
        <v>0</v>
      </c>
      <c r="G3885" s="10" t="str">
        <f>IFERROR(ROUND(E3885/N3885,2),"N/A")</f>
        <v>N/A</v>
      </c>
      <c r="H3885" t="s">
        <v>8219</v>
      </c>
      <c r="I3885" t="s">
        <v>8224</v>
      </c>
      <c r="J3885" t="s">
        <v>8246</v>
      </c>
      <c r="K3885">
        <v>1409668069</v>
      </c>
      <c r="L3885">
        <v>1407076069</v>
      </c>
      <c r="M3885" t="b">
        <v>0</v>
      </c>
      <c r="N3885">
        <v>0</v>
      </c>
      <c r="O3885" t="b">
        <v>0</v>
      </c>
      <c r="P3885" t="s">
        <v>8303</v>
      </c>
      <c r="Q3885" s="12" t="s">
        <v>8315</v>
      </c>
      <c r="R3885" t="s">
        <v>8357</v>
      </c>
      <c r="S3885" s="21">
        <f>(((Table1[[#This Row],[launched_at]]/60)/60)/24)+DATE(1970,1,1)</f>
        <v>41854.602650462963</v>
      </c>
      <c r="T3885" s="21">
        <f>(((Table1[[#This Row],[deadline]]/60)/60)/24)+DATE(1970,1,1)</f>
        <v>41884.602650462963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s="8">
        <f>E3886/D3886</f>
        <v>0</v>
      </c>
      <c r="G3886" s="10" t="str">
        <f>IFERROR(ROUND(E3886/N3886,2),"N/A")</f>
        <v>N/A</v>
      </c>
      <c r="H3886" t="s">
        <v>8219</v>
      </c>
      <c r="I3886" t="s">
        <v>8223</v>
      </c>
      <c r="J3886" t="s">
        <v>8245</v>
      </c>
      <c r="K3886">
        <v>1427479192</v>
      </c>
      <c r="L3886">
        <v>1425322792</v>
      </c>
      <c r="M3886" t="b">
        <v>0</v>
      </c>
      <c r="N3886">
        <v>0</v>
      </c>
      <c r="O3886" t="b">
        <v>0</v>
      </c>
      <c r="P3886" t="s">
        <v>8303</v>
      </c>
      <c r="Q3886" s="12" t="s">
        <v>8315</v>
      </c>
      <c r="R3886" t="s">
        <v>8357</v>
      </c>
      <c r="S3886" s="21">
        <f>(((Table1[[#This Row],[launched_at]]/60)/60)/24)+DATE(1970,1,1)</f>
        <v>42065.791574074072</v>
      </c>
      <c r="T3886" s="21">
        <f>(((Table1[[#This Row],[deadline]]/60)/60)/24)+DATE(1970,1,1)</f>
        <v>42090.749907407408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s="8">
        <f>E3887/D3887</f>
        <v>0</v>
      </c>
      <c r="G3887" s="10" t="str">
        <f>IFERROR(ROUND(E3887/N3887,2),"N/A")</f>
        <v>N/A</v>
      </c>
      <c r="H3887" t="s">
        <v>8219</v>
      </c>
      <c r="I3887" t="s">
        <v>8223</v>
      </c>
      <c r="J3887" t="s">
        <v>8245</v>
      </c>
      <c r="K3887">
        <v>1462834191</v>
      </c>
      <c r="L3887">
        <v>1460242191</v>
      </c>
      <c r="M3887" t="b">
        <v>0</v>
      </c>
      <c r="N3887">
        <v>0</v>
      </c>
      <c r="O3887" t="b">
        <v>0</v>
      </c>
      <c r="P3887" t="s">
        <v>8303</v>
      </c>
      <c r="Q3887" s="12" t="s">
        <v>8315</v>
      </c>
      <c r="R3887" t="s">
        <v>8357</v>
      </c>
      <c r="S3887" s="21">
        <f>(((Table1[[#This Row],[launched_at]]/60)/60)/24)+DATE(1970,1,1)</f>
        <v>42469.951284722221</v>
      </c>
      <c r="T3887" s="21">
        <f>(((Table1[[#This Row],[deadline]]/60)/60)/24)+DATE(1970,1,1)</f>
        <v>42499.951284722221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s="8">
        <f>E3888/D3888</f>
        <v>0</v>
      </c>
      <c r="G3888" s="10" t="str">
        <f>IFERROR(ROUND(E3888/N3888,2),"N/A")</f>
        <v>N/A</v>
      </c>
      <c r="H3888" t="s">
        <v>8219</v>
      </c>
      <c r="I3888" t="s">
        <v>8225</v>
      </c>
      <c r="J3888" t="s">
        <v>8247</v>
      </c>
      <c r="K3888">
        <v>1418275702</v>
      </c>
      <c r="L3888">
        <v>1415683702</v>
      </c>
      <c r="M3888" t="b">
        <v>0</v>
      </c>
      <c r="N3888">
        <v>0</v>
      </c>
      <c r="O3888" t="b">
        <v>0</v>
      </c>
      <c r="P3888" t="s">
        <v>8303</v>
      </c>
      <c r="Q3888" s="12" t="s">
        <v>8315</v>
      </c>
      <c r="R3888" t="s">
        <v>8357</v>
      </c>
      <c r="S3888" s="21">
        <f>(((Table1[[#This Row],[launched_at]]/60)/60)/24)+DATE(1970,1,1)</f>
        <v>41954.228032407409</v>
      </c>
      <c r="T3888" s="21">
        <f>(((Table1[[#This Row],[deadline]]/60)/60)/24)+DATE(1970,1,1)</f>
        <v>41984.228032407409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s="8">
        <f>E3889/D3889</f>
        <v>1.7500000000000002E-2</v>
      </c>
      <c r="G3889" s="10">
        <f>IFERROR(ROUND(E3889/N3889,2),0)</f>
        <v>17.5</v>
      </c>
      <c r="H3889" t="s">
        <v>8219</v>
      </c>
      <c r="I3889" t="s">
        <v>8223</v>
      </c>
      <c r="J3889" t="s">
        <v>8245</v>
      </c>
      <c r="K3889">
        <v>1430517600</v>
      </c>
      <c r="L3889">
        <v>1426538129</v>
      </c>
      <c r="M3889" t="b">
        <v>0</v>
      </c>
      <c r="N3889">
        <v>2</v>
      </c>
      <c r="O3889" t="b">
        <v>0</v>
      </c>
      <c r="P3889" t="s">
        <v>8303</v>
      </c>
      <c r="Q3889" s="12" t="s">
        <v>8315</v>
      </c>
      <c r="R3889" t="s">
        <v>8357</v>
      </c>
      <c r="S3889" s="21">
        <f>(((Table1[[#This Row],[launched_at]]/60)/60)/24)+DATE(1970,1,1)</f>
        <v>42079.857974537037</v>
      </c>
      <c r="T3889" s="21">
        <f>(((Table1[[#This Row],[deadline]]/60)/60)/24)+DATE(1970,1,1)</f>
        <v>42125.916666666672</v>
      </c>
    </row>
    <row r="3890" spans="1:20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s="8">
        <f>E3890/D3890</f>
        <v>0.27100000000000002</v>
      </c>
      <c r="G3890" s="10">
        <f>IFERROR(ROUND(E3890/N3890,2),0)</f>
        <v>38.71</v>
      </c>
      <c r="H3890" t="s">
        <v>8220</v>
      </c>
      <c r="I3890" t="s">
        <v>8224</v>
      </c>
      <c r="J3890" t="s">
        <v>8246</v>
      </c>
      <c r="K3890">
        <v>1488114358</v>
      </c>
      <c r="L3890">
        <v>1485522358</v>
      </c>
      <c r="M3890" t="b">
        <v>0</v>
      </c>
      <c r="N3890">
        <v>14</v>
      </c>
      <c r="O3890" t="b">
        <v>0</v>
      </c>
      <c r="P3890" t="s">
        <v>8269</v>
      </c>
      <c r="Q3890" s="12" t="s">
        <v>8315</v>
      </c>
      <c r="R3890" t="s">
        <v>8316</v>
      </c>
      <c r="S3890" s="21">
        <f>(((Table1[[#This Row],[launched_at]]/60)/60)/24)+DATE(1970,1,1)</f>
        <v>42762.545810185184</v>
      </c>
      <c r="T3890" s="21">
        <f>(((Table1[[#This Row],[deadline]]/60)/60)/24)+DATE(1970,1,1)</f>
        <v>42792.545810185184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s="8">
        <f>E3891/D3891</f>
        <v>1.4749999999999999E-2</v>
      </c>
      <c r="G3891" s="10">
        <f>IFERROR(ROUND(E3891/N3891,2),0)</f>
        <v>13.11</v>
      </c>
      <c r="H3891" t="s">
        <v>8220</v>
      </c>
      <c r="I3891" t="s">
        <v>8223</v>
      </c>
      <c r="J3891" t="s">
        <v>8245</v>
      </c>
      <c r="K3891">
        <v>1420413960</v>
      </c>
      <c r="L3891">
        <v>1417651630</v>
      </c>
      <c r="M3891" t="b">
        <v>0</v>
      </c>
      <c r="N3891">
        <v>9</v>
      </c>
      <c r="O3891" t="b">
        <v>0</v>
      </c>
      <c r="P3891" t="s">
        <v>8269</v>
      </c>
      <c r="Q3891" s="12" t="s">
        <v>8315</v>
      </c>
      <c r="R3891" t="s">
        <v>8316</v>
      </c>
      <c r="S3891" s="21">
        <f>(((Table1[[#This Row],[launched_at]]/60)/60)/24)+DATE(1970,1,1)</f>
        <v>41977.004976851851</v>
      </c>
      <c r="T3891" s="21">
        <f>(((Table1[[#This Row],[deadline]]/60)/60)/24)+DATE(1970,1,1)</f>
        <v>42008.976388888885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s="8">
        <f>E3892/D3892</f>
        <v>0.16826666666666668</v>
      </c>
      <c r="G3892" s="10">
        <f>IFERROR(ROUND(E3892/N3892,2),0)</f>
        <v>315.5</v>
      </c>
      <c r="H3892" t="s">
        <v>8220</v>
      </c>
      <c r="I3892" t="s">
        <v>8223</v>
      </c>
      <c r="J3892" t="s">
        <v>8245</v>
      </c>
      <c r="K3892">
        <v>1439662344</v>
      </c>
      <c r="L3892">
        <v>1434478344</v>
      </c>
      <c r="M3892" t="b">
        <v>0</v>
      </c>
      <c r="N3892">
        <v>8</v>
      </c>
      <c r="O3892" t="b">
        <v>0</v>
      </c>
      <c r="P3892" t="s">
        <v>8269</v>
      </c>
      <c r="Q3892" s="12" t="s">
        <v>8315</v>
      </c>
      <c r="R3892" t="s">
        <v>8316</v>
      </c>
      <c r="S3892" s="21">
        <f>(((Table1[[#This Row],[launched_at]]/60)/60)/24)+DATE(1970,1,1)</f>
        <v>42171.758611111116</v>
      </c>
      <c r="T3892" s="21">
        <f>(((Table1[[#This Row],[deadline]]/60)/60)/24)+DATE(1970,1,1)</f>
        <v>42231.758611111116</v>
      </c>
    </row>
    <row r="3893" spans="1:20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s="8">
        <f>E3893/D3893</f>
        <v>0.32500000000000001</v>
      </c>
      <c r="G3893" s="10">
        <f>IFERROR(ROUND(E3893/N3893,2),0)</f>
        <v>37.14</v>
      </c>
      <c r="H3893" t="s">
        <v>8220</v>
      </c>
      <c r="I3893" t="s">
        <v>8223</v>
      </c>
      <c r="J3893" t="s">
        <v>8245</v>
      </c>
      <c r="K3893">
        <v>1427086740</v>
      </c>
      <c r="L3893">
        <v>1424488244</v>
      </c>
      <c r="M3893" t="b">
        <v>0</v>
      </c>
      <c r="N3893">
        <v>7</v>
      </c>
      <c r="O3893" t="b">
        <v>0</v>
      </c>
      <c r="P3893" t="s">
        <v>8269</v>
      </c>
      <c r="Q3893" s="12" t="s">
        <v>8315</v>
      </c>
      <c r="R3893" t="s">
        <v>8316</v>
      </c>
      <c r="S3893" s="21">
        <f>(((Table1[[#This Row],[launched_at]]/60)/60)/24)+DATE(1970,1,1)</f>
        <v>42056.1324537037</v>
      </c>
      <c r="T3893" s="21">
        <f>(((Table1[[#This Row],[deadline]]/60)/60)/24)+DATE(1970,1,1)</f>
        <v>42086.207638888889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s="8">
        <f>E3894/D3894</f>
        <v>0</v>
      </c>
      <c r="G3894" s="10" t="str">
        <f>IFERROR(ROUND(E3894/N3894,2),"N/A")</f>
        <v>N/A</v>
      </c>
      <c r="H3894" t="s">
        <v>8220</v>
      </c>
      <c r="I3894" t="s">
        <v>8223</v>
      </c>
      <c r="J3894" t="s">
        <v>8245</v>
      </c>
      <c r="K3894">
        <v>1408863600</v>
      </c>
      <c r="L3894">
        <v>1408203557</v>
      </c>
      <c r="M3894" t="b">
        <v>0</v>
      </c>
      <c r="N3894">
        <v>0</v>
      </c>
      <c r="O3894" t="b">
        <v>0</v>
      </c>
      <c r="P3894" t="s">
        <v>8269</v>
      </c>
      <c r="Q3894" s="12" t="s">
        <v>8315</v>
      </c>
      <c r="R3894" t="s">
        <v>8316</v>
      </c>
      <c r="S3894" s="21">
        <f>(((Table1[[#This Row],[launched_at]]/60)/60)/24)+DATE(1970,1,1)</f>
        <v>41867.652280092596</v>
      </c>
      <c r="T3894" s="21">
        <f>(((Table1[[#This Row],[deadline]]/60)/60)/24)+DATE(1970,1,1)</f>
        <v>41875.291666666664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s="8">
        <f>E3895/D3895</f>
        <v>0.2155</v>
      </c>
      <c r="G3895" s="10">
        <f>IFERROR(ROUND(E3895/N3895,2),0)</f>
        <v>128.27000000000001</v>
      </c>
      <c r="H3895" t="s">
        <v>8220</v>
      </c>
      <c r="I3895" t="s">
        <v>8223</v>
      </c>
      <c r="J3895" t="s">
        <v>8245</v>
      </c>
      <c r="K3895">
        <v>1404194400</v>
      </c>
      <c r="L3895">
        <v>1400600840</v>
      </c>
      <c r="M3895" t="b">
        <v>0</v>
      </c>
      <c r="N3895">
        <v>84</v>
      </c>
      <c r="O3895" t="b">
        <v>0</v>
      </c>
      <c r="P3895" t="s">
        <v>8269</v>
      </c>
      <c r="Q3895" s="12" t="s">
        <v>8315</v>
      </c>
      <c r="R3895" t="s">
        <v>8316</v>
      </c>
      <c r="S3895" s="21">
        <f>(((Table1[[#This Row],[launched_at]]/60)/60)/24)+DATE(1970,1,1)</f>
        <v>41779.657870370371</v>
      </c>
      <c r="T3895" s="21">
        <f>(((Table1[[#This Row],[deadline]]/60)/60)/24)+DATE(1970,1,1)</f>
        <v>41821.25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s="8">
        <f>E3896/D3896</f>
        <v>3.4666666666666665E-2</v>
      </c>
      <c r="G3896" s="10">
        <f>IFERROR(ROUND(E3896/N3896,2),0)</f>
        <v>47.27</v>
      </c>
      <c r="H3896" t="s">
        <v>8220</v>
      </c>
      <c r="I3896" t="s">
        <v>8223</v>
      </c>
      <c r="J3896" t="s">
        <v>8245</v>
      </c>
      <c r="K3896">
        <v>1481000340</v>
      </c>
      <c r="L3896">
        <v>1478386812</v>
      </c>
      <c r="M3896" t="b">
        <v>0</v>
      </c>
      <c r="N3896">
        <v>11</v>
      </c>
      <c r="O3896" t="b">
        <v>0</v>
      </c>
      <c r="P3896" t="s">
        <v>8269</v>
      </c>
      <c r="Q3896" s="12" t="s">
        <v>8315</v>
      </c>
      <c r="R3896" t="s">
        <v>8316</v>
      </c>
      <c r="S3896" s="21">
        <f>(((Table1[[#This Row],[launched_at]]/60)/60)/24)+DATE(1970,1,1)</f>
        <v>42679.958472222221</v>
      </c>
      <c r="T3896" s="21">
        <f>(((Table1[[#This Row],[deadline]]/60)/60)/24)+DATE(1970,1,1)</f>
        <v>42710.207638888889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s="8">
        <f>E3897/D3897</f>
        <v>0.05</v>
      </c>
      <c r="G3897" s="10">
        <f>IFERROR(ROUND(E3897/N3897,2),0)</f>
        <v>50</v>
      </c>
      <c r="H3897" t="s">
        <v>8220</v>
      </c>
      <c r="I3897" t="s">
        <v>8223</v>
      </c>
      <c r="J3897" t="s">
        <v>8245</v>
      </c>
      <c r="K3897">
        <v>1425103218</v>
      </c>
      <c r="L3897">
        <v>1422424818</v>
      </c>
      <c r="M3897" t="b">
        <v>0</v>
      </c>
      <c r="N3897">
        <v>1</v>
      </c>
      <c r="O3897" t="b">
        <v>0</v>
      </c>
      <c r="P3897" t="s">
        <v>8269</v>
      </c>
      <c r="Q3897" s="12" t="s">
        <v>8315</v>
      </c>
      <c r="R3897" t="s">
        <v>8316</v>
      </c>
      <c r="S3897" s="21">
        <f>(((Table1[[#This Row],[launched_at]]/60)/60)/24)+DATE(1970,1,1)</f>
        <v>42032.250208333338</v>
      </c>
      <c r="T3897" s="21">
        <f>(((Table1[[#This Row],[deadline]]/60)/60)/24)+DATE(1970,1,1)</f>
        <v>42063.250208333338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s="8">
        <f>E3898/D3898</f>
        <v>0.10625</v>
      </c>
      <c r="G3898" s="10">
        <f>IFERROR(ROUND(E3898/N3898,2),0)</f>
        <v>42.5</v>
      </c>
      <c r="H3898" t="s">
        <v>8220</v>
      </c>
      <c r="I3898" t="s">
        <v>8223</v>
      </c>
      <c r="J3898" t="s">
        <v>8245</v>
      </c>
      <c r="K3898">
        <v>1402979778</v>
      </c>
      <c r="L3898">
        <v>1401770178</v>
      </c>
      <c r="M3898" t="b">
        <v>0</v>
      </c>
      <c r="N3898">
        <v>4</v>
      </c>
      <c r="O3898" t="b">
        <v>0</v>
      </c>
      <c r="P3898" t="s">
        <v>8269</v>
      </c>
      <c r="Q3898" s="12" t="s">
        <v>8315</v>
      </c>
      <c r="R3898" t="s">
        <v>8316</v>
      </c>
      <c r="S3898" s="21">
        <f>(((Table1[[#This Row],[launched_at]]/60)/60)/24)+DATE(1970,1,1)</f>
        <v>41793.191875000004</v>
      </c>
      <c r="T3898" s="21">
        <f>(((Table1[[#This Row],[deadline]]/60)/60)/24)+DATE(1970,1,1)</f>
        <v>41807.191875000004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s="8">
        <f>E3899/D3899</f>
        <v>0.17599999999999999</v>
      </c>
      <c r="G3899" s="10">
        <f>IFERROR(ROUND(E3899/N3899,2),0)</f>
        <v>44</v>
      </c>
      <c r="H3899" t="s">
        <v>8220</v>
      </c>
      <c r="I3899" t="s">
        <v>8227</v>
      </c>
      <c r="J3899" t="s">
        <v>8249</v>
      </c>
      <c r="K3899">
        <v>1420750683</v>
      </c>
      <c r="L3899">
        <v>1418158683</v>
      </c>
      <c r="M3899" t="b">
        <v>0</v>
      </c>
      <c r="N3899">
        <v>10</v>
      </c>
      <c r="O3899" t="b">
        <v>0</v>
      </c>
      <c r="P3899" t="s">
        <v>8269</v>
      </c>
      <c r="Q3899" s="12" t="s">
        <v>8315</v>
      </c>
      <c r="R3899" t="s">
        <v>8316</v>
      </c>
      <c r="S3899" s="21">
        <f>(((Table1[[#This Row],[launched_at]]/60)/60)/24)+DATE(1970,1,1)</f>
        <v>41982.87364583333</v>
      </c>
      <c r="T3899" s="21">
        <f>(((Table1[[#This Row],[deadline]]/60)/60)/24)+DATE(1970,1,1)</f>
        <v>42012.87364583333</v>
      </c>
    </row>
    <row r="3900" spans="1:20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s="8">
        <f>E3900/D3900</f>
        <v>0.3256</v>
      </c>
      <c r="G3900" s="10">
        <f>IFERROR(ROUND(E3900/N3900,2),0)</f>
        <v>50.88</v>
      </c>
      <c r="H3900" t="s">
        <v>8220</v>
      </c>
      <c r="I3900" t="s">
        <v>8224</v>
      </c>
      <c r="J3900" t="s">
        <v>8246</v>
      </c>
      <c r="K3900">
        <v>1439827200</v>
      </c>
      <c r="L3900">
        <v>1436355270</v>
      </c>
      <c r="M3900" t="b">
        <v>0</v>
      </c>
      <c r="N3900">
        <v>16</v>
      </c>
      <c r="O3900" t="b">
        <v>0</v>
      </c>
      <c r="P3900" t="s">
        <v>8269</v>
      </c>
      <c r="Q3900" s="12" t="s">
        <v>8315</v>
      </c>
      <c r="R3900" t="s">
        <v>8316</v>
      </c>
      <c r="S3900" s="21">
        <f>(((Table1[[#This Row],[launched_at]]/60)/60)/24)+DATE(1970,1,1)</f>
        <v>42193.482291666667</v>
      </c>
      <c r="T3900" s="21">
        <f>(((Table1[[#This Row],[deadline]]/60)/60)/24)+DATE(1970,1,1)</f>
        <v>42233.666666666672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s="8">
        <f>E3901/D3901</f>
        <v>1.2500000000000001E-2</v>
      </c>
      <c r="G3901" s="10">
        <f>IFERROR(ROUND(E3901/N3901,2),0)</f>
        <v>62.5</v>
      </c>
      <c r="H3901" t="s">
        <v>8220</v>
      </c>
      <c r="I3901" t="s">
        <v>8223</v>
      </c>
      <c r="J3901" t="s">
        <v>8245</v>
      </c>
      <c r="K3901">
        <v>1407868561</v>
      </c>
      <c r="L3901">
        <v>1406140561</v>
      </c>
      <c r="M3901" t="b">
        <v>0</v>
      </c>
      <c r="N3901">
        <v>2</v>
      </c>
      <c r="O3901" t="b">
        <v>0</v>
      </c>
      <c r="P3901" t="s">
        <v>8269</v>
      </c>
      <c r="Q3901" s="12" t="s">
        <v>8315</v>
      </c>
      <c r="R3901" t="s">
        <v>8316</v>
      </c>
      <c r="S3901" s="21">
        <f>(((Table1[[#This Row],[launched_at]]/60)/60)/24)+DATE(1970,1,1)</f>
        <v>41843.775011574071</v>
      </c>
      <c r="T3901" s="21">
        <f>(((Table1[[#This Row],[deadline]]/60)/60)/24)+DATE(1970,1,1)</f>
        <v>41863.775011574071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s="8">
        <f>E3902/D3902</f>
        <v>5.3999999999999999E-2</v>
      </c>
      <c r="G3902" s="10">
        <f>IFERROR(ROUND(E3902/N3902,2),0)</f>
        <v>27</v>
      </c>
      <c r="H3902" t="s">
        <v>8220</v>
      </c>
      <c r="I3902" t="s">
        <v>8223</v>
      </c>
      <c r="J3902" t="s">
        <v>8245</v>
      </c>
      <c r="K3902">
        <v>1433988791</v>
      </c>
      <c r="L3902">
        <v>1431396791</v>
      </c>
      <c r="M3902" t="b">
        <v>0</v>
      </c>
      <c r="N3902">
        <v>5</v>
      </c>
      <c r="O3902" t="b">
        <v>0</v>
      </c>
      <c r="P3902" t="s">
        <v>8269</v>
      </c>
      <c r="Q3902" s="12" t="s">
        <v>8315</v>
      </c>
      <c r="R3902" t="s">
        <v>8316</v>
      </c>
      <c r="S3902" s="21">
        <f>(((Table1[[#This Row],[launched_at]]/60)/60)/24)+DATE(1970,1,1)</f>
        <v>42136.092488425929</v>
      </c>
      <c r="T3902" s="21">
        <f>(((Table1[[#This Row],[deadline]]/60)/60)/24)+DATE(1970,1,1)</f>
        <v>42166.092488425929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s="8">
        <f>E3903/D3903</f>
        <v>8.3333333333333332E-3</v>
      </c>
      <c r="G3903" s="10">
        <f>IFERROR(ROUND(E3903/N3903,2),0)</f>
        <v>25</v>
      </c>
      <c r="H3903" t="s">
        <v>8220</v>
      </c>
      <c r="I3903" t="s">
        <v>8223</v>
      </c>
      <c r="J3903" t="s">
        <v>8245</v>
      </c>
      <c r="K3903">
        <v>1450554599</v>
      </c>
      <c r="L3903">
        <v>1447098599</v>
      </c>
      <c r="M3903" t="b">
        <v>0</v>
      </c>
      <c r="N3903">
        <v>1</v>
      </c>
      <c r="O3903" t="b">
        <v>0</v>
      </c>
      <c r="P3903" t="s">
        <v>8269</v>
      </c>
      <c r="Q3903" s="12" t="s">
        <v>8315</v>
      </c>
      <c r="R3903" t="s">
        <v>8316</v>
      </c>
      <c r="S3903" s="21">
        <f>(((Table1[[#This Row],[launched_at]]/60)/60)/24)+DATE(1970,1,1)</f>
        <v>42317.826377314821</v>
      </c>
      <c r="T3903" s="21">
        <f>(((Table1[[#This Row],[deadline]]/60)/60)/24)+DATE(1970,1,1)</f>
        <v>42357.826377314821</v>
      </c>
    </row>
    <row r="3904" spans="1:20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s="8">
        <f>E3904/D3904</f>
        <v>0.48833333333333334</v>
      </c>
      <c r="G3904" s="10">
        <f>IFERROR(ROUND(E3904/N3904,2),0)</f>
        <v>47.26</v>
      </c>
      <c r="H3904" t="s">
        <v>8220</v>
      </c>
      <c r="I3904" t="s">
        <v>8224</v>
      </c>
      <c r="J3904" t="s">
        <v>8246</v>
      </c>
      <c r="K3904">
        <v>1479125642</v>
      </c>
      <c r="L3904">
        <v>1476962042</v>
      </c>
      <c r="M3904" t="b">
        <v>0</v>
      </c>
      <c r="N3904">
        <v>31</v>
      </c>
      <c r="O3904" t="b">
        <v>0</v>
      </c>
      <c r="P3904" t="s">
        <v>8269</v>
      </c>
      <c r="Q3904" s="12" t="s">
        <v>8315</v>
      </c>
      <c r="R3904" t="s">
        <v>8316</v>
      </c>
      <c r="S3904" s="21">
        <f>(((Table1[[#This Row],[launched_at]]/60)/60)/24)+DATE(1970,1,1)</f>
        <v>42663.468078703707</v>
      </c>
      <c r="T3904" s="21">
        <f>(((Table1[[#This Row],[deadline]]/60)/60)/24)+DATE(1970,1,1)</f>
        <v>42688.509745370371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s="8">
        <f>E3905/D3905</f>
        <v>0</v>
      </c>
      <c r="G3905" s="10" t="str">
        <f>IFERROR(ROUND(E3905/N3905,2),"N/A")</f>
        <v>N/A</v>
      </c>
      <c r="H3905" t="s">
        <v>8220</v>
      </c>
      <c r="I3905" t="s">
        <v>8223</v>
      </c>
      <c r="J3905" t="s">
        <v>8245</v>
      </c>
      <c r="K3905">
        <v>1439581080</v>
      </c>
      <c r="L3905">
        <v>1435709765</v>
      </c>
      <c r="M3905" t="b">
        <v>0</v>
      </c>
      <c r="N3905">
        <v>0</v>
      </c>
      <c r="O3905" t="b">
        <v>0</v>
      </c>
      <c r="P3905" t="s">
        <v>8269</v>
      </c>
      <c r="Q3905" s="12" t="s">
        <v>8315</v>
      </c>
      <c r="R3905" t="s">
        <v>8316</v>
      </c>
      <c r="S3905" s="21">
        <f>(((Table1[[#This Row],[launched_at]]/60)/60)/24)+DATE(1970,1,1)</f>
        <v>42186.01116898148</v>
      </c>
      <c r="T3905" s="21">
        <f>(((Table1[[#This Row],[deadline]]/60)/60)/24)+DATE(1970,1,1)</f>
        <v>42230.818055555559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s="8">
        <f>E3906/D3906</f>
        <v>2.9999999999999997E-4</v>
      </c>
      <c r="G3906" s="10">
        <f>IFERROR(ROUND(E3906/N3906,2),0)</f>
        <v>1.5</v>
      </c>
      <c r="H3906" t="s">
        <v>8220</v>
      </c>
      <c r="I3906" t="s">
        <v>8223</v>
      </c>
      <c r="J3906" t="s">
        <v>8245</v>
      </c>
      <c r="K3906">
        <v>1429074240</v>
      </c>
      <c r="L3906">
        <v>1427866200</v>
      </c>
      <c r="M3906" t="b">
        <v>0</v>
      </c>
      <c r="N3906">
        <v>2</v>
      </c>
      <c r="O3906" t="b">
        <v>0</v>
      </c>
      <c r="P3906" t="s">
        <v>8269</v>
      </c>
      <c r="Q3906" s="12" t="s">
        <v>8315</v>
      </c>
      <c r="R3906" t="s">
        <v>8316</v>
      </c>
      <c r="S3906" s="21">
        <f>(((Table1[[#This Row],[launched_at]]/60)/60)/24)+DATE(1970,1,1)</f>
        <v>42095.229166666672</v>
      </c>
      <c r="T3906" s="21">
        <f>(((Table1[[#This Row],[deadline]]/60)/60)/24)+DATE(1970,1,1)</f>
        <v>42109.211111111115</v>
      </c>
    </row>
    <row r="3907" spans="1:20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s="8">
        <f>E3907/D3907</f>
        <v>0.11533333333333333</v>
      </c>
      <c r="G3907" s="10">
        <f>IFERROR(ROUND(E3907/N3907,2),0)</f>
        <v>24.71</v>
      </c>
      <c r="H3907" t="s">
        <v>8220</v>
      </c>
      <c r="I3907" t="s">
        <v>8224</v>
      </c>
      <c r="J3907" t="s">
        <v>8246</v>
      </c>
      <c r="K3907">
        <v>1434063600</v>
      </c>
      <c r="L3907">
        <v>1430405903</v>
      </c>
      <c r="M3907" t="b">
        <v>0</v>
      </c>
      <c r="N3907">
        <v>7</v>
      </c>
      <c r="O3907" t="b">
        <v>0</v>
      </c>
      <c r="P3907" t="s">
        <v>8269</v>
      </c>
      <c r="Q3907" s="12" t="s">
        <v>8315</v>
      </c>
      <c r="R3907" t="s">
        <v>8316</v>
      </c>
      <c r="S3907" s="21">
        <f>(((Table1[[#This Row],[launched_at]]/60)/60)/24)+DATE(1970,1,1)</f>
        <v>42124.623877314814</v>
      </c>
      <c r="T3907" s="21">
        <f>(((Table1[[#This Row],[deadline]]/60)/60)/24)+DATE(1970,1,1)</f>
        <v>42166.958333333328</v>
      </c>
    </row>
    <row r="3908" spans="1:20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s="8">
        <f>E3908/D3908</f>
        <v>0.67333333333333334</v>
      </c>
      <c r="G3908" s="10">
        <f>IFERROR(ROUND(E3908/N3908,2),0)</f>
        <v>63.13</v>
      </c>
      <c r="H3908" t="s">
        <v>8220</v>
      </c>
      <c r="I3908" t="s">
        <v>8224</v>
      </c>
      <c r="J3908" t="s">
        <v>8246</v>
      </c>
      <c r="K3908">
        <v>1435325100</v>
      </c>
      <c r="L3908">
        <v>1432072893</v>
      </c>
      <c r="M3908" t="b">
        <v>0</v>
      </c>
      <c r="N3908">
        <v>16</v>
      </c>
      <c r="O3908" t="b">
        <v>0</v>
      </c>
      <c r="P3908" t="s">
        <v>8269</v>
      </c>
      <c r="Q3908" s="12" t="s">
        <v>8315</v>
      </c>
      <c r="R3908" t="s">
        <v>8316</v>
      </c>
      <c r="S3908" s="21">
        <f>(((Table1[[#This Row],[launched_at]]/60)/60)/24)+DATE(1970,1,1)</f>
        <v>42143.917743055557</v>
      </c>
      <c r="T3908" s="21">
        <f>(((Table1[[#This Row],[deadline]]/60)/60)/24)+DATE(1970,1,1)</f>
        <v>42181.559027777781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s="8">
        <f>E3909/D3909</f>
        <v>0.153</v>
      </c>
      <c r="G3909" s="10">
        <f>IFERROR(ROUND(E3909/N3909,2),0)</f>
        <v>38.25</v>
      </c>
      <c r="H3909" t="s">
        <v>8220</v>
      </c>
      <c r="I3909" t="s">
        <v>8223</v>
      </c>
      <c r="J3909" t="s">
        <v>8245</v>
      </c>
      <c r="K3909">
        <v>1414354080</v>
      </c>
      <c r="L3909">
        <v>1411587606</v>
      </c>
      <c r="M3909" t="b">
        <v>0</v>
      </c>
      <c r="N3909">
        <v>4</v>
      </c>
      <c r="O3909" t="b">
        <v>0</v>
      </c>
      <c r="P3909" t="s">
        <v>8269</v>
      </c>
      <c r="Q3909" s="12" t="s">
        <v>8315</v>
      </c>
      <c r="R3909" t="s">
        <v>8316</v>
      </c>
      <c r="S3909" s="21">
        <f>(((Table1[[#This Row],[launched_at]]/60)/60)/24)+DATE(1970,1,1)</f>
        <v>41906.819513888891</v>
      </c>
      <c r="T3909" s="21">
        <f>(((Table1[[#This Row],[deadline]]/60)/60)/24)+DATE(1970,1,1)</f>
        <v>41938.838888888888</v>
      </c>
    </row>
    <row r="3910" spans="1:20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s="8">
        <f>E3910/D3910</f>
        <v>8.666666666666667E-2</v>
      </c>
      <c r="G3910" s="10">
        <f>IFERROR(ROUND(E3910/N3910,2),0)</f>
        <v>16.25</v>
      </c>
      <c r="H3910" t="s">
        <v>8220</v>
      </c>
      <c r="I3910" t="s">
        <v>8223</v>
      </c>
      <c r="J3910" t="s">
        <v>8245</v>
      </c>
      <c r="K3910">
        <v>1406603696</v>
      </c>
      <c r="L3910">
        <v>1405307696</v>
      </c>
      <c r="M3910" t="b">
        <v>0</v>
      </c>
      <c r="N3910">
        <v>4</v>
      </c>
      <c r="O3910" t="b">
        <v>0</v>
      </c>
      <c r="P3910" t="s">
        <v>8269</v>
      </c>
      <c r="Q3910" s="12" t="s">
        <v>8315</v>
      </c>
      <c r="R3910" t="s">
        <v>8316</v>
      </c>
      <c r="S3910" s="21">
        <f>(((Table1[[#This Row],[launched_at]]/60)/60)/24)+DATE(1970,1,1)</f>
        <v>41834.135370370372</v>
      </c>
      <c r="T3910" s="21">
        <f>(((Table1[[#This Row],[deadline]]/60)/60)/24)+DATE(1970,1,1)</f>
        <v>41849.135370370372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s="8">
        <f>E3911/D3911</f>
        <v>2.2499999999999998E-3</v>
      </c>
      <c r="G3911" s="10">
        <f>IFERROR(ROUND(E3911/N3911,2),0)</f>
        <v>33.75</v>
      </c>
      <c r="H3911" t="s">
        <v>8220</v>
      </c>
      <c r="I3911" t="s">
        <v>8223</v>
      </c>
      <c r="J3911" t="s">
        <v>8245</v>
      </c>
      <c r="K3911">
        <v>1410424642</v>
      </c>
      <c r="L3911">
        <v>1407832642</v>
      </c>
      <c r="M3911" t="b">
        <v>0</v>
      </c>
      <c r="N3911">
        <v>4</v>
      </c>
      <c r="O3911" t="b">
        <v>0</v>
      </c>
      <c r="P3911" t="s">
        <v>8269</v>
      </c>
      <c r="Q3911" s="12" t="s">
        <v>8315</v>
      </c>
      <c r="R3911" t="s">
        <v>8316</v>
      </c>
      <c r="S3911" s="21">
        <f>(((Table1[[#This Row],[launched_at]]/60)/60)/24)+DATE(1970,1,1)</f>
        <v>41863.359282407408</v>
      </c>
      <c r="T3911" s="21">
        <f>(((Table1[[#This Row],[deadline]]/60)/60)/24)+DATE(1970,1,1)</f>
        <v>41893.359282407408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s="8">
        <f>E3912/D3912</f>
        <v>3.0833333333333334E-2</v>
      </c>
      <c r="G3912" s="10">
        <f>IFERROR(ROUND(E3912/N3912,2),0)</f>
        <v>61.67</v>
      </c>
      <c r="H3912" t="s">
        <v>8220</v>
      </c>
      <c r="I3912" t="s">
        <v>8223</v>
      </c>
      <c r="J3912" t="s">
        <v>8245</v>
      </c>
      <c r="K3912">
        <v>1441649397</v>
      </c>
      <c r="L3912">
        <v>1439057397</v>
      </c>
      <c r="M3912" t="b">
        <v>0</v>
      </c>
      <c r="N3912">
        <v>3</v>
      </c>
      <c r="O3912" t="b">
        <v>0</v>
      </c>
      <c r="P3912" t="s">
        <v>8269</v>
      </c>
      <c r="Q3912" s="12" t="s">
        <v>8315</v>
      </c>
      <c r="R3912" t="s">
        <v>8316</v>
      </c>
      <c r="S3912" s="21">
        <f>(((Table1[[#This Row],[launched_at]]/60)/60)/24)+DATE(1970,1,1)</f>
        <v>42224.756909722222</v>
      </c>
      <c r="T3912" s="21">
        <f>(((Table1[[#This Row],[deadline]]/60)/60)/24)+DATE(1970,1,1)</f>
        <v>42254.756909722222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s="8">
        <f>E3913/D3913</f>
        <v>0.37412499999999999</v>
      </c>
      <c r="G3913" s="10">
        <f>IFERROR(ROUND(E3913/N3913,2),0)</f>
        <v>83.14</v>
      </c>
      <c r="H3913" t="s">
        <v>8220</v>
      </c>
      <c r="I3913" t="s">
        <v>8223</v>
      </c>
      <c r="J3913" t="s">
        <v>8245</v>
      </c>
      <c r="K3913">
        <v>1417033777</v>
      </c>
      <c r="L3913">
        <v>1414438177</v>
      </c>
      <c r="M3913" t="b">
        <v>0</v>
      </c>
      <c r="N3913">
        <v>36</v>
      </c>
      <c r="O3913" t="b">
        <v>0</v>
      </c>
      <c r="P3913" t="s">
        <v>8269</v>
      </c>
      <c r="Q3913" s="12" t="s">
        <v>8315</v>
      </c>
      <c r="R3913" t="s">
        <v>8316</v>
      </c>
      <c r="S3913" s="21">
        <f>(((Table1[[#This Row],[launched_at]]/60)/60)/24)+DATE(1970,1,1)</f>
        <v>41939.8122337963</v>
      </c>
      <c r="T3913" s="21">
        <f>(((Table1[[#This Row],[deadline]]/60)/60)/24)+DATE(1970,1,1)</f>
        <v>41969.853900462964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s="8">
        <f>E3914/D3914</f>
        <v>6.666666666666667E-5</v>
      </c>
      <c r="G3914" s="10">
        <f>IFERROR(ROUND(E3914/N3914,2),0)</f>
        <v>1</v>
      </c>
      <c r="H3914" t="s">
        <v>8220</v>
      </c>
      <c r="I3914" t="s">
        <v>8223</v>
      </c>
      <c r="J3914" t="s">
        <v>8245</v>
      </c>
      <c r="K3914">
        <v>1429936500</v>
      </c>
      <c r="L3914">
        <v>1424759330</v>
      </c>
      <c r="M3914" t="b">
        <v>0</v>
      </c>
      <c r="N3914">
        <v>1</v>
      </c>
      <c r="O3914" t="b">
        <v>0</v>
      </c>
      <c r="P3914" t="s">
        <v>8269</v>
      </c>
      <c r="Q3914" s="12" t="s">
        <v>8315</v>
      </c>
      <c r="R3914" t="s">
        <v>8316</v>
      </c>
      <c r="S3914" s="21">
        <f>(((Table1[[#This Row],[launched_at]]/60)/60)/24)+DATE(1970,1,1)</f>
        <v>42059.270023148143</v>
      </c>
      <c r="T3914" s="21">
        <f>(((Table1[[#This Row],[deadline]]/60)/60)/24)+DATE(1970,1,1)</f>
        <v>42119.190972222219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s="8">
        <f>E3915/D3915</f>
        <v>0.1</v>
      </c>
      <c r="G3915" s="10">
        <f>IFERROR(ROUND(E3915/N3915,2),0)</f>
        <v>142.86000000000001</v>
      </c>
      <c r="H3915" t="s">
        <v>8220</v>
      </c>
      <c r="I3915" t="s">
        <v>8223</v>
      </c>
      <c r="J3915" t="s">
        <v>8245</v>
      </c>
      <c r="K3915">
        <v>1448863449</v>
      </c>
      <c r="L3915">
        <v>1446267849</v>
      </c>
      <c r="M3915" t="b">
        <v>0</v>
      </c>
      <c r="N3915">
        <v>7</v>
      </c>
      <c r="O3915" t="b">
        <v>0</v>
      </c>
      <c r="P3915" t="s">
        <v>8269</v>
      </c>
      <c r="Q3915" s="12" t="s">
        <v>8315</v>
      </c>
      <c r="R3915" t="s">
        <v>8316</v>
      </c>
      <c r="S3915" s="21">
        <f>(((Table1[[#This Row],[launched_at]]/60)/60)/24)+DATE(1970,1,1)</f>
        <v>42308.211215277777</v>
      </c>
      <c r="T3915" s="21">
        <f>(((Table1[[#This Row],[deadline]]/60)/60)/24)+DATE(1970,1,1)</f>
        <v>42338.252881944441</v>
      </c>
    </row>
    <row r="3916" spans="1:20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s="8">
        <f>E3916/D3916</f>
        <v>0.36359999999999998</v>
      </c>
      <c r="G3916" s="10">
        <f>IFERROR(ROUND(E3916/N3916,2),0)</f>
        <v>33.67</v>
      </c>
      <c r="H3916" t="s">
        <v>8220</v>
      </c>
      <c r="I3916" t="s">
        <v>8224</v>
      </c>
      <c r="J3916" t="s">
        <v>8246</v>
      </c>
      <c r="K3916">
        <v>1431298740</v>
      </c>
      <c r="L3916">
        <v>1429558756</v>
      </c>
      <c r="M3916" t="b">
        <v>0</v>
      </c>
      <c r="N3916">
        <v>27</v>
      </c>
      <c r="O3916" t="b">
        <v>0</v>
      </c>
      <c r="P3916" t="s">
        <v>8269</v>
      </c>
      <c r="Q3916" s="12" t="s">
        <v>8315</v>
      </c>
      <c r="R3916" t="s">
        <v>8316</v>
      </c>
      <c r="S3916" s="21">
        <f>(((Table1[[#This Row],[launched_at]]/60)/60)/24)+DATE(1970,1,1)</f>
        <v>42114.818935185183</v>
      </c>
      <c r="T3916" s="21">
        <f>(((Table1[[#This Row],[deadline]]/60)/60)/24)+DATE(1970,1,1)</f>
        <v>42134.957638888889</v>
      </c>
    </row>
    <row r="3917" spans="1:20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s="8">
        <f>E3917/D3917</f>
        <v>3.3333333333333335E-3</v>
      </c>
      <c r="G3917" s="10">
        <f>IFERROR(ROUND(E3917/N3917,2),0)</f>
        <v>5</v>
      </c>
      <c r="H3917" t="s">
        <v>8220</v>
      </c>
      <c r="I3917" t="s">
        <v>8224</v>
      </c>
      <c r="J3917" t="s">
        <v>8246</v>
      </c>
      <c r="K3917">
        <v>1464824309</v>
      </c>
      <c r="L3917">
        <v>1462232309</v>
      </c>
      <c r="M3917" t="b">
        <v>0</v>
      </c>
      <c r="N3917">
        <v>1</v>
      </c>
      <c r="O3917" t="b">
        <v>0</v>
      </c>
      <c r="P3917" t="s">
        <v>8269</v>
      </c>
      <c r="Q3917" s="12" t="s">
        <v>8315</v>
      </c>
      <c r="R3917" t="s">
        <v>8316</v>
      </c>
      <c r="S3917" s="21">
        <f>(((Table1[[#This Row],[launched_at]]/60)/60)/24)+DATE(1970,1,1)</f>
        <v>42492.98505787037</v>
      </c>
      <c r="T3917" s="21">
        <f>(((Table1[[#This Row],[deadline]]/60)/60)/24)+DATE(1970,1,1)</f>
        <v>42522.98505787037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s="8">
        <f>E3918/D3918</f>
        <v>0</v>
      </c>
      <c r="G3918" s="10" t="str">
        <f>IFERROR(ROUND(E3918/N3918,2),"N/A")</f>
        <v>N/A</v>
      </c>
      <c r="H3918" t="s">
        <v>8220</v>
      </c>
      <c r="I3918" t="s">
        <v>8231</v>
      </c>
      <c r="J3918" t="s">
        <v>8252</v>
      </c>
      <c r="K3918">
        <v>1464952752</v>
      </c>
      <c r="L3918">
        <v>1462360752</v>
      </c>
      <c r="M3918" t="b">
        <v>0</v>
      </c>
      <c r="N3918">
        <v>0</v>
      </c>
      <c r="O3918" t="b">
        <v>0</v>
      </c>
      <c r="P3918" t="s">
        <v>8269</v>
      </c>
      <c r="Q3918" s="12" t="s">
        <v>8315</v>
      </c>
      <c r="R3918" t="s">
        <v>8316</v>
      </c>
      <c r="S3918" s="21">
        <f>(((Table1[[#This Row],[launched_at]]/60)/60)/24)+DATE(1970,1,1)</f>
        <v>42494.471666666665</v>
      </c>
      <c r="T3918" s="21">
        <f>(((Table1[[#This Row],[deadline]]/60)/60)/24)+DATE(1970,1,1)</f>
        <v>42524.471666666665</v>
      </c>
    </row>
    <row r="3919" spans="1:20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s="8">
        <f>E3919/D3919</f>
        <v>2.8571428571428571E-3</v>
      </c>
      <c r="G3919" s="10">
        <f>IFERROR(ROUND(E3919/N3919,2),0)</f>
        <v>10</v>
      </c>
      <c r="H3919" t="s">
        <v>8220</v>
      </c>
      <c r="I3919" t="s">
        <v>8224</v>
      </c>
      <c r="J3919" t="s">
        <v>8246</v>
      </c>
      <c r="K3919">
        <v>1410439161</v>
      </c>
      <c r="L3919">
        <v>1407847161</v>
      </c>
      <c r="M3919" t="b">
        <v>0</v>
      </c>
      <c r="N3919">
        <v>1</v>
      </c>
      <c r="O3919" t="b">
        <v>0</v>
      </c>
      <c r="P3919" t="s">
        <v>8269</v>
      </c>
      <c r="Q3919" s="12" t="s">
        <v>8315</v>
      </c>
      <c r="R3919" t="s">
        <v>8316</v>
      </c>
      <c r="S3919" s="21">
        <f>(((Table1[[#This Row],[launched_at]]/60)/60)/24)+DATE(1970,1,1)</f>
        <v>41863.527326388888</v>
      </c>
      <c r="T3919" s="21">
        <f>(((Table1[[#This Row],[deadline]]/60)/60)/24)+DATE(1970,1,1)</f>
        <v>41893.527326388888</v>
      </c>
    </row>
    <row r="3920" spans="1:20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s="8">
        <f>E3920/D3920</f>
        <v>2E-3</v>
      </c>
      <c r="G3920" s="10">
        <f>IFERROR(ROUND(E3920/N3920,2),0)</f>
        <v>40</v>
      </c>
      <c r="H3920" t="s">
        <v>8220</v>
      </c>
      <c r="I3920" t="s">
        <v>8224</v>
      </c>
      <c r="J3920" t="s">
        <v>8246</v>
      </c>
      <c r="K3920">
        <v>1407168000</v>
      </c>
      <c r="L3920">
        <v>1406131023</v>
      </c>
      <c r="M3920" t="b">
        <v>0</v>
      </c>
      <c r="N3920">
        <v>3</v>
      </c>
      <c r="O3920" t="b">
        <v>0</v>
      </c>
      <c r="P3920" t="s">
        <v>8269</v>
      </c>
      <c r="Q3920" s="12" t="s">
        <v>8315</v>
      </c>
      <c r="R3920" t="s">
        <v>8316</v>
      </c>
      <c r="S3920" s="21">
        <f>(((Table1[[#This Row],[launched_at]]/60)/60)/24)+DATE(1970,1,1)</f>
        <v>41843.664618055554</v>
      </c>
      <c r="T3920" s="21">
        <f>(((Table1[[#This Row],[deadline]]/60)/60)/24)+DATE(1970,1,1)</f>
        <v>41855.666666666664</v>
      </c>
    </row>
    <row r="3921" spans="1:20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s="8">
        <f>E3921/D3921</f>
        <v>1.7999999999999999E-2</v>
      </c>
      <c r="G3921" s="10">
        <f>IFERROR(ROUND(E3921/N3921,2),0)</f>
        <v>30</v>
      </c>
      <c r="H3921" t="s">
        <v>8220</v>
      </c>
      <c r="I3921" t="s">
        <v>8224</v>
      </c>
      <c r="J3921" t="s">
        <v>8246</v>
      </c>
      <c r="K3921">
        <v>1453075200</v>
      </c>
      <c r="L3921">
        <v>1450628773</v>
      </c>
      <c r="M3921" t="b">
        <v>0</v>
      </c>
      <c r="N3921">
        <v>3</v>
      </c>
      <c r="O3921" t="b">
        <v>0</v>
      </c>
      <c r="P3921" t="s">
        <v>8269</v>
      </c>
      <c r="Q3921" s="12" t="s">
        <v>8315</v>
      </c>
      <c r="R3921" t="s">
        <v>8316</v>
      </c>
      <c r="S3921" s="21">
        <f>(((Table1[[#This Row],[launched_at]]/60)/60)/24)+DATE(1970,1,1)</f>
        <v>42358.684872685189</v>
      </c>
      <c r="T3921" s="21">
        <f>(((Table1[[#This Row],[deadline]]/60)/60)/24)+DATE(1970,1,1)</f>
        <v>42387</v>
      </c>
    </row>
    <row r="3922" spans="1:20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s="8">
        <f>E3922/D3922</f>
        <v>5.3999999999999999E-2</v>
      </c>
      <c r="G3922" s="10">
        <f>IFERROR(ROUND(E3922/N3922,2),0)</f>
        <v>45</v>
      </c>
      <c r="H3922" t="s">
        <v>8220</v>
      </c>
      <c r="I3922" t="s">
        <v>8224</v>
      </c>
      <c r="J3922" t="s">
        <v>8246</v>
      </c>
      <c r="K3922">
        <v>1479032260</v>
      </c>
      <c r="L3922">
        <v>1476436660</v>
      </c>
      <c r="M3922" t="b">
        <v>0</v>
      </c>
      <c r="N3922">
        <v>3</v>
      </c>
      <c r="O3922" t="b">
        <v>0</v>
      </c>
      <c r="P3922" t="s">
        <v>8269</v>
      </c>
      <c r="Q3922" s="12" t="s">
        <v>8315</v>
      </c>
      <c r="R3922" t="s">
        <v>8316</v>
      </c>
      <c r="S3922" s="21">
        <f>(((Table1[[#This Row],[launched_at]]/60)/60)/24)+DATE(1970,1,1)</f>
        <v>42657.38726851852</v>
      </c>
      <c r="T3922" s="21">
        <f>(((Table1[[#This Row],[deadline]]/60)/60)/24)+DATE(1970,1,1)</f>
        <v>42687.428935185191</v>
      </c>
    </row>
    <row r="3923" spans="1:20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s="8">
        <f>E3923/D3923</f>
        <v>0</v>
      </c>
      <c r="G3923" s="10" t="str">
        <f>IFERROR(ROUND(E3923/N3923,2),"N/A")</f>
        <v>N/A</v>
      </c>
      <c r="H3923" t="s">
        <v>8220</v>
      </c>
      <c r="I3923" t="s">
        <v>8224</v>
      </c>
      <c r="J3923" t="s">
        <v>8246</v>
      </c>
      <c r="K3923">
        <v>1414346400</v>
      </c>
      <c r="L3923">
        <v>1413291655</v>
      </c>
      <c r="M3923" t="b">
        <v>0</v>
      </c>
      <c r="N3923">
        <v>0</v>
      </c>
      <c r="O3923" t="b">
        <v>0</v>
      </c>
      <c r="P3923" t="s">
        <v>8269</v>
      </c>
      <c r="Q3923" s="12" t="s">
        <v>8315</v>
      </c>
      <c r="R3923" t="s">
        <v>8316</v>
      </c>
      <c r="S3923" s="21">
        <f>(((Table1[[#This Row],[launched_at]]/60)/60)/24)+DATE(1970,1,1)</f>
        <v>41926.542303240742</v>
      </c>
      <c r="T3923" s="21">
        <f>(((Table1[[#This Row],[deadline]]/60)/60)/24)+DATE(1970,1,1)</f>
        <v>41938.75</v>
      </c>
    </row>
    <row r="3924" spans="1:20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s="8">
        <f>E3924/D3924</f>
        <v>8.1333333333333327E-2</v>
      </c>
      <c r="G3924" s="10">
        <f>IFERROR(ROUND(E3924/N3924,2),0)</f>
        <v>10.17</v>
      </c>
      <c r="H3924" t="s">
        <v>8220</v>
      </c>
      <c r="I3924" t="s">
        <v>8223</v>
      </c>
      <c r="J3924" t="s">
        <v>8245</v>
      </c>
      <c r="K3924">
        <v>1425337200</v>
      </c>
      <c r="L3924">
        <v>1421432810</v>
      </c>
      <c r="M3924" t="b">
        <v>0</v>
      </c>
      <c r="N3924">
        <v>6</v>
      </c>
      <c r="O3924" t="b">
        <v>0</v>
      </c>
      <c r="P3924" t="s">
        <v>8269</v>
      </c>
      <c r="Q3924" s="12" t="s">
        <v>8315</v>
      </c>
      <c r="R3924" t="s">
        <v>8316</v>
      </c>
      <c r="S3924" s="21">
        <f>(((Table1[[#This Row],[launched_at]]/60)/60)/24)+DATE(1970,1,1)</f>
        <v>42020.768634259264</v>
      </c>
      <c r="T3924" s="21">
        <f>(((Table1[[#This Row],[deadline]]/60)/60)/24)+DATE(1970,1,1)</f>
        <v>42065.958333333328</v>
      </c>
    </row>
    <row r="3925" spans="1:20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s="8">
        <f>E3925/D3925</f>
        <v>0.12034782608695652</v>
      </c>
      <c r="G3925" s="10">
        <f>IFERROR(ROUND(E3925/N3925,2),0)</f>
        <v>81.41</v>
      </c>
      <c r="H3925" t="s">
        <v>8220</v>
      </c>
      <c r="I3925" t="s">
        <v>8224</v>
      </c>
      <c r="J3925" t="s">
        <v>8246</v>
      </c>
      <c r="K3925">
        <v>1428622271</v>
      </c>
      <c r="L3925">
        <v>1426203071</v>
      </c>
      <c r="M3925" t="b">
        <v>0</v>
      </c>
      <c r="N3925">
        <v>17</v>
      </c>
      <c r="O3925" t="b">
        <v>0</v>
      </c>
      <c r="P3925" t="s">
        <v>8269</v>
      </c>
      <c r="Q3925" s="12" t="s">
        <v>8315</v>
      </c>
      <c r="R3925" t="s">
        <v>8316</v>
      </c>
      <c r="S3925" s="21">
        <f>(((Table1[[#This Row],[launched_at]]/60)/60)/24)+DATE(1970,1,1)</f>
        <v>42075.979988425926</v>
      </c>
      <c r="T3925" s="21">
        <f>(((Table1[[#This Row],[deadline]]/60)/60)/24)+DATE(1970,1,1)</f>
        <v>42103.979988425926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s="8">
        <f>E3926/D3926</f>
        <v>0.15266666666666667</v>
      </c>
      <c r="G3926" s="10">
        <f>IFERROR(ROUND(E3926/N3926,2),0)</f>
        <v>57.25</v>
      </c>
      <c r="H3926" t="s">
        <v>8220</v>
      </c>
      <c r="I3926" t="s">
        <v>8223</v>
      </c>
      <c r="J3926" t="s">
        <v>8245</v>
      </c>
      <c r="K3926">
        <v>1403823722</v>
      </c>
      <c r="L3926">
        <v>1401231722</v>
      </c>
      <c r="M3926" t="b">
        <v>0</v>
      </c>
      <c r="N3926">
        <v>40</v>
      </c>
      <c r="O3926" t="b">
        <v>0</v>
      </c>
      <c r="P3926" t="s">
        <v>8269</v>
      </c>
      <c r="Q3926" s="12" t="s">
        <v>8315</v>
      </c>
      <c r="R3926" t="s">
        <v>8316</v>
      </c>
      <c r="S3926" s="21">
        <f>(((Table1[[#This Row],[launched_at]]/60)/60)/24)+DATE(1970,1,1)</f>
        <v>41786.959745370368</v>
      </c>
      <c r="T3926" s="21">
        <f>(((Table1[[#This Row],[deadline]]/60)/60)/24)+DATE(1970,1,1)</f>
        <v>41816.959745370368</v>
      </c>
    </row>
    <row r="3927" spans="1:20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s="8">
        <f>E3927/D3927</f>
        <v>0.1</v>
      </c>
      <c r="G3927" s="10">
        <f>IFERROR(ROUND(E3927/N3927,2),0)</f>
        <v>5</v>
      </c>
      <c r="H3927" t="s">
        <v>8220</v>
      </c>
      <c r="I3927" t="s">
        <v>8223</v>
      </c>
      <c r="J3927" t="s">
        <v>8245</v>
      </c>
      <c r="K3927">
        <v>1406753639</v>
      </c>
      <c r="L3927">
        <v>1404161639</v>
      </c>
      <c r="M3927" t="b">
        <v>0</v>
      </c>
      <c r="N3927">
        <v>3</v>
      </c>
      <c r="O3927" t="b">
        <v>0</v>
      </c>
      <c r="P3927" t="s">
        <v>8269</v>
      </c>
      <c r="Q3927" s="12" t="s">
        <v>8315</v>
      </c>
      <c r="R3927" t="s">
        <v>8316</v>
      </c>
      <c r="S3927" s="21">
        <f>(((Table1[[#This Row],[launched_at]]/60)/60)/24)+DATE(1970,1,1)</f>
        <v>41820.870821759258</v>
      </c>
      <c r="T3927" s="21">
        <f>(((Table1[[#This Row],[deadline]]/60)/60)/24)+DATE(1970,1,1)</f>
        <v>41850.870821759258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s="8">
        <f>E3928/D3928</f>
        <v>3.0000000000000001E-3</v>
      </c>
      <c r="G3928" s="10">
        <f>IFERROR(ROUND(E3928/N3928,2),0)</f>
        <v>15</v>
      </c>
      <c r="H3928" t="s">
        <v>8220</v>
      </c>
      <c r="I3928" t="s">
        <v>8225</v>
      </c>
      <c r="J3928" t="s">
        <v>8247</v>
      </c>
      <c r="K3928">
        <v>1419645748</v>
      </c>
      <c r="L3928">
        <v>1417053748</v>
      </c>
      <c r="M3928" t="b">
        <v>0</v>
      </c>
      <c r="N3928">
        <v>1</v>
      </c>
      <c r="O3928" t="b">
        <v>0</v>
      </c>
      <c r="P3928" t="s">
        <v>8269</v>
      </c>
      <c r="Q3928" s="12" t="s">
        <v>8315</v>
      </c>
      <c r="R3928" t="s">
        <v>8316</v>
      </c>
      <c r="S3928" s="21">
        <f>(((Table1[[#This Row],[launched_at]]/60)/60)/24)+DATE(1970,1,1)</f>
        <v>41970.085046296299</v>
      </c>
      <c r="T3928" s="21">
        <f>(((Table1[[#This Row],[deadline]]/60)/60)/24)+DATE(1970,1,1)</f>
        <v>42000.085046296299</v>
      </c>
    </row>
    <row r="3929" spans="1:20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s="8">
        <f>E3929/D3929</f>
        <v>0.01</v>
      </c>
      <c r="G3929" s="10">
        <f>IFERROR(ROUND(E3929/N3929,2),0)</f>
        <v>12.5</v>
      </c>
      <c r="H3929" t="s">
        <v>8220</v>
      </c>
      <c r="I3929" t="s">
        <v>8224</v>
      </c>
      <c r="J3929" t="s">
        <v>8246</v>
      </c>
      <c r="K3929">
        <v>1407565504</v>
      </c>
      <c r="L3929">
        <v>1404973504</v>
      </c>
      <c r="M3929" t="b">
        <v>0</v>
      </c>
      <c r="N3929">
        <v>2</v>
      </c>
      <c r="O3929" t="b">
        <v>0</v>
      </c>
      <c r="P3929" t="s">
        <v>8269</v>
      </c>
      <c r="Q3929" s="12" t="s">
        <v>8315</v>
      </c>
      <c r="R3929" t="s">
        <v>8316</v>
      </c>
      <c r="S3929" s="21">
        <f>(((Table1[[#This Row],[launched_at]]/60)/60)/24)+DATE(1970,1,1)</f>
        <v>41830.267407407409</v>
      </c>
      <c r="T3929" s="21">
        <f>(((Table1[[#This Row],[deadline]]/60)/60)/24)+DATE(1970,1,1)</f>
        <v>41860.267407407409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s="8">
        <f>E3930/D3930</f>
        <v>0.13020000000000001</v>
      </c>
      <c r="G3930" s="10">
        <f>IFERROR(ROUND(E3930/N3930,2),0)</f>
        <v>93</v>
      </c>
      <c r="H3930" t="s">
        <v>8220</v>
      </c>
      <c r="I3930" t="s">
        <v>8223</v>
      </c>
      <c r="J3930" t="s">
        <v>8245</v>
      </c>
      <c r="K3930">
        <v>1444971540</v>
      </c>
      <c r="L3930">
        <v>1442593427</v>
      </c>
      <c r="M3930" t="b">
        <v>0</v>
      </c>
      <c r="N3930">
        <v>7</v>
      </c>
      <c r="O3930" t="b">
        <v>0</v>
      </c>
      <c r="P3930" t="s">
        <v>8269</v>
      </c>
      <c r="Q3930" s="12" t="s">
        <v>8315</v>
      </c>
      <c r="R3930" t="s">
        <v>8316</v>
      </c>
      <c r="S3930" s="21">
        <f>(((Table1[[#This Row],[launched_at]]/60)/60)/24)+DATE(1970,1,1)</f>
        <v>42265.683182870373</v>
      </c>
      <c r="T3930" s="21">
        <f>(((Table1[[#This Row],[deadline]]/60)/60)/24)+DATE(1970,1,1)</f>
        <v>42293.207638888889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s="8">
        <f>E3931/D3931</f>
        <v>2.265E-2</v>
      </c>
      <c r="G3931" s="10">
        <f>IFERROR(ROUND(E3931/N3931,2),0)</f>
        <v>32.36</v>
      </c>
      <c r="H3931" t="s">
        <v>8220</v>
      </c>
      <c r="I3931" t="s">
        <v>8223</v>
      </c>
      <c r="J3931" t="s">
        <v>8245</v>
      </c>
      <c r="K3931">
        <v>1474228265</v>
      </c>
      <c r="L3931">
        <v>1471636265</v>
      </c>
      <c r="M3931" t="b">
        <v>0</v>
      </c>
      <c r="N3931">
        <v>14</v>
      </c>
      <c r="O3931" t="b">
        <v>0</v>
      </c>
      <c r="P3931" t="s">
        <v>8269</v>
      </c>
      <c r="Q3931" s="12" t="s">
        <v>8315</v>
      </c>
      <c r="R3931" t="s">
        <v>8316</v>
      </c>
      <c r="S3931" s="21">
        <f>(((Table1[[#This Row],[launched_at]]/60)/60)/24)+DATE(1970,1,1)</f>
        <v>42601.827141203699</v>
      </c>
      <c r="T3931" s="21">
        <f>(((Table1[[#This Row],[deadline]]/60)/60)/24)+DATE(1970,1,1)</f>
        <v>42631.827141203699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s="8">
        <f>E3932/D3932</f>
        <v>0</v>
      </c>
      <c r="G3932" s="10" t="str">
        <f>IFERROR(ROUND(E3932/N3932,2),"N/A")</f>
        <v>N/A</v>
      </c>
      <c r="H3932" t="s">
        <v>8220</v>
      </c>
      <c r="I3932" t="s">
        <v>8225</v>
      </c>
      <c r="J3932" t="s">
        <v>8247</v>
      </c>
      <c r="K3932">
        <v>1459490400</v>
      </c>
      <c r="L3932">
        <v>1457078868</v>
      </c>
      <c r="M3932" t="b">
        <v>0</v>
      </c>
      <c r="N3932">
        <v>0</v>
      </c>
      <c r="O3932" t="b">
        <v>0</v>
      </c>
      <c r="P3932" t="s">
        <v>8269</v>
      </c>
      <c r="Q3932" s="12" t="s">
        <v>8315</v>
      </c>
      <c r="R3932" t="s">
        <v>8316</v>
      </c>
      <c r="S3932" s="21">
        <f>(((Table1[[#This Row],[launched_at]]/60)/60)/24)+DATE(1970,1,1)</f>
        <v>42433.338749999995</v>
      </c>
      <c r="T3932" s="21">
        <f>(((Table1[[#This Row],[deadline]]/60)/60)/24)+DATE(1970,1,1)</f>
        <v>42461.25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s="8">
        <f>E3933/D3933</f>
        <v>0</v>
      </c>
      <c r="G3933" s="10" t="str">
        <f>IFERROR(ROUND(E3933/N3933,2),"N/A")</f>
        <v>N/A</v>
      </c>
      <c r="H3933" t="s">
        <v>8220</v>
      </c>
      <c r="I3933" t="s">
        <v>8223</v>
      </c>
      <c r="J3933" t="s">
        <v>8245</v>
      </c>
      <c r="K3933">
        <v>1441510707</v>
      </c>
      <c r="L3933">
        <v>1439350707</v>
      </c>
      <c r="M3933" t="b">
        <v>0</v>
      </c>
      <c r="N3933">
        <v>0</v>
      </c>
      <c r="O3933" t="b">
        <v>0</v>
      </c>
      <c r="P3933" t="s">
        <v>8269</v>
      </c>
      <c r="Q3933" s="12" t="s">
        <v>8315</v>
      </c>
      <c r="R3933" t="s">
        <v>8316</v>
      </c>
      <c r="S3933" s="21">
        <f>(((Table1[[#This Row],[launched_at]]/60)/60)/24)+DATE(1970,1,1)</f>
        <v>42228.151701388888</v>
      </c>
      <c r="T3933" s="21">
        <f>(((Table1[[#This Row],[deadline]]/60)/60)/24)+DATE(1970,1,1)</f>
        <v>42253.151701388888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s="8">
        <f>E3934/D3934</f>
        <v>8.3333333333333331E-5</v>
      </c>
      <c r="G3934" s="10">
        <f>IFERROR(ROUND(E3934/N3934,2),0)</f>
        <v>1</v>
      </c>
      <c r="H3934" t="s">
        <v>8220</v>
      </c>
      <c r="I3934" t="s">
        <v>8223</v>
      </c>
      <c r="J3934" t="s">
        <v>8245</v>
      </c>
      <c r="K3934">
        <v>1458097364</v>
      </c>
      <c r="L3934">
        <v>1455508964</v>
      </c>
      <c r="M3934" t="b">
        <v>0</v>
      </c>
      <c r="N3934">
        <v>1</v>
      </c>
      <c r="O3934" t="b">
        <v>0</v>
      </c>
      <c r="P3934" t="s">
        <v>8269</v>
      </c>
      <c r="Q3934" s="12" t="s">
        <v>8315</v>
      </c>
      <c r="R3934" t="s">
        <v>8316</v>
      </c>
      <c r="S3934" s="21">
        <f>(((Table1[[#This Row],[launched_at]]/60)/60)/24)+DATE(1970,1,1)</f>
        <v>42415.168564814812</v>
      </c>
      <c r="T3934" s="21">
        <f>(((Table1[[#This Row],[deadline]]/60)/60)/24)+DATE(1970,1,1)</f>
        <v>42445.126898148148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s="8">
        <f>E3935/D3935</f>
        <v>0.15742857142857142</v>
      </c>
      <c r="G3935" s="10">
        <f>IFERROR(ROUND(E3935/N3935,2),0)</f>
        <v>91.83</v>
      </c>
      <c r="H3935" t="s">
        <v>8220</v>
      </c>
      <c r="I3935" t="s">
        <v>8223</v>
      </c>
      <c r="J3935" t="s">
        <v>8245</v>
      </c>
      <c r="K3935">
        <v>1468716180</v>
      </c>
      <c r="L3935">
        <v>1466205262</v>
      </c>
      <c r="M3935" t="b">
        <v>0</v>
      </c>
      <c r="N3935">
        <v>12</v>
      </c>
      <c r="O3935" t="b">
        <v>0</v>
      </c>
      <c r="P3935" t="s">
        <v>8269</v>
      </c>
      <c r="Q3935" s="12" t="s">
        <v>8315</v>
      </c>
      <c r="R3935" t="s">
        <v>8316</v>
      </c>
      <c r="S3935" s="21">
        <f>(((Table1[[#This Row],[launched_at]]/60)/60)/24)+DATE(1970,1,1)</f>
        <v>42538.968310185184</v>
      </c>
      <c r="T3935" s="21">
        <f>(((Table1[[#This Row],[deadline]]/60)/60)/24)+DATE(1970,1,1)</f>
        <v>42568.029861111107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s="8">
        <f>E3936/D3936</f>
        <v>0.11</v>
      </c>
      <c r="G3936" s="10">
        <f>IFERROR(ROUND(E3936/N3936,2),0)</f>
        <v>45.83</v>
      </c>
      <c r="H3936" t="s">
        <v>8220</v>
      </c>
      <c r="I3936" t="s">
        <v>8223</v>
      </c>
      <c r="J3936" t="s">
        <v>8245</v>
      </c>
      <c r="K3936">
        <v>1443704400</v>
      </c>
      <c r="L3936">
        <v>1439827639</v>
      </c>
      <c r="M3936" t="b">
        <v>0</v>
      </c>
      <c r="N3936">
        <v>12</v>
      </c>
      <c r="O3936" t="b">
        <v>0</v>
      </c>
      <c r="P3936" t="s">
        <v>8269</v>
      </c>
      <c r="Q3936" s="12" t="s">
        <v>8315</v>
      </c>
      <c r="R3936" t="s">
        <v>8316</v>
      </c>
      <c r="S3936" s="21">
        <f>(((Table1[[#This Row],[launched_at]]/60)/60)/24)+DATE(1970,1,1)</f>
        <v>42233.671747685185</v>
      </c>
      <c r="T3936" s="21">
        <f>(((Table1[[#This Row],[deadline]]/60)/60)/24)+DATE(1970,1,1)</f>
        <v>42278.541666666672</v>
      </c>
    </row>
    <row r="3937" spans="1:20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s="8">
        <f>E3937/D3937</f>
        <v>0.43833333333333335</v>
      </c>
      <c r="G3937" s="10">
        <f>IFERROR(ROUND(E3937/N3937,2),0)</f>
        <v>57.17</v>
      </c>
      <c r="H3937" t="s">
        <v>8220</v>
      </c>
      <c r="I3937" t="s">
        <v>8224</v>
      </c>
      <c r="J3937" t="s">
        <v>8246</v>
      </c>
      <c r="K3937">
        <v>1443973546</v>
      </c>
      <c r="L3937">
        <v>1438789546</v>
      </c>
      <c r="M3937" t="b">
        <v>0</v>
      </c>
      <c r="N3937">
        <v>23</v>
      </c>
      <c r="O3937" t="b">
        <v>0</v>
      </c>
      <c r="P3937" t="s">
        <v>8269</v>
      </c>
      <c r="Q3937" s="12" t="s">
        <v>8315</v>
      </c>
      <c r="R3937" t="s">
        <v>8316</v>
      </c>
      <c r="S3937" s="21">
        <f>(((Table1[[#This Row],[launched_at]]/60)/60)/24)+DATE(1970,1,1)</f>
        <v>42221.656782407401</v>
      </c>
      <c r="T3937" s="21">
        <f>(((Table1[[#This Row],[deadline]]/60)/60)/24)+DATE(1970,1,1)</f>
        <v>42281.656782407401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s="8">
        <f>E3938/D3938</f>
        <v>0</v>
      </c>
      <c r="G3938" s="10" t="str">
        <f>IFERROR(ROUND(E3938/N3938,2),"N/A")</f>
        <v>N/A</v>
      </c>
      <c r="H3938" t="s">
        <v>8220</v>
      </c>
      <c r="I3938" t="s">
        <v>8223</v>
      </c>
      <c r="J3938" t="s">
        <v>8245</v>
      </c>
      <c r="K3938">
        <v>1480576720</v>
      </c>
      <c r="L3938">
        <v>1477981120</v>
      </c>
      <c r="M3938" t="b">
        <v>0</v>
      </c>
      <c r="N3938">
        <v>0</v>
      </c>
      <c r="O3938" t="b">
        <v>0</v>
      </c>
      <c r="P3938" t="s">
        <v>8269</v>
      </c>
      <c r="Q3938" s="12" t="s">
        <v>8315</v>
      </c>
      <c r="R3938" t="s">
        <v>8316</v>
      </c>
      <c r="S3938" s="21">
        <f>(((Table1[[#This Row],[launched_at]]/60)/60)/24)+DATE(1970,1,1)</f>
        <v>42675.262962962966</v>
      </c>
      <c r="T3938" s="21">
        <f>(((Table1[[#This Row],[deadline]]/60)/60)/24)+DATE(1970,1,1)</f>
        <v>42705.304629629631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s="8">
        <f>E3939/D3939</f>
        <v>0.86135181975736563</v>
      </c>
      <c r="G3939" s="10">
        <f>IFERROR(ROUND(E3939/N3939,2),0)</f>
        <v>248.5</v>
      </c>
      <c r="H3939" t="s">
        <v>8220</v>
      </c>
      <c r="I3939" t="s">
        <v>8223</v>
      </c>
      <c r="J3939" t="s">
        <v>8245</v>
      </c>
      <c r="K3939">
        <v>1468249760</v>
      </c>
      <c r="L3939">
        <v>1465830560</v>
      </c>
      <c r="M3939" t="b">
        <v>0</v>
      </c>
      <c r="N3939">
        <v>10</v>
      </c>
      <c r="O3939" t="b">
        <v>0</v>
      </c>
      <c r="P3939" t="s">
        <v>8269</v>
      </c>
      <c r="Q3939" s="12" t="s">
        <v>8315</v>
      </c>
      <c r="R3939" t="s">
        <v>8316</v>
      </c>
      <c r="S3939" s="21">
        <f>(((Table1[[#This Row],[launched_at]]/60)/60)/24)+DATE(1970,1,1)</f>
        <v>42534.631481481483</v>
      </c>
      <c r="T3939" s="21">
        <f>(((Table1[[#This Row],[deadline]]/60)/60)/24)+DATE(1970,1,1)</f>
        <v>42562.631481481483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s="8">
        <f>E3940/D3940</f>
        <v>0.12196620583717357</v>
      </c>
      <c r="G3940" s="10">
        <f>IFERROR(ROUND(E3940/N3940,2),0)</f>
        <v>79.400000000000006</v>
      </c>
      <c r="H3940" t="s">
        <v>8220</v>
      </c>
      <c r="I3940" t="s">
        <v>8223</v>
      </c>
      <c r="J3940" t="s">
        <v>8245</v>
      </c>
      <c r="K3940">
        <v>1435441454</v>
      </c>
      <c r="L3940">
        <v>1432763054</v>
      </c>
      <c r="M3940" t="b">
        <v>0</v>
      </c>
      <c r="N3940">
        <v>5</v>
      </c>
      <c r="O3940" t="b">
        <v>0</v>
      </c>
      <c r="P3940" t="s">
        <v>8269</v>
      </c>
      <c r="Q3940" s="12" t="s">
        <v>8315</v>
      </c>
      <c r="R3940" t="s">
        <v>8316</v>
      </c>
      <c r="S3940" s="21">
        <f>(((Table1[[#This Row],[launched_at]]/60)/60)/24)+DATE(1970,1,1)</f>
        <v>42151.905717592599</v>
      </c>
      <c r="T3940" s="21">
        <f>(((Table1[[#This Row],[deadline]]/60)/60)/24)+DATE(1970,1,1)</f>
        <v>42182.905717592599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s="8">
        <f>E3941/D3941</f>
        <v>1E-3</v>
      </c>
      <c r="G3941" s="10">
        <f>IFERROR(ROUND(E3941/N3941,2),0)</f>
        <v>5</v>
      </c>
      <c r="H3941" t="s">
        <v>8220</v>
      </c>
      <c r="I3941" t="s">
        <v>8225</v>
      </c>
      <c r="J3941" t="s">
        <v>8247</v>
      </c>
      <c r="K3941">
        <v>1412656200</v>
      </c>
      <c r="L3941">
        <v>1412328979</v>
      </c>
      <c r="M3941" t="b">
        <v>0</v>
      </c>
      <c r="N3941">
        <v>1</v>
      </c>
      <c r="O3941" t="b">
        <v>0</v>
      </c>
      <c r="P3941" t="s">
        <v>8269</v>
      </c>
      <c r="Q3941" s="12" t="s">
        <v>8315</v>
      </c>
      <c r="R3941" t="s">
        <v>8316</v>
      </c>
      <c r="S3941" s="21">
        <f>(((Table1[[#This Row],[launched_at]]/60)/60)/24)+DATE(1970,1,1)</f>
        <v>41915.400219907409</v>
      </c>
      <c r="T3941" s="21">
        <f>(((Table1[[#This Row],[deadline]]/60)/60)/24)+DATE(1970,1,1)</f>
        <v>41919.1875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s="8">
        <f>E3942/D3942</f>
        <v>2.2000000000000001E-3</v>
      </c>
      <c r="G3942" s="10">
        <f>IFERROR(ROUND(E3942/N3942,2),0)</f>
        <v>5.5</v>
      </c>
      <c r="H3942" t="s">
        <v>8220</v>
      </c>
      <c r="I3942" t="s">
        <v>8223</v>
      </c>
      <c r="J3942" t="s">
        <v>8245</v>
      </c>
      <c r="K3942">
        <v>1420199351</v>
      </c>
      <c r="L3942">
        <v>1416311351</v>
      </c>
      <c r="M3942" t="b">
        <v>0</v>
      </c>
      <c r="N3942">
        <v>2</v>
      </c>
      <c r="O3942" t="b">
        <v>0</v>
      </c>
      <c r="P3942" t="s">
        <v>8269</v>
      </c>
      <c r="Q3942" s="12" t="s">
        <v>8315</v>
      </c>
      <c r="R3942" t="s">
        <v>8316</v>
      </c>
      <c r="S3942" s="21">
        <f>(((Table1[[#This Row],[launched_at]]/60)/60)/24)+DATE(1970,1,1)</f>
        <v>41961.492488425924</v>
      </c>
      <c r="T3942" s="21">
        <f>(((Table1[[#This Row],[deadline]]/60)/60)/24)+DATE(1970,1,1)</f>
        <v>42006.492488425924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s="8">
        <f>E3943/D3943</f>
        <v>9.0909090909090905E-3</v>
      </c>
      <c r="G3943" s="10">
        <f>IFERROR(ROUND(E3943/N3943,2),0)</f>
        <v>25</v>
      </c>
      <c r="H3943" t="s">
        <v>8220</v>
      </c>
      <c r="I3943" t="s">
        <v>8223</v>
      </c>
      <c r="J3943" t="s">
        <v>8245</v>
      </c>
      <c r="K3943">
        <v>1416877200</v>
      </c>
      <c r="L3943">
        <v>1414505137</v>
      </c>
      <c r="M3943" t="b">
        <v>0</v>
      </c>
      <c r="N3943">
        <v>2</v>
      </c>
      <c r="O3943" t="b">
        <v>0</v>
      </c>
      <c r="P3943" t="s">
        <v>8269</v>
      </c>
      <c r="Q3943" s="12" t="s">
        <v>8315</v>
      </c>
      <c r="R3943" t="s">
        <v>8316</v>
      </c>
      <c r="S3943" s="21">
        <f>(((Table1[[#This Row],[launched_at]]/60)/60)/24)+DATE(1970,1,1)</f>
        <v>41940.587233796294</v>
      </c>
      <c r="T3943" s="21">
        <f>(((Table1[[#This Row],[deadline]]/60)/60)/24)+DATE(1970,1,1)</f>
        <v>41968.041666666672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s="8">
        <f>E3944/D3944</f>
        <v>0</v>
      </c>
      <c r="G3944" s="10" t="str">
        <f>IFERROR(ROUND(E3944/N3944,2),"N/A")</f>
        <v>N/A</v>
      </c>
      <c r="H3944" t="s">
        <v>8220</v>
      </c>
      <c r="I3944" t="s">
        <v>8223</v>
      </c>
      <c r="J3944" t="s">
        <v>8245</v>
      </c>
      <c r="K3944">
        <v>1434490914</v>
      </c>
      <c r="L3944">
        <v>1429306914</v>
      </c>
      <c r="M3944" t="b">
        <v>0</v>
      </c>
      <c r="N3944">
        <v>0</v>
      </c>
      <c r="O3944" t="b">
        <v>0</v>
      </c>
      <c r="P3944" t="s">
        <v>8269</v>
      </c>
      <c r="Q3944" s="12" t="s">
        <v>8315</v>
      </c>
      <c r="R3944" t="s">
        <v>8316</v>
      </c>
      <c r="S3944" s="21">
        <f>(((Table1[[#This Row],[launched_at]]/60)/60)/24)+DATE(1970,1,1)</f>
        <v>42111.904097222221</v>
      </c>
      <c r="T3944" s="21">
        <f>(((Table1[[#This Row],[deadline]]/60)/60)/24)+DATE(1970,1,1)</f>
        <v>42171.904097222221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s="8">
        <f>E3945/D3945</f>
        <v>0.35639999999999999</v>
      </c>
      <c r="G3945" s="10">
        <f>IFERROR(ROUND(E3945/N3945,2),0)</f>
        <v>137.08000000000001</v>
      </c>
      <c r="H3945" t="s">
        <v>8220</v>
      </c>
      <c r="I3945" t="s">
        <v>8223</v>
      </c>
      <c r="J3945" t="s">
        <v>8245</v>
      </c>
      <c r="K3945">
        <v>1446483000</v>
      </c>
      <c r="L3945">
        <v>1443811268</v>
      </c>
      <c r="M3945" t="b">
        <v>0</v>
      </c>
      <c r="N3945">
        <v>13</v>
      </c>
      <c r="O3945" t="b">
        <v>0</v>
      </c>
      <c r="P3945" t="s">
        <v>8269</v>
      </c>
      <c r="Q3945" s="12" t="s">
        <v>8315</v>
      </c>
      <c r="R3945" t="s">
        <v>8316</v>
      </c>
      <c r="S3945" s="21">
        <f>(((Table1[[#This Row],[launched_at]]/60)/60)/24)+DATE(1970,1,1)</f>
        <v>42279.778564814813</v>
      </c>
      <c r="T3945" s="21">
        <f>(((Table1[[#This Row],[deadline]]/60)/60)/24)+DATE(1970,1,1)</f>
        <v>42310.701388888891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s="8">
        <f>E3946/D3946</f>
        <v>0</v>
      </c>
      <c r="G3946" s="10" t="str">
        <f>IFERROR(ROUND(E3946/N3946,2),"N/A")</f>
        <v>N/A</v>
      </c>
      <c r="H3946" t="s">
        <v>8220</v>
      </c>
      <c r="I3946" t="s">
        <v>8223</v>
      </c>
      <c r="J3946" t="s">
        <v>8245</v>
      </c>
      <c r="K3946">
        <v>1440690875</v>
      </c>
      <c r="L3946">
        <v>1438098875</v>
      </c>
      <c r="M3946" t="b">
        <v>0</v>
      </c>
      <c r="N3946">
        <v>0</v>
      </c>
      <c r="O3946" t="b">
        <v>0</v>
      </c>
      <c r="P3946" t="s">
        <v>8269</v>
      </c>
      <c r="Q3946" s="12" t="s">
        <v>8315</v>
      </c>
      <c r="R3946" t="s">
        <v>8316</v>
      </c>
      <c r="S3946" s="21">
        <f>(((Table1[[#This Row],[launched_at]]/60)/60)/24)+DATE(1970,1,1)</f>
        <v>42213.662905092591</v>
      </c>
      <c r="T3946" s="21">
        <f>(((Table1[[#This Row],[deadline]]/60)/60)/24)+DATE(1970,1,1)</f>
        <v>42243.662905092591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s="8">
        <f>E3947/D3947</f>
        <v>2.5000000000000001E-3</v>
      </c>
      <c r="G3947" s="10">
        <f>IFERROR(ROUND(E3947/N3947,2),0)</f>
        <v>5</v>
      </c>
      <c r="H3947" t="s">
        <v>8220</v>
      </c>
      <c r="I3947" t="s">
        <v>8223</v>
      </c>
      <c r="J3947" t="s">
        <v>8245</v>
      </c>
      <c r="K3947">
        <v>1431717268</v>
      </c>
      <c r="L3947">
        <v>1429125268</v>
      </c>
      <c r="M3947" t="b">
        <v>0</v>
      </c>
      <c r="N3947">
        <v>1</v>
      </c>
      <c r="O3947" t="b">
        <v>0</v>
      </c>
      <c r="P3947" t="s">
        <v>8269</v>
      </c>
      <c r="Q3947" s="12" t="s">
        <v>8315</v>
      </c>
      <c r="R3947" t="s">
        <v>8316</v>
      </c>
      <c r="S3947" s="21">
        <f>(((Table1[[#This Row],[launched_at]]/60)/60)/24)+DATE(1970,1,1)</f>
        <v>42109.801712962959</v>
      </c>
      <c r="T3947" s="21">
        <f>(((Table1[[#This Row],[deadline]]/60)/60)/24)+DATE(1970,1,1)</f>
        <v>42139.801712962959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s="8">
        <f>E3948/D3948</f>
        <v>3.2500000000000001E-2</v>
      </c>
      <c r="G3948" s="10">
        <f>IFERROR(ROUND(E3948/N3948,2),0)</f>
        <v>39</v>
      </c>
      <c r="H3948" t="s">
        <v>8220</v>
      </c>
      <c r="I3948" t="s">
        <v>8223</v>
      </c>
      <c r="J3948" t="s">
        <v>8245</v>
      </c>
      <c r="K3948">
        <v>1425110400</v>
      </c>
      <c r="L3948">
        <v>1422388822</v>
      </c>
      <c r="M3948" t="b">
        <v>0</v>
      </c>
      <c r="N3948">
        <v>5</v>
      </c>
      <c r="O3948" t="b">
        <v>0</v>
      </c>
      <c r="P3948" t="s">
        <v>8269</v>
      </c>
      <c r="Q3948" s="12" t="s">
        <v>8315</v>
      </c>
      <c r="R3948" t="s">
        <v>8316</v>
      </c>
      <c r="S3948" s="21">
        <f>(((Table1[[#This Row],[launched_at]]/60)/60)/24)+DATE(1970,1,1)</f>
        <v>42031.833587962959</v>
      </c>
      <c r="T3948" s="21">
        <f>(((Table1[[#This Row],[deadline]]/60)/60)/24)+DATE(1970,1,1)</f>
        <v>42063.333333333328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s="8">
        <f>E3949/D3949</f>
        <v>3.3666666666666664E-2</v>
      </c>
      <c r="G3949" s="10">
        <f>IFERROR(ROUND(E3949/N3949,2),0)</f>
        <v>50.5</v>
      </c>
      <c r="H3949" t="s">
        <v>8220</v>
      </c>
      <c r="I3949" t="s">
        <v>8223</v>
      </c>
      <c r="J3949" t="s">
        <v>8245</v>
      </c>
      <c r="K3949">
        <v>1475378744</v>
      </c>
      <c r="L3949">
        <v>1472786744</v>
      </c>
      <c r="M3949" t="b">
        <v>0</v>
      </c>
      <c r="N3949">
        <v>2</v>
      </c>
      <c r="O3949" t="b">
        <v>0</v>
      </c>
      <c r="P3949" t="s">
        <v>8269</v>
      </c>
      <c r="Q3949" s="12" t="s">
        <v>8315</v>
      </c>
      <c r="R3949" t="s">
        <v>8316</v>
      </c>
      <c r="S3949" s="21">
        <f>(((Table1[[#This Row],[launched_at]]/60)/60)/24)+DATE(1970,1,1)</f>
        <v>42615.142870370371</v>
      </c>
      <c r="T3949" s="21">
        <f>(((Table1[[#This Row],[deadline]]/60)/60)/24)+DATE(1970,1,1)</f>
        <v>42645.142870370371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s="8">
        <f>E3950/D3950</f>
        <v>0</v>
      </c>
      <c r="G3950" s="10" t="str">
        <f>IFERROR(ROUND(E3950/N3950,2),"N/A")</f>
        <v>N/A</v>
      </c>
      <c r="H3950" t="s">
        <v>8220</v>
      </c>
      <c r="I3950" t="s">
        <v>8225</v>
      </c>
      <c r="J3950" t="s">
        <v>8247</v>
      </c>
      <c r="K3950">
        <v>1410076123</v>
      </c>
      <c r="L3950">
        <v>1404892123</v>
      </c>
      <c r="M3950" t="b">
        <v>0</v>
      </c>
      <c r="N3950">
        <v>0</v>
      </c>
      <c r="O3950" t="b">
        <v>0</v>
      </c>
      <c r="P3950" t="s">
        <v>8269</v>
      </c>
      <c r="Q3950" s="12" t="s">
        <v>8315</v>
      </c>
      <c r="R3950" t="s">
        <v>8316</v>
      </c>
      <c r="S3950" s="21">
        <f>(((Table1[[#This Row],[launched_at]]/60)/60)/24)+DATE(1970,1,1)</f>
        <v>41829.325497685182</v>
      </c>
      <c r="T3950" s="21">
        <f>(((Table1[[#This Row],[deadline]]/60)/60)/24)+DATE(1970,1,1)</f>
        <v>41889.325497685182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s="8">
        <f>E3951/D3951</f>
        <v>0.15770000000000001</v>
      </c>
      <c r="G3951" s="10">
        <f>IFERROR(ROUND(E3951/N3951,2),0)</f>
        <v>49.28</v>
      </c>
      <c r="H3951" t="s">
        <v>8220</v>
      </c>
      <c r="I3951" t="s">
        <v>8225</v>
      </c>
      <c r="J3951" t="s">
        <v>8247</v>
      </c>
      <c r="K3951">
        <v>1423623221</v>
      </c>
      <c r="L3951">
        <v>1421031221</v>
      </c>
      <c r="M3951" t="b">
        <v>0</v>
      </c>
      <c r="N3951">
        <v>32</v>
      </c>
      <c r="O3951" t="b">
        <v>0</v>
      </c>
      <c r="P3951" t="s">
        <v>8269</v>
      </c>
      <c r="Q3951" s="12" t="s">
        <v>8315</v>
      </c>
      <c r="R3951" t="s">
        <v>8316</v>
      </c>
      <c r="S3951" s="21">
        <f>(((Table1[[#This Row],[launched_at]]/60)/60)/24)+DATE(1970,1,1)</f>
        <v>42016.120613425926</v>
      </c>
      <c r="T3951" s="21">
        <f>(((Table1[[#This Row],[deadline]]/60)/60)/24)+DATE(1970,1,1)</f>
        <v>42046.120613425926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s="8">
        <f>E3952/D3952</f>
        <v>6.2500000000000003E-3</v>
      </c>
      <c r="G3952" s="10">
        <f>IFERROR(ROUND(E3952/N3952,2),0)</f>
        <v>25</v>
      </c>
      <c r="H3952" t="s">
        <v>8220</v>
      </c>
      <c r="I3952" t="s">
        <v>8223</v>
      </c>
      <c r="J3952" t="s">
        <v>8245</v>
      </c>
      <c r="K3952">
        <v>1460140500</v>
      </c>
      <c r="L3952">
        <v>1457628680</v>
      </c>
      <c r="M3952" t="b">
        <v>0</v>
      </c>
      <c r="N3952">
        <v>1</v>
      </c>
      <c r="O3952" t="b">
        <v>0</v>
      </c>
      <c r="P3952" t="s">
        <v>8269</v>
      </c>
      <c r="Q3952" s="12" t="s">
        <v>8315</v>
      </c>
      <c r="R3952" t="s">
        <v>8316</v>
      </c>
      <c r="S3952" s="21">
        <f>(((Table1[[#This Row],[launched_at]]/60)/60)/24)+DATE(1970,1,1)</f>
        <v>42439.702314814815</v>
      </c>
      <c r="T3952" s="21">
        <f>(((Table1[[#This Row],[deadline]]/60)/60)/24)+DATE(1970,1,1)</f>
        <v>42468.774305555555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s="8">
        <f>E3953/D3953</f>
        <v>5.0000000000000004E-6</v>
      </c>
      <c r="G3953" s="10">
        <f>IFERROR(ROUND(E3953/N3953,2),0)</f>
        <v>1</v>
      </c>
      <c r="H3953" t="s">
        <v>8220</v>
      </c>
      <c r="I3953" t="s">
        <v>8240</v>
      </c>
      <c r="J3953" t="s">
        <v>8248</v>
      </c>
      <c r="K3953">
        <v>1462301342</v>
      </c>
      <c r="L3953">
        <v>1457120942</v>
      </c>
      <c r="M3953" t="b">
        <v>0</v>
      </c>
      <c r="N3953">
        <v>1</v>
      </c>
      <c r="O3953" t="b">
        <v>0</v>
      </c>
      <c r="P3953" t="s">
        <v>8269</v>
      </c>
      <c r="Q3953" s="12" t="s">
        <v>8315</v>
      </c>
      <c r="R3953" t="s">
        <v>8316</v>
      </c>
      <c r="S3953" s="21">
        <f>(((Table1[[#This Row],[launched_at]]/60)/60)/24)+DATE(1970,1,1)</f>
        <v>42433.825717592597</v>
      </c>
      <c r="T3953" s="21">
        <f>(((Table1[[#This Row],[deadline]]/60)/60)/24)+DATE(1970,1,1)</f>
        <v>42493.784050925926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s="8">
        <f>E3954/D3954</f>
        <v>9.6153846153846159E-4</v>
      </c>
      <c r="G3954" s="10">
        <f>IFERROR(ROUND(E3954/N3954,2),0)</f>
        <v>25</v>
      </c>
      <c r="H3954" t="s">
        <v>8220</v>
      </c>
      <c r="I3954" t="s">
        <v>8223</v>
      </c>
      <c r="J3954" t="s">
        <v>8245</v>
      </c>
      <c r="K3954">
        <v>1445885890</v>
      </c>
      <c r="L3954">
        <v>1440701890</v>
      </c>
      <c r="M3954" t="b">
        <v>0</v>
      </c>
      <c r="N3954">
        <v>1</v>
      </c>
      <c r="O3954" t="b">
        <v>0</v>
      </c>
      <c r="P3954" t="s">
        <v>8269</v>
      </c>
      <c r="Q3954" s="12" t="s">
        <v>8315</v>
      </c>
      <c r="R3954" t="s">
        <v>8316</v>
      </c>
      <c r="S3954" s="21">
        <f>(((Table1[[#This Row],[launched_at]]/60)/60)/24)+DATE(1970,1,1)</f>
        <v>42243.790393518517</v>
      </c>
      <c r="T3954" s="21">
        <f>(((Table1[[#This Row],[deadline]]/60)/60)/24)+DATE(1970,1,1)</f>
        <v>42303.790393518517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s="8">
        <f>E3955/D3955</f>
        <v>0</v>
      </c>
      <c r="G3955" s="10" t="str">
        <f>IFERROR(ROUND(E3955/N3955,2),"N/A")</f>
        <v>N/A</v>
      </c>
      <c r="H3955" t="s">
        <v>8220</v>
      </c>
      <c r="I3955" t="s">
        <v>8223</v>
      </c>
      <c r="J3955" t="s">
        <v>8245</v>
      </c>
      <c r="K3955">
        <v>1469834940</v>
      </c>
      <c r="L3955">
        <v>1467162586</v>
      </c>
      <c r="M3955" t="b">
        <v>0</v>
      </c>
      <c r="N3955">
        <v>0</v>
      </c>
      <c r="O3955" t="b">
        <v>0</v>
      </c>
      <c r="P3955" t="s">
        <v>8269</v>
      </c>
      <c r="Q3955" s="12" t="s">
        <v>8315</v>
      </c>
      <c r="R3955" t="s">
        <v>8316</v>
      </c>
      <c r="S3955" s="21">
        <f>(((Table1[[#This Row],[launched_at]]/60)/60)/24)+DATE(1970,1,1)</f>
        <v>42550.048449074078</v>
      </c>
      <c r="T3955" s="21">
        <f>(((Table1[[#This Row],[deadline]]/60)/60)/24)+DATE(1970,1,1)</f>
        <v>42580.978472222225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s="8">
        <f>E3956/D3956</f>
        <v>0</v>
      </c>
      <c r="G3956" s="10" t="str">
        <f>IFERROR(ROUND(E3956/N3956,2),"N/A")</f>
        <v>N/A</v>
      </c>
      <c r="H3956" t="s">
        <v>8220</v>
      </c>
      <c r="I3956" t="s">
        <v>8228</v>
      </c>
      <c r="J3956" t="s">
        <v>8250</v>
      </c>
      <c r="K3956">
        <v>1405352264</v>
      </c>
      <c r="L3956">
        <v>1400168264</v>
      </c>
      <c r="M3956" t="b">
        <v>0</v>
      </c>
      <c r="N3956">
        <v>0</v>
      </c>
      <c r="O3956" t="b">
        <v>0</v>
      </c>
      <c r="P3956" t="s">
        <v>8269</v>
      </c>
      <c r="Q3956" s="12" t="s">
        <v>8315</v>
      </c>
      <c r="R3956" t="s">
        <v>8316</v>
      </c>
      <c r="S3956" s="21">
        <f>(((Table1[[#This Row],[launched_at]]/60)/60)/24)+DATE(1970,1,1)</f>
        <v>41774.651203703703</v>
      </c>
      <c r="T3956" s="21">
        <f>(((Table1[[#This Row],[deadline]]/60)/60)/24)+DATE(1970,1,1)</f>
        <v>41834.651203703703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s="8">
        <f>E3957/D3957</f>
        <v>0.24285714285714285</v>
      </c>
      <c r="G3957" s="10">
        <f>IFERROR(ROUND(E3957/N3957,2),0)</f>
        <v>53.13</v>
      </c>
      <c r="H3957" t="s">
        <v>8220</v>
      </c>
      <c r="I3957" t="s">
        <v>8223</v>
      </c>
      <c r="J3957" t="s">
        <v>8245</v>
      </c>
      <c r="K3957">
        <v>1448745741</v>
      </c>
      <c r="L3957">
        <v>1446150141</v>
      </c>
      <c r="M3957" t="b">
        <v>0</v>
      </c>
      <c r="N3957">
        <v>8</v>
      </c>
      <c r="O3957" t="b">
        <v>0</v>
      </c>
      <c r="P3957" t="s">
        <v>8269</v>
      </c>
      <c r="Q3957" s="12" t="s">
        <v>8315</v>
      </c>
      <c r="R3957" t="s">
        <v>8316</v>
      </c>
      <c r="S3957" s="21">
        <f>(((Table1[[#This Row],[launched_at]]/60)/60)/24)+DATE(1970,1,1)</f>
        <v>42306.848854166667</v>
      </c>
      <c r="T3957" s="21">
        <f>(((Table1[[#This Row],[deadline]]/60)/60)/24)+DATE(1970,1,1)</f>
        <v>42336.890520833331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s="8">
        <f>E3958/D3958</f>
        <v>0</v>
      </c>
      <c r="G3958" s="10" t="str">
        <f>IFERROR(ROUND(E3958/N3958,2),"N/A")</f>
        <v>N/A</v>
      </c>
      <c r="H3958" t="s">
        <v>8220</v>
      </c>
      <c r="I3958" t="s">
        <v>8223</v>
      </c>
      <c r="J3958" t="s">
        <v>8245</v>
      </c>
      <c r="K3958">
        <v>1461543600</v>
      </c>
      <c r="L3958">
        <v>1459203727</v>
      </c>
      <c r="M3958" t="b">
        <v>0</v>
      </c>
      <c r="N3958">
        <v>0</v>
      </c>
      <c r="O3958" t="b">
        <v>0</v>
      </c>
      <c r="P3958" t="s">
        <v>8269</v>
      </c>
      <c r="Q3958" s="12" t="s">
        <v>8315</v>
      </c>
      <c r="R3958" t="s">
        <v>8316</v>
      </c>
      <c r="S3958" s="21">
        <f>(((Table1[[#This Row],[launched_at]]/60)/60)/24)+DATE(1970,1,1)</f>
        <v>42457.932025462964</v>
      </c>
      <c r="T3958" s="21">
        <f>(((Table1[[#This Row],[deadline]]/60)/60)/24)+DATE(1970,1,1)</f>
        <v>42485.013888888891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s="8">
        <f>E3959/D3959</f>
        <v>2.5000000000000001E-4</v>
      </c>
      <c r="G3959" s="10">
        <f>IFERROR(ROUND(E3959/N3959,2),0)</f>
        <v>7</v>
      </c>
      <c r="H3959" t="s">
        <v>8220</v>
      </c>
      <c r="I3959" t="s">
        <v>8223</v>
      </c>
      <c r="J3959" t="s">
        <v>8245</v>
      </c>
      <c r="K3959">
        <v>1468020354</v>
      </c>
      <c r="L3959">
        <v>1464045954</v>
      </c>
      <c r="M3959" t="b">
        <v>0</v>
      </c>
      <c r="N3959">
        <v>1</v>
      </c>
      <c r="O3959" t="b">
        <v>0</v>
      </c>
      <c r="P3959" t="s">
        <v>8269</v>
      </c>
      <c r="Q3959" s="12" t="s">
        <v>8315</v>
      </c>
      <c r="R3959" t="s">
        <v>8316</v>
      </c>
      <c r="S3959" s="21">
        <f>(((Table1[[#This Row],[launched_at]]/60)/60)/24)+DATE(1970,1,1)</f>
        <v>42513.976319444439</v>
      </c>
      <c r="T3959" s="21">
        <f>(((Table1[[#This Row],[deadline]]/60)/60)/24)+DATE(1970,1,1)</f>
        <v>42559.976319444439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s="8">
        <f>E3960/D3960</f>
        <v>0.32050000000000001</v>
      </c>
      <c r="G3960" s="10">
        <f>IFERROR(ROUND(E3960/N3960,2),0)</f>
        <v>40.06</v>
      </c>
      <c r="H3960" t="s">
        <v>8220</v>
      </c>
      <c r="I3960" t="s">
        <v>8223</v>
      </c>
      <c r="J3960" t="s">
        <v>8245</v>
      </c>
      <c r="K3960">
        <v>1406988000</v>
      </c>
      <c r="L3960">
        <v>1403822912</v>
      </c>
      <c r="M3960" t="b">
        <v>0</v>
      </c>
      <c r="N3960">
        <v>16</v>
      </c>
      <c r="O3960" t="b">
        <v>0</v>
      </c>
      <c r="P3960" t="s">
        <v>8269</v>
      </c>
      <c r="Q3960" s="12" t="s">
        <v>8315</v>
      </c>
      <c r="R3960" t="s">
        <v>8316</v>
      </c>
      <c r="S3960" s="21">
        <f>(((Table1[[#This Row],[launched_at]]/60)/60)/24)+DATE(1970,1,1)</f>
        <v>41816.950370370374</v>
      </c>
      <c r="T3960" s="21">
        <f>(((Table1[[#This Row],[deadline]]/60)/60)/24)+DATE(1970,1,1)</f>
        <v>41853.583333333336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s="8">
        <f>E3961/D3961</f>
        <v>0.24333333333333335</v>
      </c>
      <c r="G3961" s="10">
        <f>IFERROR(ROUND(E3961/N3961,2),0)</f>
        <v>24.33</v>
      </c>
      <c r="H3961" t="s">
        <v>8220</v>
      </c>
      <c r="I3961" t="s">
        <v>8223</v>
      </c>
      <c r="J3961" t="s">
        <v>8245</v>
      </c>
      <c r="K3961">
        <v>1411930556</v>
      </c>
      <c r="L3961">
        <v>1409338556</v>
      </c>
      <c r="M3961" t="b">
        <v>0</v>
      </c>
      <c r="N3961">
        <v>12</v>
      </c>
      <c r="O3961" t="b">
        <v>0</v>
      </c>
      <c r="P3961" t="s">
        <v>8269</v>
      </c>
      <c r="Q3961" s="12" t="s">
        <v>8315</v>
      </c>
      <c r="R3961" t="s">
        <v>8316</v>
      </c>
      <c r="S3961" s="21">
        <f>(((Table1[[#This Row],[launched_at]]/60)/60)/24)+DATE(1970,1,1)</f>
        <v>41880.788842592592</v>
      </c>
      <c r="T3961" s="21">
        <f>(((Table1[[#This Row],[deadline]]/60)/60)/24)+DATE(1970,1,1)</f>
        <v>41910.788842592592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s="8">
        <f>E3962/D3962</f>
        <v>1.4999999999999999E-2</v>
      </c>
      <c r="G3962" s="10">
        <f>IFERROR(ROUND(E3962/N3962,2),0)</f>
        <v>11.25</v>
      </c>
      <c r="H3962" t="s">
        <v>8220</v>
      </c>
      <c r="I3962" t="s">
        <v>8223</v>
      </c>
      <c r="J3962" t="s">
        <v>8245</v>
      </c>
      <c r="K3962">
        <v>1451852256</v>
      </c>
      <c r="L3962">
        <v>1449260256</v>
      </c>
      <c r="M3962" t="b">
        <v>0</v>
      </c>
      <c r="N3962">
        <v>4</v>
      </c>
      <c r="O3962" t="b">
        <v>0</v>
      </c>
      <c r="P3962" t="s">
        <v>8269</v>
      </c>
      <c r="Q3962" s="12" t="s">
        <v>8315</v>
      </c>
      <c r="R3962" t="s">
        <v>8316</v>
      </c>
      <c r="S3962" s="21">
        <f>(((Table1[[#This Row],[launched_at]]/60)/60)/24)+DATE(1970,1,1)</f>
        <v>42342.845555555556</v>
      </c>
      <c r="T3962" s="21">
        <f>(((Table1[[#This Row],[deadline]]/60)/60)/24)+DATE(1970,1,1)</f>
        <v>42372.845555555556</v>
      </c>
    </row>
    <row r="3963" spans="1:20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s="8">
        <f>E3963/D3963</f>
        <v>4.1999999999999997E-3</v>
      </c>
      <c r="G3963" s="10">
        <f>IFERROR(ROUND(E3963/N3963,2),0)</f>
        <v>10.5</v>
      </c>
      <c r="H3963" t="s">
        <v>8220</v>
      </c>
      <c r="I3963" t="s">
        <v>8224</v>
      </c>
      <c r="J3963" t="s">
        <v>8246</v>
      </c>
      <c r="K3963">
        <v>1399584210</v>
      </c>
      <c r="L3963">
        <v>1397683410</v>
      </c>
      <c r="M3963" t="b">
        <v>0</v>
      </c>
      <c r="N3963">
        <v>2</v>
      </c>
      <c r="O3963" t="b">
        <v>0</v>
      </c>
      <c r="P3963" t="s">
        <v>8269</v>
      </c>
      <c r="Q3963" s="12" t="s">
        <v>8315</v>
      </c>
      <c r="R3963" t="s">
        <v>8316</v>
      </c>
      <c r="S3963" s="21">
        <f>(((Table1[[#This Row],[launched_at]]/60)/60)/24)+DATE(1970,1,1)</f>
        <v>41745.891319444447</v>
      </c>
      <c r="T3963" s="21">
        <f>(((Table1[[#This Row],[deadline]]/60)/60)/24)+DATE(1970,1,1)</f>
        <v>41767.891319444447</v>
      </c>
    </row>
    <row r="3964" spans="1:20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s="8">
        <f>E3964/D3964</f>
        <v>3.214285714285714E-2</v>
      </c>
      <c r="G3964" s="10">
        <f>IFERROR(ROUND(E3964/N3964,2),0)</f>
        <v>15</v>
      </c>
      <c r="H3964" t="s">
        <v>8220</v>
      </c>
      <c r="I3964" t="s">
        <v>8224</v>
      </c>
      <c r="J3964" t="s">
        <v>8246</v>
      </c>
      <c r="K3964">
        <v>1448722494</v>
      </c>
      <c r="L3964">
        <v>1446562494</v>
      </c>
      <c r="M3964" t="b">
        <v>0</v>
      </c>
      <c r="N3964">
        <v>3</v>
      </c>
      <c r="O3964" t="b">
        <v>0</v>
      </c>
      <c r="P3964" t="s">
        <v>8269</v>
      </c>
      <c r="Q3964" s="12" t="s">
        <v>8315</v>
      </c>
      <c r="R3964" t="s">
        <v>8316</v>
      </c>
      <c r="S3964" s="21">
        <f>(((Table1[[#This Row],[launched_at]]/60)/60)/24)+DATE(1970,1,1)</f>
        <v>42311.621458333335</v>
      </c>
      <c r="T3964" s="21">
        <f>(((Table1[[#This Row],[deadline]]/60)/60)/24)+DATE(1970,1,1)</f>
        <v>42336.621458333335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s="8">
        <f>E3965/D3965</f>
        <v>0</v>
      </c>
      <c r="G3965" s="10" t="str">
        <f>IFERROR(ROUND(E3965/N3965,2),"N/A")</f>
        <v>N/A</v>
      </c>
      <c r="H3965" t="s">
        <v>8220</v>
      </c>
      <c r="I3965" t="s">
        <v>8228</v>
      </c>
      <c r="J3965" t="s">
        <v>8250</v>
      </c>
      <c r="K3965">
        <v>1447821717</v>
      </c>
      <c r="L3965">
        <v>1445226117</v>
      </c>
      <c r="M3965" t="b">
        <v>0</v>
      </c>
      <c r="N3965">
        <v>0</v>
      </c>
      <c r="O3965" t="b">
        <v>0</v>
      </c>
      <c r="P3965" t="s">
        <v>8269</v>
      </c>
      <c r="Q3965" s="12" t="s">
        <v>8315</v>
      </c>
      <c r="R3965" t="s">
        <v>8316</v>
      </c>
      <c r="S3965" s="21">
        <f>(((Table1[[#This Row],[launched_at]]/60)/60)/24)+DATE(1970,1,1)</f>
        <v>42296.154131944444</v>
      </c>
      <c r="T3965" s="21">
        <f>(((Table1[[#This Row],[deadline]]/60)/60)/24)+DATE(1970,1,1)</f>
        <v>42326.195798611108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s="8">
        <f>E3966/D3966</f>
        <v>6.3E-2</v>
      </c>
      <c r="G3966" s="10">
        <f>IFERROR(ROUND(E3966/N3966,2),0)</f>
        <v>42</v>
      </c>
      <c r="H3966" t="s">
        <v>8220</v>
      </c>
      <c r="I3966" t="s">
        <v>8223</v>
      </c>
      <c r="J3966" t="s">
        <v>8245</v>
      </c>
      <c r="K3966">
        <v>1429460386</v>
      </c>
      <c r="L3966">
        <v>1424279986</v>
      </c>
      <c r="M3966" t="b">
        <v>0</v>
      </c>
      <c r="N3966">
        <v>3</v>
      </c>
      <c r="O3966" t="b">
        <v>0</v>
      </c>
      <c r="P3966" t="s">
        <v>8269</v>
      </c>
      <c r="Q3966" s="12" t="s">
        <v>8315</v>
      </c>
      <c r="R3966" t="s">
        <v>8316</v>
      </c>
      <c r="S3966" s="21">
        <f>(((Table1[[#This Row],[launched_at]]/60)/60)/24)+DATE(1970,1,1)</f>
        <v>42053.722060185188</v>
      </c>
      <c r="T3966" s="21">
        <f>(((Table1[[#This Row],[deadline]]/60)/60)/24)+DATE(1970,1,1)</f>
        <v>42113.680393518516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s="8">
        <f>E3967/D3967</f>
        <v>0.14249999999999999</v>
      </c>
      <c r="G3967" s="10">
        <f>IFERROR(ROUND(E3967/N3967,2),0)</f>
        <v>71.25</v>
      </c>
      <c r="H3967" t="s">
        <v>8220</v>
      </c>
      <c r="I3967" t="s">
        <v>8223</v>
      </c>
      <c r="J3967" t="s">
        <v>8245</v>
      </c>
      <c r="K3967">
        <v>1460608780</v>
      </c>
      <c r="L3967">
        <v>1455428380</v>
      </c>
      <c r="M3967" t="b">
        <v>0</v>
      </c>
      <c r="N3967">
        <v>4</v>
      </c>
      <c r="O3967" t="b">
        <v>0</v>
      </c>
      <c r="P3967" t="s">
        <v>8269</v>
      </c>
      <c r="Q3967" s="12" t="s">
        <v>8315</v>
      </c>
      <c r="R3967" t="s">
        <v>8316</v>
      </c>
      <c r="S3967" s="21">
        <f>(((Table1[[#This Row],[launched_at]]/60)/60)/24)+DATE(1970,1,1)</f>
        <v>42414.235879629632</v>
      </c>
      <c r="T3967" s="21">
        <f>(((Table1[[#This Row],[deadline]]/60)/60)/24)+DATE(1970,1,1)</f>
        <v>42474.194212962961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s="8">
        <f>E3968/D3968</f>
        <v>6.0000000000000001E-3</v>
      </c>
      <c r="G3968" s="10">
        <f>IFERROR(ROUND(E3968/N3968,2),0)</f>
        <v>22.5</v>
      </c>
      <c r="H3968" t="s">
        <v>8220</v>
      </c>
      <c r="I3968" t="s">
        <v>8223</v>
      </c>
      <c r="J3968" t="s">
        <v>8245</v>
      </c>
      <c r="K3968">
        <v>1406170740</v>
      </c>
      <c r="L3968">
        <v>1402506278</v>
      </c>
      <c r="M3968" t="b">
        <v>0</v>
      </c>
      <c r="N3968">
        <v>2</v>
      </c>
      <c r="O3968" t="b">
        <v>0</v>
      </c>
      <c r="P3968" t="s">
        <v>8269</v>
      </c>
      <c r="Q3968" s="12" t="s">
        <v>8315</v>
      </c>
      <c r="R3968" t="s">
        <v>8316</v>
      </c>
      <c r="S3968" s="21">
        <f>(((Table1[[#This Row],[launched_at]]/60)/60)/24)+DATE(1970,1,1)</f>
        <v>41801.711550925924</v>
      </c>
      <c r="T3968" s="21">
        <f>(((Table1[[#This Row],[deadline]]/60)/60)/24)+DATE(1970,1,1)</f>
        <v>41844.124305555553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s="8">
        <f>E3969/D3969</f>
        <v>0.2411764705882353</v>
      </c>
      <c r="G3969" s="10">
        <f>IFERROR(ROUND(E3969/N3969,2),0)</f>
        <v>41</v>
      </c>
      <c r="H3969" t="s">
        <v>8220</v>
      </c>
      <c r="I3969" t="s">
        <v>8223</v>
      </c>
      <c r="J3969" t="s">
        <v>8245</v>
      </c>
      <c r="K3969">
        <v>1488783507</v>
      </c>
      <c r="L3969">
        <v>1486191507</v>
      </c>
      <c r="M3969" t="b">
        <v>0</v>
      </c>
      <c r="N3969">
        <v>10</v>
      </c>
      <c r="O3969" t="b">
        <v>0</v>
      </c>
      <c r="P3969" t="s">
        <v>8269</v>
      </c>
      <c r="Q3969" s="12" t="s">
        <v>8315</v>
      </c>
      <c r="R3969" t="s">
        <v>8316</v>
      </c>
      <c r="S3969" s="21">
        <f>(((Table1[[#This Row],[launched_at]]/60)/60)/24)+DATE(1970,1,1)</f>
        <v>42770.290590277778</v>
      </c>
      <c r="T3969" s="21">
        <f>(((Table1[[#This Row],[deadline]]/60)/60)/24)+DATE(1970,1,1)</f>
        <v>42800.290590277778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s="8">
        <f>E3970/D3970</f>
        <v>0.10539999999999999</v>
      </c>
      <c r="G3970" s="10">
        <f>IFERROR(ROUND(E3970/N3970,2),0)</f>
        <v>47.91</v>
      </c>
      <c r="H3970" t="s">
        <v>8220</v>
      </c>
      <c r="I3970" t="s">
        <v>8223</v>
      </c>
      <c r="J3970" t="s">
        <v>8245</v>
      </c>
      <c r="K3970">
        <v>1463945673</v>
      </c>
      <c r="L3970">
        <v>1458761673</v>
      </c>
      <c r="M3970" t="b">
        <v>0</v>
      </c>
      <c r="N3970">
        <v>11</v>
      </c>
      <c r="O3970" t="b">
        <v>0</v>
      </c>
      <c r="P3970" t="s">
        <v>8269</v>
      </c>
      <c r="Q3970" s="12" t="s">
        <v>8315</v>
      </c>
      <c r="R3970" t="s">
        <v>8316</v>
      </c>
      <c r="S3970" s="21">
        <f>(((Table1[[#This Row],[launched_at]]/60)/60)/24)+DATE(1970,1,1)</f>
        <v>42452.815659722226</v>
      </c>
      <c r="T3970" s="21">
        <f>(((Table1[[#This Row],[deadline]]/60)/60)/24)+DATE(1970,1,1)</f>
        <v>42512.815659722226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s="8">
        <f>E3971/D3971</f>
        <v>7.4690265486725665E-2</v>
      </c>
      <c r="G3971" s="10">
        <f>IFERROR(ROUND(E3971/N3971,2),0)</f>
        <v>35.17</v>
      </c>
      <c r="H3971" t="s">
        <v>8220</v>
      </c>
      <c r="I3971" t="s">
        <v>8223</v>
      </c>
      <c r="J3971" t="s">
        <v>8245</v>
      </c>
      <c r="K3971">
        <v>1472442900</v>
      </c>
      <c r="L3971">
        <v>1471638646</v>
      </c>
      <c r="M3971" t="b">
        <v>0</v>
      </c>
      <c r="N3971">
        <v>6</v>
      </c>
      <c r="O3971" t="b">
        <v>0</v>
      </c>
      <c r="P3971" t="s">
        <v>8269</v>
      </c>
      <c r="Q3971" s="12" t="s">
        <v>8315</v>
      </c>
      <c r="R3971" t="s">
        <v>8316</v>
      </c>
      <c r="S3971" s="21">
        <f>(((Table1[[#This Row],[launched_at]]/60)/60)/24)+DATE(1970,1,1)</f>
        <v>42601.854699074072</v>
      </c>
      <c r="T3971" s="21">
        <f>(((Table1[[#This Row],[deadline]]/60)/60)/24)+DATE(1970,1,1)</f>
        <v>42611.163194444445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s="8">
        <f>E3972/D3972</f>
        <v>7.3333333333333334E-4</v>
      </c>
      <c r="G3972" s="10">
        <f>IFERROR(ROUND(E3972/N3972,2),0)</f>
        <v>5.5</v>
      </c>
      <c r="H3972" t="s">
        <v>8220</v>
      </c>
      <c r="I3972" t="s">
        <v>8223</v>
      </c>
      <c r="J3972" t="s">
        <v>8245</v>
      </c>
      <c r="K3972">
        <v>1460925811</v>
      </c>
      <c r="L3972">
        <v>1458333811</v>
      </c>
      <c r="M3972" t="b">
        <v>0</v>
      </c>
      <c r="N3972">
        <v>2</v>
      </c>
      <c r="O3972" t="b">
        <v>0</v>
      </c>
      <c r="P3972" t="s">
        <v>8269</v>
      </c>
      <c r="Q3972" s="12" t="s">
        <v>8315</v>
      </c>
      <c r="R3972" t="s">
        <v>8316</v>
      </c>
      <c r="S3972" s="21">
        <f>(((Table1[[#This Row],[launched_at]]/60)/60)/24)+DATE(1970,1,1)</f>
        <v>42447.863553240735</v>
      </c>
      <c r="T3972" s="21">
        <f>(((Table1[[#This Row],[deadline]]/60)/60)/24)+DATE(1970,1,1)</f>
        <v>42477.863553240735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s="8">
        <f>E3973/D3973</f>
        <v>9.7142857142857135E-3</v>
      </c>
      <c r="G3973" s="10">
        <f>IFERROR(ROUND(E3973/N3973,2),0)</f>
        <v>22.67</v>
      </c>
      <c r="H3973" t="s">
        <v>8220</v>
      </c>
      <c r="I3973" t="s">
        <v>8223</v>
      </c>
      <c r="J3973" t="s">
        <v>8245</v>
      </c>
      <c r="K3973">
        <v>1405947126</v>
      </c>
      <c r="L3973">
        <v>1403355126</v>
      </c>
      <c r="M3973" t="b">
        <v>0</v>
      </c>
      <c r="N3973">
        <v>6</v>
      </c>
      <c r="O3973" t="b">
        <v>0</v>
      </c>
      <c r="P3973" t="s">
        <v>8269</v>
      </c>
      <c r="Q3973" s="12" t="s">
        <v>8315</v>
      </c>
      <c r="R3973" t="s">
        <v>8316</v>
      </c>
      <c r="S3973" s="21">
        <f>(((Table1[[#This Row],[launched_at]]/60)/60)/24)+DATE(1970,1,1)</f>
        <v>41811.536180555559</v>
      </c>
      <c r="T3973" s="21">
        <f>(((Table1[[#This Row],[deadline]]/60)/60)/24)+DATE(1970,1,1)</f>
        <v>41841.536180555559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s="8">
        <f>E3974/D3974</f>
        <v>0.21099999999999999</v>
      </c>
      <c r="G3974" s="10">
        <f>IFERROR(ROUND(E3974/N3974,2),0)</f>
        <v>26.38</v>
      </c>
      <c r="H3974" t="s">
        <v>8220</v>
      </c>
      <c r="I3974" t="s">
        <v>8223</v>
      </c>
      <c r="J3974" t="s">
        <v>8245</v>
      </c>
      <c r="K3974">
        <v>1423186634</v>
      </c>
      <c r="L3974">
        <v>1418002634</v>
      </c>
      <c r="M3974" t="b">
        <v>0</v>
      </c>
      <c r="N3974">
        <v>8</v>
      </c>
      <c r="O3974" t="b">
        <v>0</v>
      </c>
      <c r="P3974" t="s">
        <v>8269</v>
      </c>
      <c r="Q3974" s="12" t="s">
        <v>8315</v>
      </c>
      <c r="R3974" t="s">
        <v>8316</v>
      </c>
      <c r="S3974" s="21">
        <f>(((Table1[[#This Row],[launched_at]]/60)/60)/24)+DATE(1970,1,1)</f>
        <v>41981.067523148144</v>
      </c>
      <c r="T3974" s="21">
        <f>(((Table1[[#This Row],[deadline]]/60)/60)/24)+DATE(1970,1,1)</f>
        <v>42041.067523148144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s="8">
        <f>E3975/D3975</f>
        <v>0.78100000000000003</v>
      </c>
      <c r="G3975" s="10">
        <f>IFERROR(ROUND(E3975/N3975,2),0)</f>
        <v>105.54</v>
      </c>
      <c r="H3975" t="s">
        <v>8220</v>
      </c>
      <c r="I3975" t="s">
        <v>8223</v>
      </c>
      <c r="J3975" t="s">
        <v>8245</v>
      </c>
      <c r="K3975">
        <v>1462766400</v>
      </c>
      <c r="L3975">
        <v>1460219110</v>
      </c>
      <c r="M3975" t="b">
        <v>0</v>
      </c>
      <c r="N3975">
        <v>37</v>
      </c>
      <c r="O3975" t="b">
        <v>0</v>
      </c>
      <c r="P3975" t="s">
        <v>8269</v>
      </c>
      <c r="Q3975" s="12" t="s">
        <v>8315</v>
      </c>
      <c r="R3975" t="s">
        <v>8316</v>
      </c>
      <c r="S3975" s="21">
        <f>(((Table1[[#This Row],[launched_at]]/60)/60)/24)+DATE(1970,1,1)</f>
        <v>42469.68414351852</v>
      </c>
      <c r="T3975" s="21">
        <f>(((Table1[[#This Row],[deadline]]/60)/60)/24)+DATE(1970,1,1)</f>
        <v>42499.166666666672</v>
      </c>
    </row>
    <row r="3976" spans="1:20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s="8">
        <f>E3976/D3976</f>
        <v>0.32</v>
      </c>
      <c r="G3976" s="10">
        <f>IFERROR(ROUND(E3976/N3976,2),0)</f>
        <v>29.09</v>
      </c>
      <c r="H3976" t="s">
        <v>8220</v>
      </c>
      <c r="I3976" t="s">
        <v>8224</v>
      </c>
      <c r="J3976" t="s">
        <v>8246</v>
      </c>
      <c r="K3976">
        <v>1464872848</v>
      </c>
      <c r="L3976">
        <v>1462280848</v>
      </c>
      <c r="M3976" t="b">
        <v>0</v>
      </c>
      <c r="N3976">
        <v>11</v>
      </c>
      <c r="O3976" t="b">
        <v>0</v>
      </c>
      <c r="P3976" t="s">
        <v>8269</v>
      </c>
      <c r="Q3976" s="12" t="s">
        <v>8315</v>
      </c>
      <c r="R3976" t="s">
        <v>8316</v>
      </c>
      <c r="S3976" s="21">
        <f>(((Table1[[#This Row],[launched_at]]/60)/60)/24)+DATE(1970,1,1)</f>
        <v>42493.546851851846</v>
      </c>
      <c r="T3976" s="21">
        <f>(((Table1[[#This Row],[deadline]]/60)/60)/24)+DATE(1970,1,1)</f>
        <v>42523.546851851846</v>
      </c>
    </row>
    <row r="3977" spans="1:20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s="8">
        <f>E3977/D3977</f>
        <v>0</v>
      </c>
      <c r="G3977" s="10" t="str">
        <f>IFERROR(ROUND(E3977/N3977,2),"N/A")</f>
        <v>N/A</v>
      </c>
      <c r="H3977" t="s">
        <v>8220</v>
      </c>
      <c r="I3977" t="s">
        <v>8223</v>
      </c>
      <c r="J3977" t="s">
        <v>8245</v>
      </c>
      <c r="K3977">
        <v>1468442898</v>
      </c>
      <c r="L3977">
        <v>1465850898</v>
      </c>
      <c r="M3977" t="b">
        <v>0</v>
      </c>
      <c r="N3977">
        <v>0</v>
      </c>
      <c r="O3977" t="b">
        <v>0</v>
      </c>
      <c r="P3977" t="s">
        <v>8269</v>
      </c>
      <c r="Q3977" s="12" t="s">
        <v>8315</v>
      </c>
      <c r="R3977" t="s">
        <v>8316</v>
      </c>
      <c r="S3977" s="21">
        <f>(((Table1[[#This Row],[launched_at]]/60)/60)/24)+DATE(1970,1,1)</f>
        <v>42534.866875</v>
      </c>
      <c r="T3977" s="21">
        <f>(((Table1[[#This Row],[deadline]]/60)/60)/24)+DATE(1970,1,1)</f>
        <v>42564.866875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s="8">
        <f>E3978/D3978</f>
        <v>0.47692307692307695</v>
      </c>
      <c r="G3978" s="10">
        <f>IFERROR(ROUND(E3978/N3978,2),0)</f>
        <v>62</v>
      </c>
      <c r="H3978" t="s">
        <v>8220</v>
      </c>
      <c r="I3978" t="s">
        <v>8223</v>
      </c>
      <c r="J3978" t="s">
        <v>8245</v>
      </c>
      <c r="K3978">
        <v>1406876400</v>
      </c>
      <c r="L3978">
        <v>1405024561</v>
      </c>
      <c r="M3978" t="b">
        <v>0</v>
      </c>
      <c r="N3978">
        <v>10</v>
      </c>
      <c r="O3978" t="b">
        <v>0</v>
      </c>
      <c r="P3978" t="s">
        <v>8269</v>
      </c>
      <c r="Q3978" s="12" t="s">
        <v>8315</v>
      </c>
      <c r="R3978" t="s">
        <v>8316</v>
      </c>
      <c r="S3978" s="21">
        <f>(((Table1[[#This Row],[launched_at]]/60)/60)/24)+DATE(1970,1,1)</f>
        <v>41830.858344907407</v>
      </c>
      <c r="T3978" s="21">
        <f>(((Table1[[#This Row],[deadline]]/60)/60)/24)+DATE(1970,1,1)</f>
        <v>41852.291666666664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s="8">
        <f>E3979/D3979</f>
        <v>1.4500000000000001E-2</v>
      </c>
      <c r="G3979" s="10">
        <f>IFERROR(ROUND(E3979/N3979,2),0)</f>
        <v>217.5</v>
      </c>
      <c r="H3979" t="s">
        <v>8220</v>
      </c>
      <c r="I3979" t="s">
        <v>8223</v>
      </c>
      <c r="J3979" t="s">
        <v>8245</v>
      </c>
      <c r="K3979">
        <v>1469213732</v>
      </c>
      <c r="L3979">
        <v>1466621732</v>
      </c>
      <c r="M3979" t="b">
        <v>0</v>
      </c>
      <c r="N3979">
        <v>6</v>
      </c>
      <c r="O3979" t="b">
        <v>0</v>
      </c>
      <c r="P3979" t="s">
        <v>8269</v>
      </c>
      <c r="Q3979" s="12" t="s">
        <v>8315</v>
      </c>
      <c r="R3979" t="s">
        <v>8316</v>
      </c>
      <c r="S3979" s="21">
        <f>(((Table1[[#This Row],[launched_at]]/60)/60)/24)+DATE(1970,1,1)</f>
        <v>42543.788564814815</v>
      </c>
      <c r="T3979" s="21">
        <f>(((Table1[[#This Row],[deadline]]/60)/60)/24)+DATE(1970,1,1)</f>
        <v>42573.788564814815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s="8">
        <f>E3980/D3980</f>
        <v>0.107</v>
      </c>
      <c r="G3980" s="10">
        <f>IFERROR(ROUND(E3980/N3980,2),0)</f>
        <v>26.75</v>
      </c>
      <c r="H3980" t="s">
        <v>8220</v>
      </c>
      <c r="I3980" t="s">
        <v>8223</v>
      </c>
      <c r="J3980" t="s">
        <v>8245</v>
      </c>
      <c r="K3980">
        <v>1422717953</v>
      </c>
      <c r="L3980">
        <v>1417533953</v>
      </c>
      <c r="M3980" t="b">
        <v>0</v>
      </c>
      <c r="N3980">
        <v>8</v>
      </c>
      <c r="O3980" t="b">
        <v>0</v>
      </c>
      <c r="P3980" t="s">
        <v>8269</v>
      </c>
      <c r="Q3980" s="12" t="s">
        <v>8315</v>
      </c>
      <c r="R3980" t="s">
        <v>8316</v>
      </c>
      <c r="S3980" s="21">
        <f>(((Table1[[#This Row],[launched_at]]/60)/60)/24)+DATE(1970,1,1)</f>
        <v>41975.642974537041</v>
      </c>
      <c r="T3980" s="21">
        <f>(((Table1[[#This Row],[deadline]]/60)/60)/24)+DATE(1970,1,1)</f>
        <v>42035.642974537041</v>
      </c>
    </row>
    <row r="3981" spans="1:20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s="8">
        <f>E3981/D3981</f>
        <v>1.8333333333333333E-2</v>
      </c>
      <c r="G3981" s="10">
        <f>IFERROR(ROUND(E3981/N3981,2),0)</f>
        <v>18.329999999999998</v>
      </c>
      <c r="H3981" t="s">
        <v>8220</v>
      </c>
      <c r="I3981" t="s">
        <v>8224</v>
      </c>
      <c r="J3981" t="s">
        <v>8246</v>
      </c>
      <c r="K3981">
        <v>1427659200</v>
      </c>
      <c r="L3981">
        <v>1425678057</v>
      </c>
      <c r="M3981" t="b">
        <v>0</v>
      </c>
      <c r="N3981">
        <v>6</v>
      </c>
      <c r="O3981" t="b">
        <v>0</v>
      </c>
      <c r="P3981" t="s">
        <v>8269</v>
      </c>
      <c r="Q3981" s="12" t="s">
        <v>8315</v>
      </c>
      <c r="R3981" t="s">
        <v>8316</v>
      </c>
      <c r="S3981" s="21">
        <f>(((Table1[[#This Row],[launched_at]]/60)/60)/24)+DATE(1970,1,1)</f>
        <v>42069.903437500005</v>
      </c>
      <c r="T3981" s="21">
        <f>(((Table1[[#This Row],[deadline]]/60)/60)/24)+DATE(1970,1,1)</f>
        <v>42092.833333333328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s="8">
        <f>E3982/D3982</f>
        <v>0.18</v>
      </c>
      <c r="G3982" s="10">
        <f>IFERROR(ROUND(E3982/N3982,2),0)</f>
        <v>64.290000000000006</v>
      </c>
      <c r="H3982" t="s">
        <v>8220</v>
      </c>
      <c r="I3982" t="s">
        <v>8223</v>
      </c>
      <c r="J3982" t="s">
        <v>8245</v>
      </c>
      <c r="K3982">
        <v>1404570147</v>
      </c>
      <c r="L3982">
        <v>1401978147</v>
      </c>
      <c r="M3982" t="b">
        <v>0</v>
      </c>
      <c r="N3982">
        <v>7</v>
      </c>
      <c r="O3982" t="b">
        <v>0</v>
      </c>
      <c r="P3982" t="s">
        <v>8269</v>
      </c>
      <c r="Q3982" s="12" t="s">
        <v>8315</v>
      </c>
      <c r="R3982" t="s">
        <v>8316</v>
      </c>
      <c r="S3982" s="21">
        <f>(((Table1[[#This Row],[launched_at]]/60)/60)/24)+DATE(1970,1,1)</f>
        <v>41795.598923611113</v>
      </c>
      <c r="T3982" s="21">
        <f>(((Table1[[#This Row],[deadline]]/60)/60)/24)+DATE(1970,1,1)</f>
        <v>41825.598923611113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s="8">
        <f>E3983/D3983</f>
        <v>4.0833333333333333E-2</v>
      </c>
      <c r="G3983" s="10">
        <f>IFERROR(ROUND(E3983/N3983,2),0)</f>
        <v>175</v>
      </c>
      <c r="H3983" t="s">
        <v>8220</v>
      </c>
      <c r="I3983" t="s">
        <v>8223</v>
      </c>
      <c r="J3983" t="s">
        <v>8245</v>
      </c>
      <c r="K3983">
        <v>1468729149</v>
      </c>
      <c r="L3983">
        <v>1463545149</v>
      </c>
      <c r="M3983" t="b">
        <v>0</v>
      </c>
      <c r="N3983">
        <v>7</v>
      </c>
      <c r="O3983" t="b">
        <v>0</v>
      </c>
      <c r="P3983" t="s">
        <v>8269</v>
      </c>
      <c r="Q3983" s="12" t="s">
        <v>8315</v>
      </c>
      <c r="R3983" t="s">
        <v>8316</v>
      </c>
      <c r="S3983" s="21">
        <f>(((Table1[[#This Row],[launched_at]]/60)/60)/24)+DATE(1970,1,1)</f>
        <v>42508.179965277777</v>
      </c>
      <c r="T3983" s="21">
        <f>(((Table1[[#This Row],[deadline]]/60)/60)/24)+DATE(1970,1,1)</f>
        <v>42568.179965277777</v>
      </c>
    </row>
    <row r="3984" spans="1:20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s="8">
        <f>E3984/D3984</f>
        <v>0.2</v>
      </c>
      <c r="G3984" s="10">
        <f>IFERROR(ROUND(E3984/N3984,2),0)</f>
        <v>34</v>
      </c>
      <c r="H3984" t="s">
        <v>8220</v>
      </c>
      <c r="I3984" t="s">
        <v>8224</v>
      </c>
      <c r="J3984" t="s">
        <v>8246</v>
      </c>
      <c r="K3984">
        <v>1436297180</v>
      </c>
      <c r="L3984">
        <v>1431113180</v>
      </c>
      <c r="M3984" t="b">
        <v>0</v>
      </c>
      <c r="N3984">
        <v>5</v>
      </c>
      <c r="O3984" t="b">
        <v>0</v>
      </c>
      <c r="P3984" t="s">
        <v>8269</v>
      </c>
      <c r="Q3984" s="12" t="s">
        <v>8315</v>
      </c>
      <c r="R3984" t="s">
        <v>8316</v>
      </c>
      <c r="S3984" s="21">
        <f>(((Table1[[#This Row],[launched_at]]/60)/60)/24)+DATE(1970,1,1)</f>
        <v>42132.809953703705</v>
      </c>
      <c r="T3984" s="21">
        <f>(((Table1[[#This Row],[deadline]]/60)/60)/24)+DATE(1970,1,1)</f>
        <v>42192.809953703705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s="8">
        <f>E3985/D3985</f>
        <v>0.34802513464991025</v>
      </c>
      <c r="G3985" s="10">
        <f>IFERROR(ROUND(E3985/N3985,2),0)</f>
        <v>84.28</v>
      </c>
      <c r="H3985" t="s">
        <v>8220</v>
      </c>
      <c r="I3985" t="s">
        <v>8223</v>
      </c>
      <c r="J3985" t="s">
        <v>8245</v>
      </c>
      <c r="K3985">
        <v>1400569140</v>
      </c>
      <c r="L3985">
        <v>1397854356</v>
      </c>
      <c r="M3985" t="b">
        <v>0</v>
      </c>
      <c r="N3985">
        <v>46</v>
      </c>
      <c r="O3985" t="b">
        <v>0</v>
      </c>
      <c r="P3985" t="s">
        <v>8269</v>
      </c>
      <c r="Q3985" s="12" t="s">
        <v>8315</v>
      </c>
      <c r="R3985" t="s">
        <v>8316</v>
      </c>
      <c r="S3985" s="21">
        <f>(((Table1[[#This Row],[launched_at]]/60)/60)/24)+DATE(1970,1,1)</f>
        <v>41747.86986111111</v>
      </c>
      <c r="T3985" s="21">
        <f>(((Table1[[#This Row],[deadline]]/60)/60)/24)+DATE(1970,1,1)</f>
        <v>41779.290972222225</v>
      </c>
    </row>
    <row r="3986" spans="1:20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s="8">
        <f>E3986/D3986</f>
        <v>6.3333333333333339E-2</v>
      </c>
      <c r="G3986" s="10">
        <f>IFERROR(ROUND(E3986/N3986,2),0)</f>
        <v>9.5</v>
      </c>
      <c r="H3986" t="s">
        <v>8220</v>
      </c>
      <c r="I3986" t="s">
        <v>8224</v>
      </c>
      <c r="J3986" t="s">
        <v>8246</v>
      </c>
      <c r="K3986">
        <v>1415404800</v>
      </c>
      <c r="L3986">
        <v>1412809644</v>
      </c>
      <c r="M3986" t="b">
        <v>0</v>
      </c>
      <c r="N3986">
        <v>10</v>
      </c>
      <c r="O3986" t="b">
        <v>0</v>
      </c>
      <c r="P3986" t="s">
        <v>8269</v>
      </c>
      <c r="Q3986" s="12" t="s">
        <v>8315</v>
      </c>
      <c r="R3986" t="s">
        <v>8316</v>
      </c>
      <c r="S3986" s="21">
        <f>(((Table1[[#This Row],[launched_at]]/60)/60)/24)+DATE(1970,1,1)</f>
        <v>41920.963472222218</v>
      </c>
      <c r="T3986" s="21">
        <f>(((Table1[[#This Row],[deadline]]/60)/60)/24)+DATE(1970,1,1)</f>
        <v>41951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s="8">
        <f>E3987/D3987</f>
        <v>0.32050000000000001</v>
      </c>
      <c r="G3987" s="10">
        <f>IFERROR(ROUND(E3987/N3987,2),0)</f>
        <v>33.74</v>
      </c>
      <c r="H3987" t="s">
        <v>8220</v>
      </c>
      <c r="I3987" t="s">
        <v>8223</v>
      </c>
      <c r="J3987" t="s">
        <v>8245</v>
      </c>
      <c r="K3987">
        <v>1456002300</v>
      </c>
      <c r="L3987">
        <v>1454173120</v>
      </c>
      <c r="M3987" t="b">
        <v>0</v>
      </c>
      <c r="N3987">
        <v>19</v>
      </c>
      <c r="O3987" t="b">
        <v>0</v>
      </c>
      <c r="P3987" t="s">
        <v>8269</v>
      </c>
      <c r="Q3987" s="12" t="s">
        <v>8315</v>
      </c>
      <c r="R3987" t="s">
        <v>8316</v>
      </c>
      <c r="S3987" s="21">
        <f>(((Table1[[#This Row],[launched_at]]/60)/60)/24)+DATE(1970,1,1)</f>
        <v>42399.707407407404</v>
      </c>
      <c r="T3987" s="21">
        <f>(((Table1[[#This Row],[deadline]]/60)/60)/24)+DATE(1970,1,1)</f>
        <v>42420.878472222219</v>
      </c>
    </row>
    <row r="3988" spans="1:20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s="8">
        <f>E3988/D3988</f>
        <v>9.7600000000000006E-2</v>
      </c>
      <c r="G3988" s="10">
        <f>IFERROR(ROUND(E3988/N3988,2),0)</f>
        <v>37.54</v>
      </c>
      <c r="H3988" t="s">
        <v>8220</v>
      </c>
      <c r="I3988" t="s">
        <v>8224</v>
      </c>
      <c r="J3988" t="s">
        <v>8246</v>
      </c>
      <c r="K3988">
        <v>1462539840</v>
      </c>
      <c r="L3988">
        <v>1460034594</v>
      </c>
      <c r="M3988" t="b">
        <v>0</v>
      </c>
      <c r="N3988">
        <v>13</v>
      </c>
      <c r="O3988" t="b">
        <v>0</v>
      </c>
      <c r="P3988" t="s">
        <v>8269</v>
      </c>
      <c r="Q3988" s="12" t="s">
        <v>8315</v>
      </c>
      <c r="R3988" t="s">
        <v>8316</v>
      </c>
      <c r="S3988" s="21">
        <f>(((Table1[[#This Row],[launched_at]]/60)/60)/24)+DATE(1970,1,1)</f>
        <v>42467.548541666663</v>
      </c>
      <c r="T3988" s="21">
        <f>(((Table1[[#This Row],[deadline]]/60)/60)/24)+DATE(1970,1,1)</f>
        <v>42496.544444444444</v>
      </c>
    </row>
    <row r="3989" spans="1:20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s="8">
        <f>E3989/D3989</f>
        <v>0.3775</v>
      </c>
      <c r="G3989" s="10">
        <f>IFERROR(ROUND(E3989/N3989,2),0)</f>
        <v>11.62</v>
      </c>
      <c r="H3989" t="s">
        <v>8220</v>
      </c>
      <c r="I3989" t="s">
        <v>8224</v>
      </c>
      <c r="J3989" t="s">
        <v>8246</v>
      </c>
      <c r="K3989">
        <v>1400278290</v>
      </c>
      <c r="L3989">
        <v>1399414290</v>
      </c>
      <c r="M3989" t="b">
        <v>0</v>
      </c>
      <c r="N3989">
        <v>13</v>
      </c>
      <c r="O3989" t="b">
        <v>0</v>
      </c>
      <c r="P3989" t="s">
        <v>8269</v>
      </c>
      <c r="Q3989" s="12" t="s">
        <v>8315</v>
      </c>
      <c r="R3989" t="s">
        <v>8316</v>
      </c>
      <c r="S3989" s="21">
        <f>(((Table1[[#This Row],[launched_at]]/60)/60)/24)+DATE(1970,1,1)</f>
        <v>41765.92465277778</v>
      </c>
      <c r="T3989" s="21">
        <f>(((Table1[[#This Row],[deadline]]/60)/60)/24)+DATE(1970,1,1)</f>
        <v>41775.92465277778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s="8">
        <f>E3990/D3990</f>
        <v>2.1333333333333333E-2</v>
      </c>
      <c r="G3990" s="10">
        <f>IFERROR(ROUND(E3990/N3990,2),0)</f>
        <v>8</v>
      </c>
      <c r="H3990" t="s">
        <v>8220</v>
      </c>
      <c r="I3990" t="s">
        <v>8223</v>
      </c>
      <c r="J3990" t="s">
        <v>8245</v>
      </c>
      <c r="K3990">
        <v>1440813413</v>
      </c>
      <c r="L3990">
        <v>1439517413</v>
      </c>
      <c r="M3990" t="b">
        <v>0</v>
      </c>
      <c r="N3990">
        <v>4</v>
      </c>
      <c r="O3990" t="b">
        <v>0</v>
      </c>
      <c r="P3990" t="s">
        <v>8269</v>
      </c>
      <c r="Q3990" s="12" t="s">
        <v>8315</v>
      </c>
      <c r="R3990" t="s">
        <v>8316</v>
      </c>
      <c r="S3990" s="21">
        <f>(((Table1[[#This Row],[launched_at]]/60)/60)/24)+DATE(1970,1,1)</f>
        <v>42230.08116898148</v>
      </c>
      <c r="T3990" s="21">
        <f>(((Table1[[#This Row],[deadline]]/60)/60)/24)+DATE(1970,1,1)</f>
        <v>42245.08116898148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s="8">
        <f>E3991/D3991</f>
        <v>0</v>
      </c>
      <c r="G3991" s="10" t="str">
        <f>IFERROR(ROUND(E3991/N3991,2),"N/A")</f>
        <v>N/A</v>
      </c>
      <c r="H3991" t="s">
        <v>8220</v>
      </c>
      <c r="I3991" t="s">
        <v>8223</v>
      </c>
      <c r="J3991" t="s">
        <v>8245</v>
      </c>
      <c r="K3991">
        <v>1447009181</v>
      </c>
      <c r="L3991">
        <v>1444413581</v>
      </c>
      <c r="M3991" t="b">
        <v>0</v>
      </c>
      <c r="N3991">
        <v>0</v>
      </c>
      <c r="O3991" t="b">
        <v>0</v>
      </c>
      <c r="P3991" t="s">
        <v>8269</v>
      </c>
      <c r="Q3991" s="12" t="s">
        <v>8315</v>
      </c>
      <c r="R3991" t="s">
        <v>8316</v>
      </c>
      <c r="S3991" s="21">
        <f>(((Table1[[#This Row],[launched_at]]/60)/60)/24)+DATE(1970,1,1)</f>
        <v>42286.749780092592</v>
      </c>
      <c r="T3991" s="21">
        <f>(((Table1[[#This Row],[deadline]]/60)/60)/24)+DATE(1970,1,1)</f>
        <v>42316.791446759264</v>
      </c>
    </row>
    <row r="3992" spans="1:20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s="8">
        <f>E3992/D3992</f>
        <v>4.1818181818181817E-2</v>
      </c>
      <c r="G3992" s="10">
        <f>IFERROR(ROUND(E3992/N3992,2),0)</f>
        <v>23</v>
      </c>
      <c r="H3992" t="s">
        <v>8220</v>
      </c>
      <c r="I3992" t="s">
        <v>8224</v>
      </c>
      <c r="J3992" t="s">
        <v>8246</v>
      </c>
      <c r="K3992">
        <v>1456934893</v>
      </c>
      <c r="L3992">
        <v>1454342893</v>
      </c>
      <c r="M3992" t="b">
        <v>0</v>
      </c>
      <c r="N3992">
        <v>3</v>
      </c>
      <c r="O3992" t="b">
        <v>0</v>
      </c>
      <c r="P3992" t="s">
        <v>8269</v>
      </c>
      <c r="Q3992" s="12" t="s">
        <v>8315</v>
      </c>
      <c r="R3992" t="s">
        <v>8316</v>
      </c>
      <c r="S3992" s="21">
        <f>(((Table1[[#This Row],[launched_at]]/60)/60)/24)+DATE(1970,1,1)</f>
        <v>42401.672372685185</v>
      </c>
      <c r="T3992" s="21">
        <f>(((Table1[[#This Row],[deadline]]/60)/60)/24)+DATE(1970,1,1)</f>
        <v>42431.672372685185</v>
      </c>
    </row>
    <row r="3993" spans="1:20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s="8">
        <f>E3993/D3993</f>
        <v>0.2</v>
      </c>
      <c r="G3993" s="10">
        <f>IFERROR(ROUND(E3993/N3993,2),0)</f>
        <v>100</v>
      </c>
      <c r="H3993" t="s">
        <v>8220</v>
      </c>
      <c r="I3993" t="s">
        <v>8223</v>
      </c>
      <c r="J3993" t="s">
        <v>8245</v>
      </c>
      <c r="K3993">
        <v>1433086082</v>
      </c>
      <c r="L3993">
        <v>1430494082</v>
      </c>
      <c r="M3993" t="b">
        <v>0</v>
      </c>
      <c r="N3993">
        <v>1</v>
      </c>
      <c r="O3993" t="b">
        <v>0</v>
      </c>
      <c r="P3993" t="s">
        <v>8269</v>
      </c>
      <c r="Q3993" s="12" t="s">
        <v>8315</v>
      </c>
      <c r="R3993" t="s">
        <v>8316</v>
      </c>
      <c r="S3993" s="21">
        <f>(((Table1[[#This Row],[launched_at]]/60)/60)/24)+DATE(1970,1,1)</f>
        <v>42125.644467592589</v>
      </c>
      <c r="T3993" s="21">
        <f>(((Table1[[#This Row],[deadline]]/60)/60)/24)+DATE(1970,1,1)</f>
        <v>42155.644467592589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s="8">
        <f>E3994/D3994</f>
        <v>5.4100000000000002E-2</v>
      </c>
      <c r="G3994" s="10">
        <f>IFERROR(ROUND(E3994/N3994,2),0)</f>
        <v>60.11</v>
      </c>
      <c r="H3994" t="s">
        <v>8220</v>
      </c>
      <c r="I3994" t="s">
        <v>8223</v>
      </c>
      <c r="J3994" t="s">
        <v>8245</v>
      </c>
      <c r="K3994">
        <v>1449876859</v>
      </c>
      <c r="L3994">
        <v>1444689259</v>
      </c>
      <c r="M3994" t="b">
        <v>0</v>
      </c>
      <c r="N3994">
        <v>9</v>
      </c>
      <c r="O3994" t="b">
        <v>0</v>
      </c>
      <c r="P3994" t="s">
        <v>8269</v>
      </c>
      <c r="Q3994" s="12" t="s">
        <v>8315</v>
      </c>
      <c r="R3994" t="s">
        <v>8316</v>
      </c>
      <c r="S3994" s="21">
        <f>(((Table1[[#This Row],[launched_at]]/60)/60)/24)+DATE(1970,1,1)</f>
        <v>42289.94049768518</v>
      </c>
      <c r="T3994" s="21">
        <f>(((Table1[[#This Row],[deadline]]/60)/60)/24)+DATE(1970,1,1)</f>
        <v>42349.982164351852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s="8">
        <f>E3995/D3995</f>
        <v>6.0000000000000002E-5</v>
      </c>
      <c r="G3995" s="10">
        <f>IFERROR(ROUND(E3995/N3995,2),0)</f>
        <v>3</v>
      </c>
      <c r="H3995" t="s">
        <v>8220</v>
      </c>
      <c r="I3995" t="s">
        <v>8223</v>
      </c>
      <c r="J3995" t="s">
        <v>8245</v>
      </c>
      <c r="K3995">
        <v>1431549912</v>
      </c>
      <c r="L3995">
        <v>1428957912</v>
      </c>
      <c r="M3995" t="b">
        <v>0</v>
      </c>
      <c r="N3995">
        <v>1</v>
      </c>
      <c r="O3995" t="b">
        <v>0</v>
      </c>
      <c r="P3995" t="s">
        <v>8269</v>
      </c>
      <c r="Q3995" s="12" t="s">
        <v>8315</v>
      </c>
      <c r="R3995" t="s">
        <v>8316</v>
      </c>
      <c r="S3995" s="21">
        <f>(((Table1[[#This Row],[launched_at]]/60)/60)/24)+DATE(1970,1,1)</f>
        <v>42107.864722222221</v>
      </c>
      <c r="T3995" s="21">
        <f>(((Table1[[#This Row],[deadline]]/60)/60)/24)+DATE(1970,1,1)</f>
        <v>42137.864722222221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s="8">
        <f>E3996/D3996</f>
        <v>2.5000000000000001E-3</v>
      </c>
      <c r="G3996" s="10">
        <f>IFERROR(ROUND(E3996/N3996,2),0)</f>
        <v>5</v>
      </c>
      <c r="H3996" t="s">
        <v>8220</v>
      </c>
      <c r="I3996" t="s">
        <v>8223</v>
      </c>
      <c r="J3996" t="s">
        <v>8245</v>
      </c>
      <c r="K3996">
        <v>1405761690</v>
      </c>
      <c r="L3996">
        <v>1403169690</v>
      </c>
      <c r="M3996" t="b">
        <v>0</v>
      </c>
      <c r="N3996">
        <v>1</v>
      </c>
      <c r="O3996" t="b">
        <v>0</v>
      </c>
      <c r="P3996" t="s">
        <v>8269</v>
      </c>
      <c r="Q3996" s="12" t="s">
        <v>8315</v>
      </c>
      <c r="R3996" t="s">
        <v>8316</v>
      </c>
      <c r="S3996" s="21">
        <f>(((Table1[[#This Row],[launched_at]]/60)/60)/24)+DATE(1970,1,1)</f>
        <v>41809.389930555553</v>
      </c>
      <c r="T3996" s="21">
        <f>(((Table1[[#This Row],[deadline]]/60)/60)/24)+DATE(1970,1,1)</f>
        <v>41839.389930555553</v>
      </c>
    </row>
    <row r="3997" spans="1:20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s="8">
        <f>E3997/D3997</f>
        <v>0.35</v>
      </c>
      <c r="G3997" s="10">
        <f>IFERROR(ROUND(E3997/N3997,2),0)</f>
        <v>17.5</v>
      </c>
      <c r="H3997" t="s">
        <v>8220</v>
      </c>
      <c r="I3997" t="s">
        <v>8224</v>
      </c>
      <c r="J3997" t="s">
        <v>8246</v>
      </c>
      <c r="K3997">
        <v>1423913220</v>
      </c>
      <c r="L3997">
        <v>1421339077</v>
      </c>
      <c r="M3997" t="b">
        <v>0</v>
      </c>
      <c r="N3997">
        <v>4</v>
      </c>
      <c r="O3997" t="b">
        <v>0</v>
      </c>
      <c r="P3997" t="s">
        <v>8269</v>
      </c>
      <c r="Q3997" s="12" t="s">
        <v>8315</v>
      </c>
      <c r="R3997" t="s">
        <v>8316</v>
      </c>
      <c r="S3997" s="21">
        <f>(((Table1[[#This Row],[launched_at]]/60)/60)/24)+DATE(1970,1,1)</f>
        <v>42019.683761574073</v>
      </c>
      <c r="T3997" s="21">
        <f>(((Table1[[#This Row],[deadline]]/60)/60)/24)+DATE(1970,1,1)</f>
        <v>42049.477083333331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s="8">
        <f>E3998/D3998</f>
        <v>0.16566666666666666</v>
      </c>
      <c r="G3998" s="10">
        <f>IFERROR(ROUND(E3998/N3998,2),0)</f>
        <v>29.24</v>
      </c>
      <c r="H3998" t="s">
        <v>8220</v>
      </c>
      <c r="I3998" t="s">
        <v>8223</v>
      </c>
      <c r="J3998" t="s">
        <v>8245</v>
      </c>
      <c r="K3998">
        <v>1416499440</v>
      </c>
      <c r="L3998">
        <v>1415341464</v>
      </c>
      <c r="M3998" t="b">
        <v>0</v>
      </c>
      <c r="N3998">
        <v>17</v>
      </c>
      <c r="O3998" t="b">
        <v>0</v>
      </c>
      <c r="P3998" t="s">
        <v>8269</v>
      </c>
      <c r="Q3998" s="12" t="s">
        <v>8315</v>
      </c>
      <c r="R3998" t="s">
        <v>8316</v>
      </c>
      <c r="S3998" s="21">
        <f>(((Table1[[#This Row],[launched_at]]/60)/60)/24)+DATE(1970,1,1)</f>
        <v>41950.26694444444</v>
      </c>
      <c r="T3998" s="21">
        <f>(((Table1[[#This Row],[deadline]]/60)/60)/24)+DATE(1970,1,1)</f>
        <v>41963.669444444444</v>
      </c>
    </row>
    <row r="3999" spans="1:20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s="8">
        <f>E3999/D3999</f>
        <v>0</v>
      </c>
      <c r="G3999" s="10" t="str">
        <f>IFERROR(ROUND(E3999/N3999,2),"N/A")</f>
        <v>N/A</v>
      </c>
      <c r="H3999" t="s">
        <v>8220</v>
      </c>
      <c r="I3999" t="s">
        <v>8224</v>
      </c>
      <c r="J3999" t="s">
        <v>8246</v>
      </c>
      <c r="K3999">
        <v>1428222221</v>
      </c>
      <c r="L3999">
        <v>1425633821</v>
      </c>
      <c r="M3999" t="b">
        <v>0</v>
      </c>
      <c r="N3999">
        <v>0</v>
      </c>
      <c r="O3999" t="b">
        <v>0</v>
      </c>
      <c r="P3999" t="s">
        <v>8269</v>
      </c>
      <c r="Q3999" s="12" t="s">
        <v>8315</v>
      </c>
      <c r="R3999" t="s">
        <v>8316</v>
      </c>
      <c r="S3999" s="21">
        <f>(((Table1[[#This Row],[launched_at]]/60)/60)/24)+DATE(1970,1,1)</f>
        <v>42069.391446759255</v>
      </c>
      <c r="T3999" s="21">
        <f>(((Table1[[#This Row],[deadline]]/60)/60)/24)+DATE(1970,1,1)</f>
        <v>42099.349780092598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s="8">
        <f>E4000/D4000</f>
        <v>0.57199999999999995</v>
      </c>
      <c r="G4000" s="10">
        <f>IFERROR(ROUND(E4000/N4000,2),0)</f>
        <v>59.58</v>
      </c>
      <c r="H4000" t="s">
        <v>8220</v>
      </c>
      <c r="I4000" t="s">
        <v>8223</v>
      </c>
      <c r="J4000" t="s">
        <v>8245</v>
      </c>
      <c r="K4000">
        <v>1427580426</v>
      </c>
      <c r="L4000">
        <v>1424992026</v>
      </c>
      <c r="M4000" t="b">
        <v>0</v>
      </c>
      <c r="N4000">
        <v>12</v>
      </c>
      <c r="O4000" t="b">
        <v>0</v>
      </c>
      <c r="P4000" t="s">
        <v>8269</v>
      </c>
      <c r="Q4000" s="12" t="s">
        <v>8315</v>
      </c>
      <c r="R4000" t="s">
        <v>8316</v>
      </c>
      <c r="S4000" s="21">
        <f>(((Table1[[#This Row],[launched_at]]/60)/60)/24)+DATE(1970,1,1)</f>
        <v>42061.963263888887</v>
      </c>
      <c r="T4000" s="21">
        <f>(((Table1[[#This Row],[deadline]]/60)/60)/24)+DATE(1970,1,1)</f>
        <v>42091.921597222223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s="8">
        <f>E4001/D4001</f>
        <v>0.16514285714285715</v>
      </c>
      <c r="G4001" s="10">
        <f>IFERROR(ROUND(E4001/N4001,2),0)</f>
        <v>82.57</v>
      </c>
      <c r="H4001" t="s">
        <v>8220</v>
      </c>
      <c r="I4001" t="s">
        <v>8223</v>
      </c>
      <c r="J4001" t="s">
        <v>8245</v>
      </c>
      <c r="K4001">
        <v>1409514709</v>
      </c>
      <c r="L4001">
        <v>1406058798</v>
      </c>
      <c r="M4001" t="b">
        <v>0</v>
      </c>
      <c r="N4001">
        <v>14</v>
      </c>
      <c r="O4001" t="b">
        <v>0</v>
      </c>
      <c r="P4001" t="s">
        <v>8269</v>
      </c>
      <c r="Q4001" s="12" t="s">
        <v>8315</v>
      </c>
      <c r="R4001" t="s">
        <v>8316</v>
      </c>
      <c r="S4001" s="21">
        <f>(((Table1[[#This Row],[launched_at]]/60)/60)/24)+DATE(1970,1,1)</f>
        <v>41842.828680555554</v>
      </c>
      <c r="T4001" s="21">
        <f>(((Table1[[#This Row],[deadline]]/60)/60)/24)+DATE(1970,1,1)</f>
        <v>41882.827650462961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s="8">
        <f>E4002/D4002</f>
        <v>1.25E-3</v>
      </c>
      <c r="G4002" s="10">
        <f>IFERROR(ROUND(E4002/N4002,2),0)</f>
        <v>10</v>
      </c>
      <c r="H4002" t="s">
        <v>8220</v>
      </c>
      <c r="I4002" t="s">
        <v>8223</v>
      </c>
      <c r="J4002" t="s">
        <v>8245</v>
      </c>
      <c r="K4002">
        <v>1462631358</v>
      </c>
      <c r="L4002">
        <v>1457450958</v>
      </c>
      <c r="M4002" t="b">
        <v>0</v>
      </c>
      <c r="N4002">
        <v>1</v>
      </c>
      <c r="O4002" t="b">
        <v>0</v>
      </c>
      <c r="P4002" t="s">
        <v>8269</v>
      </c>
      <c r="Q4002" s="12" t="s">
        <v>8315</v>
      </c>
      <c r="R4002" t="s">
        <v>8316</v>
      </c>
      <c r="S4002" s="21">
        <f>(((Table1[[#This Row],[launched_at]]/60)/60)/24)+DATE(1970,1,1)</f>
        <v>42437.64534722222</v>
      </c>
      <c r="T4002" s="21">
        <f>(((Table1[[#This Row],[deadline]]/60)/60)/24)+DATE(1970,1,1)</f>
        <v>42497.603680555556</v>
      </c>
    </row>
    <row r="4003" spans="1:20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s="8">
        <f>E4003/D4003</f>
        <v>0.3775</v>
      </c>
      <c r="G4003" s="10">
        <f>IFERROR(ROUND(E4003/N4003,2),0)</f>
        <v>32.36</v>
      </c>
      <c r="H4003" t="s">
        <v>8220</v>
      </c>
      <c r="I4003" t="s">
        <v>8224</v>
      </c>
      <c r="J4003" t="s">
        <v>8246</v>
      </c>
      <c r="K4003">
        <v>1488394800</v>
      </c>
      <c r="L4003">
        <v>1486681708</v>
      </c>
      <c r="M4003" t="b">
        <v>0</v>
      </c>
      <c r="N4003">
        <v>14</v>
      </c>
      <c r="O4003" t="b">
        <v>0</v>
      </c>
      <c r="P4003" t="s">
        <v>8269</v>
      </c>
      <c r="Q4003" s="12" t="s">
        <v>8315</v>
      </c>
      <c r="R4003" t="s">
        <v>8316</v>
      </c>
      <c r="S4003" s="21">
        <f>(((Table1[[#This Row],[launched_at]]/60)/60)/24)+DATE(1970,1,1)</f>
        <v>42775.964212962965</v>
      </c>
      <c r="T4003" s="21">
        <f>(((Table1[[#This Row],[deadline]]/60)/60)/24)+DATE(1970,1,1)</f>
        <v>42795.791666666672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s="8">
        <f>E4004/D4004</f>
        <v>1.84E-2</v>
      </c>
      <c r="G4004" s="10">
        <f>IFERROR(ROUND(E4004/N4004,2),0)</f>
        <v>5.75</v>
      </c>
      <c r="H4004" t="s">
        <v>8220</v>
      </c>
      <c r="I4004" t="s">
        <v>8223</v>
      </c>
      <c r="J4004" t="s">
        <v>8245</v>
      </c>
      <c r="K4004">
        <v>1411779761</v>
      </c>
      <c r="L4004">
        <v>1409187761</v>
      </c>
      <c r="M4004" t="b">
        <v>0</v>
      </c>
      <c r="N4004">
        <v>4</v>
      </c>
      <c r="O4004" t="b">
        <v>0</v>
      </c>
      <c r="P4004" t="s">
        <v>8269</v>
      </c>
      <c r="Q4004" s="12" t="s">
        <v>8315</v>
      </c>
      <c r="R4004" t="s">
        <v>8316</v>
      </c>
      <c r="S4004" s="21">
        <f>(((Table1[[#This Row],[launched_at]]/60)/60)/24)+DATE(1970,1,1)</f>
        <v>41879.043530092589</v>
      </c>
      <c r="T4004" s="21">
        <f>(((Table1[[#This Row],[deadline]]/60)/60)/24)+DATE(1970,1,1)</f>
        <v>41909.043530092589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s="8">
        <f>E4005/D4005</f>
        <v>0.10050000000000001</v>
      </c>
      <c r="G4005" s="10">
        <f>IFERROR(ROUND(E4005/N4005,2),0)</f>
        <v>100.5</v>
      </c>
      <c r="H4005" t="s">
        <v>8220</v>
      </c>
      <c r="I4005" t="s">
        <v>8223</v>
      </c>
      <c r="J4005" t="s">
        <v>8245</v>
      </c>
      <c r="K4005">
        <v>1424009147</v>
      </c>
      <c r="L4005">
        <v>1421417147</v>
      </c>
      <c r="M4005" t="b">
        <v>0</v>
      </c>
      <c r="N4005">
        <v>2</v>
      </c>
      <c r="O4005" t="b">
        <v>0</v>
      </c>
      <c r="P4005" t="s">
        <v>8269</v>
      </c>
      <c r="Q4005" s="12" t="s">
        <v>8315</v>
      </c>
      <c r="R4005" t="s">
        <v>8316</v>
      </c>
      <c r="S4005" s="21">
        <f>(((Table1[[#This Row],[launched_at]]/60)/60)/24)+DATE(1970,1,1)</f>
        <v>42020.587349537032</v>
      </c>
      <c r="T4005" s="21">
        <f>(((Table1[[#This Row],[deadline]]/60)/60)/24)+DATE(1970,1,1)</f>
        <v>42050.587349537032</v>
      </c>
    </row>
    <row r="4006" spans="1:20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s="8">
        <f>E4006/D4006</f>
        <v>2E-3</v>
      </c>
      <c r="G4006" s="10">
        <f>IFERROR(ROUND(E4006/N4006,2),0)</f>
        <v>1</v>
      </c>
      <c r="H4006" t="s">
        <v>8220</v>
      </c>
      <c r="I4006" t="s">
        <v>8223</v>
      </c>
      <c r="J4006" t="s">
        <v>8245</v>
      </c>
      <c r="K4006">
        <v>1412740457</v>
      </c>
      <c r="L4006">
        <v>1410148457</v>
      </c>
      <c r="M4006" t="b">
        <v>0</v>
      </c>
      <c r="N4006">
        <v>1</v>
      </c>
      <c r="O4006" t="b">
        <v>0</v>
      </c>
      <c r="P4006" t="s">
        <v>8269</v>
      </c>
      <c r="Q4006" s="12" t="s">
        <v>8315</v>
      </c>
      <c r="R4006" t="s">
        <v>8316</v>
      </c>
      <c r="S4006" s="21">
        <f>(((Table1[[#This Row],[launched_at]]/60)/60)/24)+DATE(1970,1,1)</f>
        <v>41890.16269675926</v>
      </c>
      <c r="T4006" s="21">
        <f>(((Table1[[#This Row],[deadline]]/60)/60)/24)+DATE(1970,1,1)</f>
        <v>41920.16269675926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s="8">
        <f>E4007/D4007</f>
        <v>1.3333333333333334E-2</v>
      </c>
      <c r="G4007" s="10">
        <f>IFERROR(ROUND(E4007/N4007,2),0)</f>
        <v>20</v>
      </c>
      <c r="H4007" t="s">
        <v>8220</v>
      </c>
      <c r="I4007" t="s">
        <v>8223</v>
      </c>
      <c r="J4007" t="s">
        <v>8245</v>
      </c>
      <c r="K4007">
        <v>1413832985</v>
      </c>
      <c r="L4007">
        <v>1408648985</v>
      </c>
      <c r="M4007" t="b">
        <v>0</v>
      </c>
      <c r="N4007">
        <v>2</v>
      </c>
      <c r="O4007" t="b">
        <v>0</v>
      </c>
      <c r="P4007" t="s">
        <v>8269</v>
      </c>
      <c r="Q4007" s="12" t="s">
        <v>8315</v>
      </c>
      <c r="R4007" t="s">
        <v>8316</v>
      </c>
      <c r="S4007" s="21">
        <f>(((Table1[[#This Row],[launched_at]]/60)/60)/24)+DATE(1970,1,1)</f>
        <v>41872.807696759257</v>
      </c>
      <c r="T4007" s="21">
        <f>(((Table1[[#This Row],[deadline]]/60)/60)/24)+DATE(1970,1,1)</f>
        <v>41932.807696759257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s="8">
        <f>E4008/D4008</f>
        <v>6.666666666666667E-5</v>
      </c>
      <c r="G4008" s="10">
        <f>IFERROR(ROUND(E4008/N4008,2),0)</f>
        <v>2</v>
      </c>
      <c r="H4008" t="s">
        <v>8220</v>
      </c>
      <c r="I4008" t="s">
        <v>8223</v>
      </c>
      <c r="J4008" t="s">
        <v>8245</v>
      </c>
      <c r="K4008">
        <v>1455647587</v>
      </c>
      <c r="L4008">
        <v>1453487587</v>
      </c>
      <c r="M4008" t="b">
        <v>0</v>
      </c>
      <c r="N4008">
        <v>1</v>
      </c>
      <c r="O4008" t="b">
        <v>0</v>
      </c>
      <c r="P4008" t="s">
        <v>8269</v>
      </c>
      <c r="Q4008" s="12" t="s">
        <v>8315</v>
      </c>
      <c r="R4008" t="s">
        <v>8316</v>
      </c>
      <c r="S4008" s="21">
        <f>(((Table1[[#This Row],[launched_at]]/60)/60)/24)+DATE(1970,1,1)</f>
        <v>42391.772997685184</v>
      </c>
      <c r="T4008" s="21">
        <f>(((Table1[[#This Row],[deadline]]/60)/60)/24)+DATE(1970,1,1)</f>
        <v>42416.772997685184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s="8">
        <f>E4009/D4009</f>
        <v>2.5000000000000001E-3</v>
      </c>
      <c r="G4009" s="10">
        <f>IFERROR(ROUND(E4009/N4009,2),0)</f>
        <v>5</v>
      </c>
      <c r="H4009" t="s">
        <v>8220</v>
      </c>
      <c r="I4009" t="s">
        <v>8223</v>
      </c>
      <c r="J4009" t="s">
        <v>8245</v>
      </c>
      <c r="K4009">
        <v>1409070480</v>
      </c>
      <c r="L4009">
        <v>1406572381</v>
      </c>
      <c r="M4009" t="b">
        <v>0</v>
      </c>
      <c r="N4009">
        <v>1</v>
      </c>
      <c r="O4009" t="b">
        <v>0</v>
      </c>
      <c r="P4009" t="s">
        <v>8269</v>
      </c>
      <c r="Q4009" s="12" t="s">
        <v>8315</v>
      </c>
      <c r="R4009" t="s">
        <v>8316</v>
      </c>
      <c r="S4009" s="21">
        <f>(((Table1[[#This Row],[launched_at]]/60)/60)/24)+DATE(1970,1,1)</f>
        <v>41848.772928240738</v>
      </c>
      <c r="T4009" s="21">
        <f>(((Table1[[#This Row],[deadline]]/60)/60)/24)+DATE(1970,1,1)</f>
        <v>41877.686111111114</v>
      </c>
    </row>
    <row r="4010" spans="1:20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s="8">
        <f>E4010/D4010</f>
        <v>0.06</v>
      </c>
      <c r="G4010" s="10">
        <f>IFERROR(ROUND(E4010/N4010,2),0)</f>
        <v>15</v>
      </c>
      <c r="H4010" t="s">
        <v>8220</v>
      </c>
      <c r="I4010" t="s">
        <v>8224</v>
      </c>
      <c r="J4010" t="s">
        <v>8246</v>
      </c>
      <c r="K4010">
        <v>1437606507</v>
      </c>
      <c r="L4010">
        <v>1435014507</v>
      </c>
      <c r="M4010" t="b">
        <v>0</v>
      </c>
      <c r="N4010">
        <v>4</v>
      </c>
      <c r="O4010" t="b">
        <v>0</v>
      </c>
      <c r="P4010" t="s">
        <v>8269</v>
      </c>
      <c r="Q4010" s="12" t="s">
        <v>8315</v>
      </c>
      <c r="R4010" t="s">
        <v>8316</v>
      </c>
      <c r="S4010" s="21">
        <f>(((Table1[[#This Row],[launched_at]]/60)/60)/24)+DATE(1970,1,1)</f>
        <v>42177.964201388888</v>
      </c>
      <c r="T4010" s="21">
        <f>(((Table1[[#This Row],[deadline]]/60)/60)/24)+DATE(1970,1,1)</f>
        <v>42207.964201388888</v>
      </c>
    </row>
    <row r="4011" spans="1:20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s="8">
        <f>E4011/D4011</f>
        <v>3.8860103626943004E-2</v>
      </c>
      <c r="G4011" s="10">
        <f>IFERROR(ROUND(E4011/N4011,2),0)</f>
        <v>25</v>
      </c>
      <c r="H4011" t="s">
        <v>8220</v>
      </c>
      <c r="I4011" t="s">
        <v>8224</v>
      </c>
      <c r="J4011" t="s">
        <v>8246</v>
      </c>
      <c r="K4011">
        <v>1410281360</v>
      </c>
      <c r="L4011">
        <v>1406825360</v>
      </c>
      <c r="M4011" t="b">
        <v>0</v>
      </c>
      <c r="N4011">
        <v>3</v>
      </c>
      <c r="O4011" t="b">
        <v>0</v>
      </c>
      <c r="P4011" t="s">
        <v>8269</v>
      </c>
      <c r="Q4011" s="12" t="s">
        <v>8315</v>
      </c>
      <c r="R4011" t="s">
        <v>8316</v>
      </c>
      <c r="S4011" s="21">
        <f>(((Table1[[#This Row],[launched_at]]/60)/60)/24)+DATE(1970,1,1)</f>
        <v>41851.700925925928</v>
      </c>
      <c r="T4011" s="21">
        <f>(((Table1[[#This Row],[deadline]]/60)/60)/24)+DATE(1970,1,1)</f>
        <v>41891.700925925928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s="8">
        <f>E4012/D4012</f>
        <v>0.24194444444444443</v>
      </c>
      <c r="G4012" s="10">
        <f>IFERROR(ROUND(E4012/N4012,2),0)</f>
        <v>45.84</v>
      </c>
      <c r="H4012" t="s">
        <v>8220</v>
      </c>
      <c r="I4012" t="s">
        <v>8223</v>
      </c>
      <c r="J4012" t="s">
        <v>8245</v>
      </c>
      <c r="K4012">
        <v>1414348166</v>
      </c>
      <c r="L4012">
        <v>1412879366</v>
      </c>
      <c r="M4012" t="b">
        <v>0</v>
      </c>
      <c r="N4012">
        <v>38</v>
      </c>
      <c r="O4012" t="b">
        <v>0</v>
      </c>
      <c r="P4012" t="s">
        <v>8269</v>
      </c>
      <c r="Q4012" s="12" t="s">
        <v>8315</v>
      </c>
      <c r="R4012" t="s">
        <v>8316</v>
      </c>
      <c r="S4012" s="21">
        <f>(((Table1[[#This Row],[launched_at]]/60)/60)/24)+DATE(1970,1,1)</f>
        <v>41921.770439814813</v>
      </c>
      <c r="T4012" s="21">
        <f>(((Table1[[#This Row],[deadline]]/60)/60)/24)+DATE(1970,1,1)</f>
        <v>41938.770439814813</v>
      </c>
    </row>
    <row r="4013" spans="1:20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s="8">
        <f>E4013/D4013</f>
        <v>7.5999999999999998E-2</v>
      </c>
      <c r="G4013" s="10">
        <f>IFERROR(ROUND(E4013/N4013,2),0)</f>
        <v>4.75</v>
      </c>
      <c r="H4013" t="s">
        <v>8220</v>
      </c>
      <c r="I4013" t="s">
        <v>8224</v>
      </c>
      <c r="J4013" t="s">
        <v>8246</v>
      </c>
      <c r="K4013">
        <v>1422450278</v>
      </c>
      <c r="L4013">
        <v>1419858278</v>
      </c>
      <c r="M4013" t="b">
        <v>0</v>
      </c>
      <c r="N4013">
        <v>4</v>
      </c>
      <c r="O4013" t="b">
        <v>0</v>
      </c>
      <c r="P4013" t="s">
        <v>8269</v>
      </c>
      <c r="Q4013" s="12" t="s">
        <v>8315</v>
      </c>
      <c r="R4013" t="s">
        <v>8316</v>
      </c>
      <c r="S4013" s="21">
        <f>(((Table1[[#This Row],[launched_at]]/60)/60)/24)+DATE(1970,1,1)</f>
        <v>42002.54488425926</v>
      </c>
      <c r="T4013" s="21">
        <f>(((Table1[[#This Row],[deadline]]/60)/60)/24)+DATE(1970,1,1)</f>
        <v>42032.54488425926</v>
      </c>
    </row>
    <row r="4014" spans="1:20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s="8">
        <f>E4014/D4014</f>
        <v>0</v>
      </c>
      <c r="G4014" s="10" t="str">
        <f>IFERROR(ROUND(E4014/N4014,2),"N/A")</f>
        <v>N/A</v>
      </c>
      <c r="H4014" t="s">
        <v>8220</v>
      </c>
      <c r="I4014" t="s">
        <v>8224</v>
      </c>
      <c r="J4014" t="s">
        <v>8246</v>
      </c>
      <c r="K4014">
        <v>1430571849</v>
      </c>
      <c r="L4014">
        <v>1427979849</v>
      </c>
      <c r="M4014" t="b">
        <v>0</v>
      </c>
      <c r="N4014">
        <v>0</v>
      </c>
      <c r="O4014" t="b">
        <v>0</v>
      </c>
      <c r="P4014" t="s">
        <v>8269</v>
      </c>
      <c r="Q4014" s="12" t="s">
        <v>8315</v>
      </c>
      <c r="R4014" t="s">
        <v>8316</v>
      </c>
      <c r="S4014" s="21">
        <f>(((Table1[[#This Row],[launched_at]]/60)/60)/24)+DATE(1970,1,1)</f>
        <v>42096.544548611113</v>
      </c>
      <c r="T4014" s="21">
        <f>(((Table1[[#This Row],[deadline]]/60)/60)/24)+DATE(1970,1,1)</f>
        <v>42126.544548611113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s="8">
        <f>E4015/D4015</f>
        <v>1.2999999999999999E-2</v>
      </c>
      <c r="G4015" s="10">
        <f>IFERROR(ROUND(E4015/N4015,2),0)</f>
        <v>13</v>
      </c>
      <c r="H4015" t="s">
        <v>8220</v>
      </c>
      <c r="I4015" t="s">
        <v>8223</v>
      </c>
      <c r="J4015" t="s">
        <v>8245</v>
      </c>
      <c r="K4015">
        <v>1424070823</v>
      </c>
      <c r="L4015">
        <v>1421478823</v>
      </c>
      <c r="M4015" t="b">
        <v>0</v>
      </c>
      <c r="N4015">
        <v>2</v>
      </c>
      <c r="O4015" t="b">
        <v>0</v>
      </c>
      <c r="P4015" t="s">
        <v>8269</v>
      </c>
      <c r="Q4015" s="12" t="s">
        <v>8315</v>
      </c>
      <c r="R4015" t="s">
        <v>8316</v>
      </c>
      <c r="S4015" s="21">
        <f>(((Table1[[#This Row],[launched_at]]/60)/60)/24)+DATE(1970,1,1)</f>
        <v>42021.301192129627</v>
      </c>
      <c r="T4015" s="21">
        <f>(((Table1[[#This Row],[deadline]]/60)/60)/24)+DATE(1970,1,1)</f>
        <v>42051.301192129627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s="8">
        <f>E4016/D4016</f>
        <v>0</v>
      </c>
      <c r="G4016" s="10" t="str">
        <f>IFERROR(ROUND(E4016/N4016,2),"N/A")</f>
        <v>N/A</v>
      </c>
      <c r="H4016" t="s">
        <v>8220</v>
      </c>
      <c r="I4016" t="s">
        <v>8223</v>
      </c>
      <c r="J4016" t="s">
        <v>8245</v>
      </c>
      <c r="K4016">
        <v>1457157269</v>
      </c>
      <c r="L4016">
        <v>1455861269</v>
      </c>
      <c r="M4016" t="b">
        <v>0</v>
      </c>
      <c r="N4016">
        <v>0</v>
      </c>
      <c r="O4016" t="b">
        <v>0</v>
      </c>
      <c r="P4016" t="s">
        <v>8269</v>
      </c>
      <c r="Q4016" s="12" t="s">
        <v>8315</v>
      </c>
      <c r="R4016" t="s">
        <v>8316</v>
      </c>
      <c r="S4016" s="21">
        <f>(((Table1[[#This Row],[launched_at]]/60)/60)/24)+DATE(1970,1,1)</f>
        <v>42419.246168981481</v>
      </c>
      <c r="T4016" s="21">
        <f>(((Table1[[#This Row],[deadline]]/60)/60)/24)+DATE(1970,1,1)</f>
        <v>42434.246168981481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s="8">
        <f>E4017/D4017</f>
        <v>1.4285714285714287E-4</v>
      </c>
      <c r="G4017" s="10">
        <f>IFERROR(ROUND(E4017/N4017,2),0)</f>
        <v>1</v>
      </c>
      <c r="H4017" t="s">
        <v>8220</v>
      </c>
      <c r="I4017" t="s">
        <v>8223</v>
      </c>
      <c r="J4017" t="s">
        <v>8245</v>
      </c>
      <c r="K4017">
        <v>1437331463</v>
      </c>
      <c r="L4017">
        <v>1434739463</v>
      </c>
      <c r="M4017" t="b">
        <v>0</v>
      </c>
      <c r="N4017">
        <v>1</v>
      </c>
      <c r="O4017" t="b">
        <v>0</v>
      </c>
      <c r="P4017" t="s">
        <v>8269</v>
      </c>
      <c r="Q4017" s="12" t="s">
        <v>8315</v>
      </c>
      <c r="R4017" t="s">
        <v>8316</v>
      </c>
      <c r="S4017" s="21">
        <f>(((Table1[[#This Row],[launched_at]]/60)/60)/24)+DATE(1970,1,1)</f>
        <v>42174.780821759254</v>
      </c>
      <c r="T4017" s="21">
        <f>(((Table1[[#This Row],[deadline]]/60)/60)/24)+DATE(1970,1,1)</f>
        <v>42204.780821759254</v>
      </c>
    </row>
    <row r="4018" spans="1:20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s="8">
        <f>E4018/D4018</f>
        <v>0.14000000000000001</v>
      </c>
      <c r="G4018" s="10">
        <f>IFERROR(ROUND(E4018/N4018,2),0)</f>
        <v>10</v>
      </c>
      <c r="H4018" t="s">
        <v>8220</v>
      </c>
      <c r="I4018" t="s">
        <v>8224</v>
      </c>
      <c r="J4018" t="s">
        <v>8246</v>
      </c>
      <c r="K4018">
        <v>1410987400</v>
      </c>
      <c r="L4018">
        <v>1408395400</v>
      </c>
      <c r="M4018" t="b">
        <v>0</v>
      </c>
      <c r="N4018">
        <v>7</v>
      </c>
      <c r="O4018" t="b">
        <v>0</v>
      </c>
      <c r="P4018" t="s">
        <v>8269</v>
      </c>
      <c r="Q4018" s="12" t="s">
        <v>8315</v>
      </c>
      <c r="R4018" t="s">
        <v>8316</v>
      </c>
      <c r="S4018" s="21">
        <f>(((Table1[[#This Row],[launched_at]]/60)/60)/24)+DATE(1970,1,1)</f>
        <v>41869.872685185182</v>
      </c>
      <c r="T4018" s="21">
        <f>(((Table1[[#This Row],[deadline]]/60)/60)/24)+DATE(1970,1,1)</f>
        <v>41899.872685185182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s="8">
        <f>E4019/D4019</f>
        <v>1.0500000000000001E-2</v>
      </c>
      <c r="G4019" s="10">
        <f>IFERROR(ROUND(E4019/N4019,2),0)</f>
        <v>52.5</v>
      </c>
      <c r="H4019" t="s">
        <v>8220</v>
      </c>
      <c r="I4019" t="s">
        <v>8223</v>
      </c>
      <c r="J4019" t="s">
        <v>8245</v>
      </c>
      <c r="K4019">
        <v>1409846874</v>
      </c>
      <c r="L4019">
        <v>1407254874</v>
      </c>
      <c r="M4019" t="b">
        <v>0</v>
      </c>
      <c r="N4019">
        <v>2</v>
      </c>
      <c r="O4019" t="b">
        <v>0</v>
      </c>
      <c r="P4019" t="s">
        <v>8269</v>
      </c>
      <c r="Q4019" s="12" t="s">
        <v>8315</v>
      </c>
      <c r="R4019" t="s">
        <v>8316</v>
      </c>
      <c r="S4019" s="21">
        <f>(((Table1[[#This Row],[launched_at]]/60)/60)/24)+DATE(1970,1,1)</f>
        <v>41856.672152777777</v>
      </c>
      <c r="T4019" s="21">
        <f>(((Table1[[#This Row],[deadline]]/60)/60)/24)+DATE(1970,1,1)</f>
        <v>41886.672152777777</v>
      </c>
    </row>
    <row r="4020" spans="1:20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s="8">
        <f>E4020/D4020</f>
        <v>8.666666666666667E-2</v>
      </c>
      <c r="G4020" s="10">
        <f>IFERROR(ROUND(E4020/N4020,2),0)</f>
        <v>32.5</v>
      </c>
      <c r="H4020" t="s">
        <v>8220</v>
      </c>
      <c r="I4020" t="s">
        <v>8224</v>
      </c>
      <c r="J4020" t="s">
        <v>8246</v>
      </c>
      <c r="K4020">
        <v>1475877108</v>
      </c>
      <c r="L4020">
        <v>1473285108</v>
      </c>
      <c r="M4020" t="b">
        <v>0</v>
      </c>
      <c r="N4020">
        <v>4</v>
      </c>
      <c r="O4020" t="b">
        <v>0</v>
      </c>
      <c r="P4020" t="s">
        <v>8269</v>
      </c>
      <c r="Q4020" s="12" t="s">
        <v>8315</v>
      </c>
      <c r="R4020" t="s">
        <v>8316</v>
      </c>
      <c r="S4020" s="21">
        <f>(((Table1[[#This Row],[launched_at]]/60)/60)/24)+DATE(1970,1,1)</f>
        <v>42620.91097222222</v>
      </c>
      <c r="T4020" s="21">
        <f>(((Table1[[#This Row],[deadline]]/60)/60)/24)+DATE(1970,1,1)</f>
        <v>42650.91097222222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s="8">
        <f>E4021/D4021</f>
        <v>8.2857142857142851E-3</v>
      </c>
      <c r="G4021" s="10">
        <f>IFERROR(ROUND(E4021/N4021,2),0)</f>
        <v>7.25</v>
      </c>
      <c r="H4021" t="s">
        <v>8220</v>
      </c>
      <c r="I4021" t="s">
        <v>8223</v>
      </c>
      <c r="J4021" t="s">
        <v>8245</v>
      </c>
      <c r="K4021">
        <v>1460737680</v>
      </c>
      <c r="L4021">
        <v>1455725596</v>
      </c>
      <c r="M4021" t="b">
        <v>0</v>
      </c>
      <c r="N4021">
        <v>4</v>
      </c>
      <c r="O4021" t="b">
        <v>0</v>
      </c>
      <c r="P4021" t="s">
        <v>8269</v>
      </c>
      <c r="Q4021" s="12" t="s">
        <v>8315</v>
      </c>
      <c r="R4021" t="s">
        <v>8316</v>
      </c>
      <c r="S4021" s="21">
        <f>(((Table1[[#This Row],[launched_at]]/60)/60)/24)+DATE(1970,1,1)</f>
        <v>42417.675879629634</v>
      </c>
      <c r="T4021" s="21">
        <f>(((Table1[[#This Row],[deadline]]/60)/60)/24)+DATE(1970,1,1)</f>
        <v>42475.686111111107</v>
      </c>
    </row>
    <row r="4022" spans="1:20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s="8">
        <f>E4022/D4022</f>
        <v>0.16666666666666666</v>
      </c>
      <c r="G4022" s="10">
        <f>IFERROR(ROUND(E4022/N4022,2),0)</f>
        <v>33.33</v>
      </c>
      <c r="H4022" t="s">
        <v>8220</v>
      </c>
      <c r="I4022" t="s">
        <v>8223</v>
      </c>
      <c r="J4022" t="s">
        <v>8245</v>
      </c>
      <c r="K4022">
        <v>1427168099</v>
      </c>
      <c r="L4022">
        <v>1424579699</v>
      </c>
      <c r="M4022" t="b">
        <v>0</v>
      </c>
      <c r="N4022">
        <v>3</v>
      </c>
      <c r="O4022" t="b">
        <v>0</v>
      </c>
      <c r="P4022" t="s">
        <v>8269</v>
      </c>
      <c r="Q4022" s="12" t="s">
        <v>8315</v>
      </c>
      <c r="R4022" t="s">
        <v>8316</v>
      </c>
      <c r="S4022" s="21">
        <f>(((Table1[[#This Row],[launched_at]]/60)/60)/24)+DATE(1970,1,1)</f>
        <v>42057.190960648149</v>
      </c>
      <c r="T4022" s="21">
        <f>(((Table1[[#This Row],[deadline]]/60)/60)/24)+DATE(1970,1,1)</f>
        <v>42087.149293981478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s="8">
        <f>E4023/D4023</f>
        <v>8.3333333333333332E-3</v>
      </c>
      <c r="G4023" s="10">
        <f>IFERROR(ROUND(E4023/N4023,2),0)</f>
        <v>62.5</v>
      </c>
      <c r="H4023" t="s">
        <v>8220</v>
      </c>
      <c r="I4023" t="s">
        <v>8223</v>
      </c>
      <c r="J4023" t="s">
        <v>8245</v>
      </c>
      <c r="K4023">
        <v>1414360358</v>
      </c>
      <c r="L4023">
        <v>1409176358</v>
      </c>
      <c r="M4023" t="b">
        <v>0</v>
      </c>
      <c r="N4023">
        <v>2</v>
      </c>
      <c r="O4023" t="b">
        <v>0</v>
      </c>
      <c r="P4023" t="s">
        <v>8269</v>
      </c>
      <c r="Q4023" s="12" t="s">
        <v>8315</v>
      </c>
      <c r="R4023" t="s">
        <v>8316</v>
      </c>
      <c r="S4023" s="21">
        <f>(((Table1[[#This Row],[launched_at]]/60)/60)/24)+DATE(1970,1,1)</f>
        <v>41878.911550925928</v>
      </c>
      <c r="T4023" s="21">
        <f>(((Table1[[#This Row],[deadline]]/60)/60)/24)+DATE(1970,1,1)</f>
        <v>41938.911550925928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s="8">
        <f>E4024/D4024</f>
        <v>0.69561111111111107</v>
      </c>
      <c r="G4024" s="10">
        <f>IFERROR(ROUND(E4024/N4024,2),0)</f>
        <v>63.56</v>
      </c>
      <c r="H4024" t="s">
        <v>8220</v>
      </c>
      <c r="I4024" t="s">
        <v>8223</v>
      </c>
      <c r="J4024" t="s">
        <v>8245</v>
      </c>
      <c r="K4024">
        <v>1422759240</v>
      </c>
      <c r="L4024">
        <v>1418824867</v>
      </c>
      <c r="M4024" t="b">
        <v>0</v>
      </c>
      <c r="N4024">
        <v>197</v>
      </c>
      <c r="O4024" t="b">
        <v>0</v>
      </c>
      <c r="P4024" t="s">
        <v>8269</v>
      </c>
      <c r="Q4024" s="12" t="s">
        <v>8315</v>
      </c>
      <c r="R4024" t="s">
        <v>8316</v>
      </c>
      <c r="S4024" s="21">
        <f>(((Table1[[#This Row],[launched_at]]/60)/60)/24)+DATE(1970,1,1)</f>
        <v>41990.584108796291</v>
      </c>
      <c r="T4024" s="21">
        <f>(((Table1[[#This Row],[deadline]]/60)/60)/24)+DATE(1970,1,1)</f>
        <v>42036.120833333334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s="8">
        <f>E4025/D4025</f>
        <v>0</v>
      </c>
      <c r="G4025" s="10" t="str">
        <f>IFERROR(ROUND(E4025/N4025,2),"N/A")</f>
        <v>N/A</v>
      </c>
      <c r="H4025" t="s">
        <v>8220</v>
      </c>
      <c r="I4025" t="s">
        <v>8223</v>
      </c>
      <c r="J4025" t="s">
        <v>8245</v>
      </c>
      <c r="K4025">
        <v>1458860363</v>
      </c>
      <c r="L4025">
        <v>1454975963</v>
      </c>
      <c r="M4025" t="b">
        <v>0</v>
      </c>
      <c r="N4025">
        <v>0</v>
      </c>
      <c r="O4025" t="b">
        <v>0</v>
      </c>
      <c r="P4025" t="s">
        <v>8269</v>
      </c>
      <c r="Q4025" s="12" t="s">
        <v>8315</v>
      </c>
      <c r="R4025" t="s">
        <v>8316</v>
      </c>
      <c r="S4025" s="21">
        <f>(((Table1[[#This Row],[launched_at]]/60)/60)/24)+DATE(1970,1,1)</f>
        <v>42408.999571759254</v>
      </c>
      <c r="T4025" s="21">
        <f>(((Table1[[#This Row],[deadline]]/60)/60)/24)+DATE(1970,1,1)</f>
        <v>42453.957905092597</v>
      </c>
    </row>
    <row r="4026" spans="1:20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s="8">
        <f>E4026/D4026</f>
        <v>1.2500000000000001E-2</v>
      </c>
      <c r="G4026" s="10">
        <f>IFERROR(ROUND(E4026/N4026,2),0)</f>
        <v>10</v>
      </c>
      <c r="H4026" t="s">
        <v>8220</v>
      </c>
      <c r="I4026" t="s">
        <v>8223</v>
      </c>
      <c r="J4026" t="s">
        <v>8245</v>
      </c>
      <c r="K4026">
        <v>1441037097</v>
      </c>
      <c r="L4026">
        <v>1438445097</v>
      </c>
      <c r="M4026" t="b">
        <v>0</v>
      </c>
      <c r="N4026">
        <v>1</v>
      </c>
      <c r="O4026" t="b">
        <v>0</v>
      </c>
      <c r="P4026" t="s">
        <v>8269</v>
      </c>
      <c r="Q4026" s="12" t="s">
        <v>8315</v>
      </c>
      <c r="R4026" t="s">
        <v>8316</v>
      </c>
      <c r="S4026" s="21">
        <f>(((Table1[[#This Row],[launched_at]]/60)/60)/24)+DATE(1970,1,1)</f>
        <v>42217.670104166667</v>
      </c>
      <c r="T4026" s="21">
        <f>(((Table1[[#This Row],[deadline]]/60)/60)/24)+DATE(1970,1,1)</f>
        <v>42247.670104166667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s="8">
        <f>E4027/D4027</f>
        <v>0.05</v>
      </c>
      <c r="G4027" s="10">
        <f>IFERROR(ROUND(E4027/N4027,2),0)</f>
        <v>62.5</v>
      </c>
      <c r="H4027" t="s">
        <v>8220</v>
      </c>
      <c r="I4027" t="s">
        <v>8229</v>
      </c>
      <c r="J4027" t="s">
        <v>8248</v>
      </c>
      <c r="K4027">
        <v>1437889336</v>
      </c>
      <c r="L4027">
        <v>1432705336</v>
      </c>
      <c r="M4027" t="b">
        <v>0</v>
      </c>
      <c r="N4027">
        <v>4</v>
      </c>
      <c r="O4027" t="b">
        <v>0</v>
      </c>
      <c r="P4027" t="s">
        <v>8269</v>
      </c>
      <c r="Q4027" s="12" t="s">
        <v>8315</v>
      </c>
      <c r="R4027" t="s">
        <v>8316</v>
      </c>
      <c r="S4027" s="21">
        <f>(((Table1[[#This Row],[launched_at]]/60)/60)/24)+DATE(1970,1,1)</f>
        <v>42151.237685185188</v>
      </c>
      <c r="T4027" s="21">
        <f>(((Table1[[#This Row],[deadline]]/60)/60)/24)+DATE(1970,1,1)</f>
        <v>42211.237685185188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s="8">
        <f>E4028/D4028</f>
        <v>0</v>
      </c>
      <c r="G4028" s="10" t="str">
        <f>IFERROR(ROUND(E4028/N4028,2),"N/A")</f>
        <v>N/A</v>
      </c>
      <c r="H4028" t="s">
        <v>8220</v>
      </c>
      <c r="I4028" t="s">
        <v>8223</v>
      </c>
      <c r="J4028" t="s">
        <v>8245</v>
      </c>
      <c r="K4028">
        <v>1449247439</v>
      </c>
      <c r="L4028">
        <v>1444059839</v>
      </c>
      <c r="M4028" t="b">
        <v>0</v>
      </c>
      <c r="N4028">
        <v>0</v>
      </c>
      <c r="O4028" t="b">
        <v>0</v>
      </c>
      <c r="P4028" t="s">
        <v>8269</v>
      </c>
      <c r="Q4028" s="12" t="s">
        <v>8315</v>
      </c>
      <c r="R4028" t="s">
        <v>8316</v>
      </c>
      <c r="S4028" s="21">
        <f>(((Table1[[#This Row],[launched_at]]/60)/60)/24)+DATE(1970,1,1)</f>
        <v>42282.655543981484</v>
      </c>
      <c r="T4028" s="21">
        <f>(((Table1[[#This Row],[deadline]]/60)/60)/24)+DATE(1970,1,1)</f>
        <v>42342.697210648148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s="8">
        <f>E4029/D4029</f>
        <v>7.166666666666667E-2</v>
      </c>
      <c r="G4029" s="10">
        <f>IFERROR(ROUND(E4029/N4029,2),0)</f>
        <v>30.71</v>
      </c>
      <c r="H4029" t="s">
        <v>8220</v>
      </c>
      <c r="I4029" t="s">
        <v>8223</v>
      </c>
      <c r="J4029" t="s">
        <v>8245</v>
      </c>
      <c r="K4029">
        <v>1487811600</v>
      </c>
      <c r="L4029">
        <v>1486077481</v>
      </c>
      <c r="M4029" t="b">
        <v>0</v>
      </c>
      <c r="N4029">
        <v>7</v>
      </c>
      <c r="O4029" t="b">
        <v>0</v>
      </c>
      <c r="P4029" t="s">
        <v>8269</v>
      </c>
      <c r="Q4029" s="12" t="s">
        <v>8315</v>
      </c>
      <c r="R4029" t="s">
        <v>8316</v>
      </c>
      <c r="S4029" s="21">
        <f>(((Table1[[#This Row],[launched_at]]/60)/60)/24)+DATE(1970,1,1)</f>
        <v>42768.97084490741</v>
      </c>
      <c r="T4029" s="21">
        <f>(((Table1[[#This Row],[deadline]]/60)/60)/24)+DATE(1970,1,1)</f>
        <v>42789.041666666672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s="8">
        <f>E4030/D4030</f>
        <v>0.28050000000000003</v>
      </c>
      <c r="G4030" s="10">
        <f>IFERROR(ROUND(E4030/N4030,2),0)</f>
        <v>51</v>
      </c>
      <c r="H4030" t="s">
        <v>8220</v>
      </c>
      <c r="I4030" t="s">
        <v>8223</v>
      </c>
      <c r="J4030" t="s">
        <v>8245</v>
      </c>
      <c r="K4030">
        <v>1402007500</v>
      </c>
      <c r="L4030">
        <v>1399415500</v>
      </c>
      <c r="M4030" t="b">
        <v>0</v>
      </c>
      <c r="N4030">
        <v>11</v>
      </c>
      <c r="O4030" t="b">
        <v>0</v>
      </c>
      <c r="P4030" t="s">
        <v>8269</v>
      </c>
      <c r="Q4030" s="12" t="s">
        <v>8315</v>
      </c>
      <c r="R4030" t="s">
        <v>8316</v>
      </c>
      <c r="S4030" s="21">
        <f>(((Table1[[#This Row],[launched_at]]/60)/60)/24)+DATE(1970,1,1)</f>
        <v>41765.938657407409</v>
      </c>
      <c r="T4030" s="21">
        <f>(((Table1[[#This Row],[deadline]]/60)/60)/24)+DATE(1970,1,1)</f>
        <v>41795.938657407409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s="8">
        <f>E4031/D4031</f>
        <v>0</v>
      </c>
      <c r="G4031" s="10" t="str">
        <f>IFERROR(ROUND(E4031/N4031,2),"N/A")</f>
        <v>N/A</v>
      </c>
      <c r="H4031" t="s">
        <v>8220</v>
      </c>
      <c r="I4031" t="s">
        <v>8223</v>
      </c>
      <c r="J4031" t="s">
        <v>8245</v>
      </c>
      <c r="K4031">
        <v>1450053370</v>
      </c>
      <c r="L4031">
        <v>1447461370</v>
      </c>
      <c r="M4031" t="b">
        <v>0</v>
      </c>
      <c r="N4031">
        <v>0</v>
      </c>
      <c r="O4031" t="b">
        <v>0</v>
      </c>
      <c r="P4031" t="s">
        <v>8269</v>
      </c>
      <c r="Q4031" s="12" t="s">
        <v>8315</v>
      </c>
      <c r="R4031" t="s">
        <v>8316</v>
      </c>
      <c r="S4031" s="21">
        <f>(((Table1[[#This Row],[launched_at]]/60)/60)/24)+DATE(1970,1,1)</f>
        <v>42322.025115740747</v>
      </c>
      <c r="T4031" s="21">
        <f>(((Table1[[#This Row],[deadline]]/60)/60)/24)+DATE(1970,1,1)</f>
        <v>42352.025115740747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s="8">
        <f>E4032/D4032</f>
        <v>0.16</v>
      </c>
      <c r="G4032" s="10">
        <f>IFERROR(ROUND(E4032/N4032,2),0)</f>
        <v>66.67</v>
      </c>
      <c r="H4032" t="s">
        <v>8220</v>
      </c>
      <c r="I4032" t="s">
        <v>8223</v>
      </c>
      <c r="J4032" t="s">
        <v>8245</v>
      </c>
      <c r="K4032">
        <v>1454525340</v>
      </c>
      <c r="L4032">
        <v>1452008599</v>
      </c>
      <c r="M4032" t="b">
        <v>0</v>
      </c>
      <c r="N4032">
        <v>6</v>
      </c>
      <c r="O4032" t="b">
        <v>0</v>
      </c>
      <c r="P4032" t="s">
        <v>8269</v>
      </c>
      <c r="Q4032" s="12" t="s">
        <v>8315</v>
      </c>
      <c r="R4032" t="s">
        <v>8316</v>
      </c>
      <c r="S4032" s="21">
        <f>(((Table1[[#This Row],[launched_at]]/60)/60)/24)+DATE(1970,1,1)</f>
        <v>42374.655081018514</v>
      </c>
      <c r="T4032" s="21">
        <f>(((Table1[[#This Row],[deadline]]/60)/60)/24)+DATE(1970,1,1)</f>
        <v>42403.784027777772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s="8">
        <f>E4033/D4033</f>
        <v>0</v>
      </c>
      <c r="G4033" s="10" t="str">
        <f>IFERROR(ROUND(E4033/N4033,2),"N/A")</f>
        <v>N/A</v>
      </c>
      <c r="H4033" t="s">
        <v>8220</v>
      </c>
      <c r="I4033" t="s">
        <v>8223</v>
      </c>
      <c r="J4033" t="s">
        <v>8245</v>
      </c>
      <c r="K4033">
        <v>1418914964</v>
      </c>
      <c r="L4033">
        <v>1414591364</v>
      </c>
      <c r="M4033" t="b">
        <v>0</v>
      </c>
      <c r="N4033">
        <v>0</v>
      </c>
      <c r="O4033" t="b">
        <v>0</v>
      </c>
      <c r="P4033" t="s">
        <v>8269</v>
      </c>
      <c r="Q4033" s="12" t="s">
        <v>8315</v>
      </c>
      <c r="R4033" t="s">
        <v>8316</v>
      </c>
      <c r="S4033" s="21">
        <f>(((Table1[[#This Row],[launched_at]]/60)/60)/24)+DATE(1970,1,1)</f>
        <v>41941.585231481484</v>
      </c>
      <c r="T4033" s="21">
        <f>(((Table1[[#This Row],[deadline]]/60)/60)/24)+DATE(1970,1,1)</f>
        <v>41991.626898148148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s="8">
        <f>E4034/D4034</f>
        <v>6.8287037037037035E-2</v>
      </c>
      <c r="G4034" s="10">
        <f>IFERROR(ROUND(E4034/N4034,2),0)</f>
        <v>59</v>
      </c>
      <c r="H4034" t="s">
        <v>8220</v>
      </c>
      <c r="I4034" t="s">
        <v>8223</v>
      </c>
      <c r="J4034" t="s">
        <v>8245</v>
      </c>
      <c r="K4034">
        <v>1450211116</v>
      </c>
      <c r="L4034">
        <v>1445023516</v>
      </c>
      <c r="M4034" t="b">
        <v>0</v>
      </c>
      <c r="N4034">
        <v>7</v>
      </c>
      <c r="O4034" t="b">
        <v>0</v>
      </c>
      <c r="P4034" t="s">
        <v>8269</v>
      </c>
      <c r="Q4034" s="12" t="s">
        <v>8315</v>
      </c>
      <c r="R4034" t="s">
        <v>8316</v>
      </c>
      <c r="S4034" s="21">
        <f>(((Table1[[#This Row],[launched_at]]/60)/60)/24)+DATE(1970,1,1)</f>
        <v>42293.809212962966</v>
      </c>
      <c r="T4034" s="21">
        <f>(((Table1[[#This Row],[deadline]]/60)/60)/24)+DATE(1970,1,1)</f>
        <v>42353.85087962963</v>
      </c>
    </row>
    <row r="4035" spans="1:20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s="8">
        <f>E4035/D4035</f>
        <v>0.25698702928870293</v>
      </c>
      <c r="G4035" s="10">
        <f>IFERROR(ROUND(E4035/N4035,2),0)</f>
        <v>65.34</v>
      </c>
      <c r="H4035" t="s">
        <v>8220</v>
      </c>
      <c r="I4035" t="s">
        <v>8224</v>
      </c>
      <c r="J4035" t="s">
        <v>8246</v>
      </c>
      <c r="K4035">
        <v>1475398800</v>
      </c>
      <c r="L4035">
        <v>1472711224</v>
      </c>
      <c r="M4035" t="b">
        <v>0</v>
      </c>
      <c r="N4035">
        <v>94</v>
      </c>
      <c r="O4035" t="b">
        <v>0</v>
      </c>
      <c r="P4035" t="s">
        <v>8269</v>
      </c>
      <c r="Q4035" s="12" t="s">
        <v>8315</v>
      </c>
      <c r="R4035" t="s">
        <v>8316</v>
      </c>
      <c r="S4035" s="21">
        <f>(((Table1[[#This Row],[launched_at]]/60)/60)/24)+DATE(1970,1,1)</f>
        <v>42614.268796296295</v>
      </c>
      <c r="T4035" s="21">
        <f>(((Table1[[#This Row],[deadline]]/60)/60)/24)+DATE(1970,1,1)</f>
        <v>42645.375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s="8">
        <f>E4036/D4036</f>
        <v>1.4814814814814815E-2</v>
      </c>
      <c r="G4036" s="10">
        <f>IFERROR(ROUND(E4036/N4036,2),0)</f>
        <v>100</v>
      </c>
      <c r="H4036" t="s">
        <v>8220</v>
      </c>
      <c r="I4036" t="s">
        <v>8223</v>
      </c>
      <c r="J4036" t="s">
        <v>8245</v>
      </c>
      <c r="K4036">
        <v>1428097450</v>
      </c>
      <c r="L4036">
        <v>1425509050</v>
      </c>
      <c r="M4036" t="b">
        <v>0</v>
      </c>
      <c r="N4036">
        <v>2</v>
      </c>
      <c r="O4036" t="b">
        <v>0</v>
      </c>
      <c r="P4036" t="s">
        <v>8269</v>
      </c>
      <c r="Q4036" s="12" t="s">
        <v>8315</v>
      </c>
      <c r="R4036" t="s">
        <v>8316</v>
      </c>
      <c r="S4036" s="21">
        <f>(((Table1[[#This Row],[launched_at]]/60)/60)/24)+DATE(1970,1,1)</f>
        <v>42067.947337962964</v>
      </c>
      <c r="T4036" s="21">
        <f>(((Table1[[#This Row],[deadline]]/60)/60)/24)+DATE(1970,1,1)</f>
        <v>42097.905671296292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s="8">
        <f>E4037/D4037</f>
        <v>0.36849999999999999</v>
      </c>
      <c r="G4037" s="10">
        <f>IFERROR(ROUND(E4037/N4037,2),0)</f>
        <v>147.4</v>
      </c>
      <c r="H4037" t="s">
        <v>8220</v>
      </c>
      <c r="I4037" t="s">
        <v>8223</v>
      </c>
      <c r="J4037" t="s">
        <v>8245</v>
      </c>
      <c r="K4037">
        <v>1413925887</v>
      </c>
      <c r="L4037">
        <v>1411333887</v>
      </c>
      <c r="M4037" t="b">
        <v>0</v>
      </c>
      <c r="N4037">
        <v>25</v>
      </c>
      <c r="O4037" t="b">
        <v>0</v>
      </c>
      <c r="P4037" t="s">
        <v>8269</v>
      </c>
      <c r="Q4037" s="12" t="s">
        <v>8315</v>
      </c>
      <c r="R4037" t="s">
        <v>8316</v>
      </c>
      <c r="S4037" s="21">
        <f>(((Table1[[#This Row],[launched_at]]/60)/60)/24)+DATE(1970,1,1)</f>
        <v>41903.882951388885</v>
      </c>
      <c r="T4037" s="21">
        <f>(((Table1[[#This Row],[deadline]]/60)/60)/24)+DATE(1970,1,1)</f>
        <v>41933.882951388885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s="8">
        <f>E4038/D4038</f>
        <v>0.47049999999999997</v>
      </c>
      <c r="G4038" s="10">
        <f>IFERROR(ROUND(E4038/N4038,2),0)</f>
        <v>166.06</v>
      </c>
      <c r="H4038" t="s">
        <v>8220</v>
      </c>
      <c r="I4038" t="s">
        <v>8223</v>
      </c>
      <c r="J4038" t="s">
        <v>8245</v>
      </c>
      <c r="K4038">
        <v>1404253800</v>
      </c>
      <c r="L4038">
        <v>1402784964</v>
      </c>
      <c r="M4038" t="b">
        <v>0</v>
      </c>
      <c r="N4038">
        <v>17</v>
      </c>
      <c r="O4038" t="b">
        <v>0</v>
      </c>
      <c r="P4038" t="s">
        <v>8269</v>
      </c>
      <c r="Q4038" s="12" t="s">
        <v>8315</v>
      </c>
      <c r="R4038" t="s">
        <v>8316</v>
      </c>
      <c r="S4038" s="21">
        <f>(((Table1[[#This Row],[launched_at]]/60)/60)/24)+DATE(1970,1,1)</f>
        <v>41804.937083333331</v>
      </c>
      <c r="T4038" s="21">
        <f>(((Table1[[#This Row],[deadline]]/60)/60)/24)+DATE(1970,1,1)</f>
        <v>41821.9375</v>
      </c>
    </row>
    <row r="4039" spans="1:20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s="8">
        <f>E4039/D4039</f>
        <v>0.11428571428571428</v>
      </c>
      <c r="G4039" s="10">
        <f>IFERROR(ROUND(E4039/N4039,2),0)</f>
        <v>40</v>
      </c>
      <c r="H4039" t="s">
        <v>8220</v>
      </c>
      <c r="I4039" t="s">
        <v>8223</v>
      </c>
      <c r="J4039" t="s">
        <v>8245</v>
      </c>
      <c r="K4039">
        <v>1464099900</v>
      </c>
      <c r="L4039">
        <v>1462585315</v>
      </c>
      <c r="M4039" t="b">
        <v>0</v>
      </c>
      <c r="N4039">
        <v>2</v>
      </c>
      <c r="O4039" t="b">
        <v>0</v>
      </c>
      <c r="P4039" t="s">
        <v>8269</v>
      </c>
      <c r="Q4039" s="12" t="s">
        <v>8315</v>
      </c>
      <c r="R4039" t="s">
        <v>8316</v>
      </c>
      <c r="S4039" s="21">
        <f>(((Table1[[#This Row],[launched_at]]/60)/60)/24)+DATE(1970,1,1)</f>
        <v>42497.070775462969</v>
      </c>
      <c r="T4039" s="21">
        <f>(((Table1[[#This Row],[deadline]]/60)/60)/24)+DATE(1970,1,1)</f>
        <v>42514.600694444445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s="8">
        <f>E4040/D4040</f>
        <v>0.12039999999999999</v>
      </c>
      <c r="G4040" s="10">
        <f>IFERROR(ROUND(E4040/N4040,2),0)</f>
        <v>75.25</v>
      </c>
      <c r="H4040" t="s">
        <v>8220</v>
      </c>
      <c r="I4040" t="s">
        <v>8223</v>
      </c>
      <c r="J4040" t="s">
        <v>8245</v>
      </c>
      <c r="K4040">
        <v>1413573010</v>
      </c>
      <c r="L4040">
        <v>1408389010</v>
      </c>
      <c r="M4040" t="b">
        <v>0</v>
      </c>
      <c r="N4040">
        <v>4</v>
      </c>
      <c r="O4040" t="b">
        <v>0</v>
      </c>
      <c r="P4040" t="s">
        <v>8269</v>
      </c>
      <c r="Q4040" s="12" t="s">
        <v>8315</v>
      </c>
      <c r="R4040" t="s">
        <v>8316</v>
      </c>
      <c r="S4040" s="21">
        <f>(((Table1[[#This Row],[launched_at]]/60)/60)/24)+DATE(1970,1,1)</f>
        <v>41869.798726851855</v>
      </c>
      <c r="T4040" s="21">
        <f>(((Table1[[#This Row],[deadline]]/60)/60)/24)+DATE(1970,1,1)</f>
        <v>41929.798726851855</v>
      </c>
    </row>
    <row r="4041" spans="1:20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s="8">
        <f>E4041/D4041</f>
        <v>0.6</v>
      </c>
      <c r="G4041" s="10">
        <f>IFERROR(ROUND(E4041/N4041,2),0)</f>
        <v>60</v>
      </c>
      <c r="H4041" t="s">
        <v>8220</v>
      </c>
      <c r="I4041" t="s">
        <v>8223</v>
      </c>
      <c r="J4041" t="s">
        <v>8245</v>
      </c>
      <c r="K4041">
        <v>1448949540</v>
      </c>
      <c r="L4041">
        <v>1446048367</v>
      </c>
      <c r="M4041" t="b">
        <v>0</v>
      </c>
      <c r="N4041">
        <v>5</v>
      </c>
      <c r="O4041" t="b">
        <v>0</v>
      </c>
      <c r="P4041" t="s">
        <v>8269</v>
      </c>
      <c r="Q4041" s="12" t="s">
        <v>8315</v>
      </c>
      <c r="R4041" t="s">
        <v>8316</v>
      </c>
      <c r="S4041" s="21">
        <f>(((Table1[[#This Row],[launched_at]]/60)/60)/24)+DATE(1970,1,1)</f>
        <v>42305.670914351853</v>
      </c>
      <c r="T4041" s="21">
        <f>(((Table1[[#This Row],[deadline]]/60)/60)/24)+DATE(1970,1,1)</f>
        <v>42339.249305555553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s="8">
        <f>E4042/D4042</f>
        <v>0.3125</v>
      </c>
      <c r="G4042" s="10">
        <f>IFERROR(ROUND(E4042/N4042,2),0)</f>
        <v>1250</v>
      </c>
      <c r="H4042" t="s">
        <v>8220</v>
      </c>
      <c r="I4042" t="s">
        <v>8223</v>
      </c>
      <c r="J4042" t="s">
        <v>8245</v>
      </c>
      <c r="K4042">
        <v>1437188400</v>
      </c>
      <c r="L4042">
        <v>1432100004</v>
      </c>
      <c r="M4042" t="b">
        <v>0</v>
      </c>
      <c r="N4042">
        <v>2</v>
      </c>
      <c r="O4042" t="b">
        <v>0</v>
      </c>
      <c r="P4042" t="s">
        <v>8269</v>
      </c>
      <c r="Q4042" s="12" t="s">
        <v>8315</v>
      </c>
      <c r="R4042" t="s">
        <v>8316</v>
      </c>
      <c r="S4042" s="21">
        <f>(((Table1[[#This Row],[launched_at]]/60)/60)/24)+DATE(1970,1,1)</f>
        <v>42144.231527777782</v>
      </c>
      <c r="T4042" s="21">
        <f>(((Table1[[#This Row],[deadline]]/60)/60)/24)+DATE(1970,1,1)</f>
        <v>42203.125</v>
      </c>
    </row>
    <row r="4043" spans="1:20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s="8">
        <f>E4043/D4043</f>
        <v>4.1999999999999997E-3</v>
      </c>
      <c r="G4043" s="10">
        <f>IFERROR(ROUND(E4043/N4043,2),0)</f>
        <v>10.5</v>
      </c>
      <c r="H4043" t="s">
        <v>8220</v>
      </c>
      <c r="I4043" t="s">
        <v>8224</v>
      </c>
      <c r="J4043" t="s">
        <v>8246</v>
      </c>
      <c r="K4043">
        <v>1473160954</v>
      </c>
      <c r="L4043">
        <v>1467976954</v>
      </c>
      <c r="M4043" t="b">
        <v>0</v>
      </c>
      <c r="N4043">
        <v>2</v>
      </c>
      <c r="O4043" t="b">
        <v>0</v>
      </c>
      <c r="P4043" t="s">
        <v>8269</v>
      </c>
      <c r="Q4043" s="12" t="s">
        <v>8315</v>
      </c>
      <c r="R4043" t="s">
        <v>8316</v>
      </c>
      <c r="S4043" s="21">
        <f>(((Table1[[#This Row],[launched_at]]/60)/60)/24)+DATE(1970,1,1)</f>
        <v>42559.474004629628</v>
      </c>
      <c r="T4043" s="21">
        <f>(((Table1[[#This Row],[deadline]]/60)/60)/24)+DATE(1970,1,1)</f>
        <v>42619.474004629628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s="8">
        <f>E4044/D4044</f>
        <v>2.0999999999999999E-3</v>
      </c>
      <c r="G4044" s="10">
        <f>IFERROR(ROUND(E4044/N4044,2),0)</f>
        <v>7</v>
      </c>
      <c r="H4044" t="s">
        <v>8220</v>
      </c>
      <c r="I4044" t="s">
        <v>8223</v>
      </c>
      <c r="J4044" t="s">
        <v>8245</v>
      </c>
      <c r="K4044">
        <v>1421781360</v>
      </c>
      <c r="L4044">
        <v>1419213664</v>
      </c>
      <c r="M4044" t="b">
        <v>0</v>
      </c>
      <c r="N4044">
        <v>3</v>
      </c>
      <c r="O4044" t="b">
        <v>0</v>
      </c>
      <c r="P4044" t="s">
        <v>8269</v>
      </c>
      <c r="Q4044" s="12" t="s">
        <v>8315</v>
      </c>
      <c r="R4044" t="s">
        <v>8316</v>
      </c>
      <c r="S4044" s="21">
        <f>(((Table1[[#This Row],[launched_at]]/60)/60)/24)+DATE(1970,1,1)</f>
        <v>41995.084074074075</v>
      </c>
      <c r="T4044" s="21">
        <f>(((Table1[[#This Row],[deadline]]/60)/60)/24)+DATE(1970,1,1)</f>
        <v>42024.802777777775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s="8">
        <f>E4045/D4045</f>
        <v>0</v>
      </c>
      <c r="G4045" s="10" t="str">
        <f>IFERROR(ROUND(E4045/N4045,2),"N/A")</f>
        <v>N/A</v>
      </c>
      <c r="H4045" t="s">
        <v>8220</v>
      </c>
      <c r="I4045" t="s">
        <v>8228</v>
      </c>
      <c r="J4045" t="s">
        <v>8250</v>
      </c>
      <c r="K4045">
        <v>1416524325</v>
      </c>
      <c r="L4045">
        <v>1415228325</v>
      </c>
      <c r="M4045" t="b">
        <v>0</v>
      </c>
      <c r="N4045">
        <v>0</v>
      </c>
      <c r="O4045" t="b">
        <v>0</v>
      </c>
      <c r="P4045" t="s">
        <v>8269</v>
      </c>
      <c r="Q4045" s="12" t="s">
        <v>8315</v>
      </c>
      <c r="R4045" t="s">
        <v>8316</v>
      </c>
      <c r="S4045" s="21">
        <f>(((Table1[[#This Row],[launched_at]]/60)/60)/24)+DATE(1970,1,1)</f>
        <v>41948.957465277781</v>
      </c>
      <c r="T4045" s="21">
        <f>(((Table1[[#This Row],[deadline]]/60)/60)/24)+DATE(1970,1,1)</f>
        <v>41963.957465277781</v>
      </c>
    </row>
    <row r="4046" spans="1:20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s="8">
        <f>E4046/D4046</f>
        <v>0.375</v>
      </c>
      <c r="G4046" s="10">
        <f>IFERROR(ROUND(E4046/N4046,2),0)</f>
        <v>56.25</v>
      </c>
      <c r="H4046" t="s">
        <v>8220</v>
      </c>
      <c r="I4046" t="s">
        <v>8223</v>
      </c>
      <c r="J4046" t="s">
        <v>8245</v>
      </c>
      <c r="K4046">
        <v>1428642000</v>
      </c>
      <c r="L4046">
        <v>1426050982</v>
      </c>
      <c r="M4046" t="b">
        <v>0</v>
      </c>
      <c r="N4046">
        <v>4</v>
      </c>
      <c r="O4046" t="b">
        <v>0</v>
      </c>
      <c r="P4046" t="s">
        <v>8269</v>
      </c>
      <c r="Q4046" s="12" t="s">
        <v>8315</v>
      </c>
      <c r="R4046" t="s">
        <v>8316</v>
      </c>
      <c r="S4046" s="21">
        <f>(((Table1[[#This Row],[launched_at]]/60)/60)/24)+DATE(1970,1,1)</f>
        <v>42074.219699074078</v>
      </c>
      <c r="T4046" s="21">
        <f>(((Table1[[#This Row],[deadline]]/60)/60)/24)+DATE(1970,1,1)</f>
        <v>42104.208333333328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s="8">
        <f>E4047/D4047</f>
        <v>2.0000000000000001E-4</v>
      </c>
      <c r="G4047" s="10">
        <f>IFERROR(ROUND(E4047/N4047,2),0)</f>
        <v>1</v>
      </c>
      <c r="H4047" t="s">
        <v>8220</v>
      </c>
      <c r="I4047" t="s">
        <v>8225</v>
      </c>
      <c r="J4047" t="s">
        <v>8247</v>
      </c>
      <c r="K4047">
        <v>1408596589</v>
      </c>
      <c r="L4047">
        <v>1406004589</v>
      </c>
      <c r="M4047" t="b">
        <v>0</v>
      </c>
      <c r="N4047">
        <v>1</v>
      </c>
      <c r="O4047" t="b">
        <v>0</v>
      </c>
      <c r="P4047" t="s">
        <v>8269</v>
      </c>
      <c r="Q4047" s="12" t="s">
        <v>8315</v>
      </c>
      <c r="R4047" t="s">
        <v>8316</v>
      </c>
      <c r="S4047" s="21">
        <f>(((Table1[[#This Row],[launched_at]]/60)/60)/24)+DATE(1970,1,1)</f>
        <v>41842.201261574075</v>
      </c>
      <c r="T4047" s="21">
        <f>(((Table1[[#This Row],[deadline]]/60)/60)/24)+DATE(1970,1,1)</f>
        <v>41872.201261574075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s="8">
        <f>E4048/D4048</f>
        <v>8.2142857142857142E-2</v>
      </c>
      <c r="G4048" s="10">
        <f>IFERROR(ROUND(E4048/N4048,2),0)</f>
        <v>38.33</v>
      </c>
      <c r="H4048" t="s">
        <v>8220</v>
      </c>
      <c r="I4048" t="s">
        <v>8223</v>
      </c>
      <c r="J4048" t="s">
        <v>8245</v>
      </c>
      <c r="K4048">
        <v>1413992210</v>
      </c>
      <c r="L4048">
        <v>1411400210</v>
      </c>
      <c r="M4048" t="b">
        <v>0</v>
      </c>
      <c r="N4048">
        <v>12</v>
      </c>
      <c r="O4048" t="b">
        <v>0</v>
      </c>
      <c r="P4048" t="s">
        <v>8269</v>
      </c>
      <c r="Q4048" s="12" t="s">
        <v>8315</v>
      </c>
      <c r="R4048" t="s">
        <v>8316</v>
      </c>
      <c r="S4048" s="21">
        <f>(((Table1[[#This Row],[launched_at]]/60)/60)/24)+DATE(1970,1,1)</f>
        <v>41904.650578703702</v>
      </c>
      <c r="T4048" s="21">
        <f>(((Table1[[#This Row],[deadline]]/60)/60)/24)+DATE(1970,1,1)</f>
        <v>41934.650578703702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s="8">
        <f>E4049/D4049</f>
        <v>2.1999999999999999E-2</v>
      </c>
      <c r="G4049" s="10">
        <f>IFERROR(ROUND(E4049/N4049,2),0)</f>
        <v>27.5</v>
      </c>
      <c r="H4049" t="s">
        <v>8220</v>
      </c>
      <c r="I4049" t="s">
        <v>8223</v>
      </c>
      <c r="J4049" t="s">
        <v>8245</v>
      </c>
      <c r="K4049">
        <v>1420938000</v>
      </c>
      <c r="L4049">
        <v>1418862743</v>
      </c>
      <c r="M4049" t="b">
        <v>0</v>
      </c>
      <c r="N4049">
        <v>4</v>
      </c>
      <c r="O4049" t="b">
        <v>0</v>
      </c>
      <c r="P4049" t="s">
        <v>8269</v>
      </c>
      <c r="Q4049" s="12" t="s">
        <v>8315</v>
      </c>
      <c r="R4049" t="s">
        <v>8316</v>
      </c>
      <c r="S4049" s="21">
        <f>(((Table1[[#This Row],[launched_at]]/60)/60)/24)+DATE(1970,1,1)</f>
        <v>41991.022488425922</v>
      </c>
      <c r="T4049" s="21">
        <f>(((Table1[[#This Row],[deadline]]/60)/60)/24)+DATE(1970,1,1)</f>
        <v>42015.041666666672</v>
      </c>
    </row>
    <row r="4050" spans="1:20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s="8">
        <f>E4050/D4050</f>
        <v>0.17652941176470588</v>
      </c>
      <c r="G4050" s="10">
        <f>IFERROR(ROUND(E4050/N4050,2),0)</f>
        <v>32.979999999999997</v>
      </c>
      <c r="H4050" t="s">
        <v>8220</v>
      </c>
      <c r="I4050" t="s">
        <v>8224</v>
      </c>
      <c r="J4050" t="s">
        <v>8246</v>
      </c>
      <c r="K4050">
        <v>1460373187</v>
      </c>
      <c r="L4050">
        <v>1457352787</v>
      </c>
      <c r="M4050" t="b">
        <v>0</v>
      </c>
      <c r="N4050">
        <v>91</v>
      </c>
      <c r="O4050" t="b">
        <v>0</v>
      </c>
      <c r="P4050" t="s">
        <v>8269</v>
      </c>
      <c r="Q4050" s="12" t="s">
        <v>8315</v>
      </c>
      <c r="R4050" t="s">
        <v>8316</v>
      </c>
      <c r="S4050" s="21">
        <f>(((Table1[[#This Row],[launched_at]]/60)/60)/24)+DATE(1970,1,1)</f>
        <v>42436.509108796294</v>
      </c>
      <c r="T4050" s="21">
        <f>(((Table1[[#This Row],[deadline]]/60)/60)/24)+DATE(1970,1,1)</f>
        <v>42471.467442129629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s="8">
        <f>E4051/D4051</f>
        <v>8.0000000000000004E-4</v>
      </c>
      <c r="G4051" s="10">
        <f>IFERROR(ROUND(E4051/N4051,2),0)</f>
        <v>16</v>
      </c>
      <c r="H4051" t="s">
        <v>8220</v>
      </c>
      <c r="I4051" t="s">
        <v>8223</v>
      </c>
      <c r="J4051" t="s">
        <v>8245</v>
      </c>
      <c r="K4051">
        <v>1436914815</v>
      </c>
      <c r="L4051">
        <v>1434322815</v>
      </c>
      <c r="M4051" t="b">
        <v>0</v>
      </c>
      <c r="N4051">
        <v>1</v>
      </c>
      <c r="O4051" t="b">
        <v>0</v>
      </c>
      <c r="P4051" t="s">
        <v>8269</v>
      </c>
      <c r="Q4051" s="12" t="s">
        <v>8315</v>
      </c>
      <c r="R4051" t="s">
        <v>8316</v>
      </c>
      <c r="S4051" s="21">
        <f>(((Table1[[#This Row],[launched_at]]/60)/60)/24)+DATE(1970,1,1)</f>
        <v>42169.958506944444</v>
      </c>
      <c r="T4051" s="21">
        <f>(((Table1[[#This Row],[deadline]]/60)/60)/24)+DATE(1970,1,1)</f>
        <v>42199.958506944444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s="8">
        <f>E4052/D4052</f>
        <v>6.6666666666666664E-4</v>
      </c>
      <c r="G4052" s="10">
        <f>IFERROR(ROUND(E4052/N4052,2),0)</f>
        <v>1</v>
      </c>
      <c r="H4052" t="s">
        <v>8220</v>
      </c>
      <c r="I4052" t="s">
        <v>8223</v>
      </c>
      <c r="J4052" t="s">
        <v>8245</v>
      </c>
      <c r="K4052">
        <v>1414077391</v>
      </c>
      <c r="L4052">
        <v>1411485391</v>
      </c>
      <c r="M4052" t="b">
        <v>0</v>
      </c>
      <c r="N4052">
        <v>1</v>
      </c>
      <c r="O4052" t="b">
        <v>0</v>
      </c>
      <c r="P4052" t="s">
        <v>8269</v>
      </c>
      <c r="Q4052" s="12" t="s">
        <v>8315</v>
      </c>
      <c r="R4052" t="s">
        <v>8316</v>
      </c>
      <c r="S4052" s="21">
        <f>(((Table1[[#This Row],[launched_at]]/60)/60)/24)+DATE(1970,1,1)</f>
        <v>41905.636469907404</v>
      </c>
      <c r="T4052" s="21">
        <f>(((Table1[[#This Row],[deadline]]/60)/60)/24)+DATE(1970,1,1)</f>
        <v>41935.636469907404</v>
      </c>
    </row>
    <row r="4053" spans="1:20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s="8">
        <f>E4053/D4053</f>
        <v>0</v>
      </c>
      <c r="G4053" s="10" t="str">
        <f>IFERROR(ROUND(E4053/N4053,2),"N/A")</f>
        <v>N/A</v>
      </c>
      <c r="H4053" t="s">
        <v>8220</v>
      </c>
      <c r="I4053" t="s">
        <v>8223</v>
      </c>
      <c r="J4053" t="s">
        <v>8245</v>
      </c>
      <c r="K4053">
        <v>1399618380</v>
      </c>
      <c r="L4053">
        <v>1399058797</v>
      </c>
      <c r="M4053" t="b">
        <v>0</v>
      </c>
      <c r="N4053">
        <v>0</v>
      </c>
      <c r="O4053" t="b">
        <v>0</v>
      </c>
      <c r="P4053" t="s">
        <v>8269</v>
      </c>
      <c r="Q4053" s="12" t="s">
        <v>8315</v>
      </c>
      <c r="R4053" t="s">
        <v>8316</v>
      </c>
      <c r="S4053" s="21">
        <f>(((Table1[[#This Row],[launched_at]]/60)/60)/24)+DATE(1970,1,1)</f>
        <v>41761.810150462967</v>
      </c>
      <c r="T4053" s="21">
        <f>(((Table1[[#This Row],[deadline]]/60)/60)/24)+DATE(1970,1,1)</f>
        <v>41768.286805555559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s="8">
        <f>E4054/D4054</f>
        <v>0.37533333333333335</v>
      </c>
      <c r="G4054" s="10">
        <f>IFERROR(ROUND(E4054/N4054,2),0)</f>
        <v>86.62</v>
      </c>
      <c r="H4054" t="s">
        <v>8220</v>
      </c>
      <c r="I4054" t="s">
        <v>8223</v>
      </c>
      <c r="J4054" t="s">
        <v>8245</v>
      </c>
      <c r="K4054">
        <v>1413234316</v>
      </c>
      <c r="L4054">
        <v>1408050316</v>
      </c>
      <c r="M4054" t="b">
        <v>0</v>
      </c>
      <c r="N4054">
        <v>13</v>
      </c>
      <c r="O4054" t="b">
        <v>0</v>
      </c>
      <c r="P4054" t="s">
        <v>8269</v>
      </c>
      <c r="Q4054" s="12" t="s">
        <v>8315</v>
      </c>
      <c r="R4054" t="s">
        <v>8316</v>
      </c>
      <c r="S4054" s="21">
        <f>(((Table1[[#This Row],[launched_at]]/60)/60)/24)+DATE(1970,1,1)</f>
        <v>41865.878657407404</v>
      </c>
      <c r="T4054" s="21">
        <f>(((Table1[[#This Row],[deadline]]/60)/60)/24)+DATE(1970,1,1)</f>
        <v>41925.878657407404</v>
      </c>
    </row>
    <row r="4055" spans="1:20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s="8">
        <f>E4055/D4055</f>
        <v>0.22</v>
      </c>
      <c r="G4055" s="10">
        <f>IFERROR(ROUND(E4055/N4055,2),0)</f>
        <v>55</v>
      </c>
      <c r="H4055" t="s">
        <v>8220</v>
      </c>
      <c r="I4055" t="s">
        <v>8224</v>
      </c>
      <c r="J4055" t="s">
        <v>8246</v>
      </c>
      <c r="K4055">
        <v>1416081600</v>
      </c>
      <c r="L4055">
        <v>1413477228</v>
      </c>
      <c r="M4055" t="b">
        <v>0</v>
      </c>
      <c r="N4055">
        <v>2</v>
      </c>
      <c r="O4055" t="b">
        <v>0</v>
      </c>
      <c r="P4055" t="s">
        <v>8269</v>
      </c>
      <c r="Q4055" s="12" t="s">
        <v>8315</v>
      </c>
      <c r="R4055" t="s">
        <v>8316</v>
      </c>
      <c r="S4055" s="21">
        <f>(((Table1[[#This Row],[launched_at]]/60)/60)/24)+DATE(1970,1,1)</f>
        <v>41928.690138888887</v>
      </c>
      <c r="T4055" s="21">
        <f>(((Table1[[#This Row],[deadline]]/60)/60)/24)+DATE(1970,1,1)</f>
        <v>41958.833333333328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s="8">
        <f>E4056/D4056</f>
        <v>0</v>
      </c>
      <c r="G4056" s="10" t="str">
        <f>IFERROR(ROUND(E4056/N4056,2),"N/A")</f>
        <v>N/A</v>
      </c>
      <c r="H4056" t="s">
        <v>8220</v>
      </c>
      <c r="I4056" t="s">
        <v>8223</v>
      </c>
      <c r="J4056" t="s">
        <v>8245</v>
      </c>
      <c r="K4056">
        <v>1475294400</v>
      </c>
      <c r="L4056">
        <v>1472674285</v>
      </c>
      <c r="M4056" t="b">
        <v>0</v>
      </c>
      <c r="N4056">
        <v>0</v>
      </c>
      <c r="O4056" t="b">
        <v>0</v>
      </c>
      <c r="P4056" t="s">
        <v>8269</v>
      </c>
      <c r="Q4056" s="12" t="s">
        <v>8315</v>
      </c>
      <c r="R4056" t="s">
        <v>8316</v>
      </c>
      <c r="S4056" s="21">
        <f>(((Table1[[#This Row],[launched_at]]/60)/60)/24)+DATE(1970,1,1)</f>
        <v>42613.841261574074</v>
      </c>
      <c r="T4056" s="21">
        <f>(((Table1[[#This Row],[deadline]]/60)/60)/24)+DATE(1970,1,1)</f>
        <v>42644.166666666672</v>
      </c>
    </row>
    <row r="4057" spans="1:20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s="8">
        <f>E4057/D4057</f>
        <v>0.1762</v>
      </c>
      <c r="G4057" s="10">
        <f>IFERROR(ROUND(E4057/N4057,2),0)</f>
        <v>41.95</v>
      </c>
      <c r="H4057" t="s">
        <v>8220</v>
      </c>
      <c r="I4057" t="s">
        <v>8224</v>
      </c>
      <c r="J4057" t="s">
        <v>8246</v>
      </c>
      <c r="K4057">
        <v>1403192031</v>
      </c>
      <c r="L4057">
        <v>1400600031</v>
      </c>
      <c r="M4057" t="b">
        <v>0</v>
      </c>
      <c r="N4057">
        <v>21</v>
      </c>
      <c r="O4057" t="b">
        <v>0</v>
      </c>
      <c r="P4057" t="s">
        <v>8269</v>
      </c>
      <c r="Q4057" s="12" t="s">
        <v>8315</v>
      </c>
      <c r="R4057" t="s">
        <v>8316</v>
      </c>
      <c r="S4057" s="21">
        <f>(((Table1[[#This Row],[launched_at]]/60)/60)/24)+DATE(1970,1,1)</f>
        <v>41779.648506944446</v>
      </c>
      <c r="T4057" s="21">
        <f>(((Table1[[#This Row],[deadline]]/60)/60)/24)+DATE(1970,1,1)</f>
        <v>41809.648506944446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s="8">
        <f>E4058/D4058</f>
        <v>0.53</v>
      </c>
      <c r="G4058" s="10">
        <f>IFERROR(ROUND(E4058/N4058,2),0)</f>
        <v>88.33</v>
      </c>
      <c r="H4058" t="s">
        <v>8220</v>
      </c>
      <c r="I4058" t="s">
        <v>8223</v>
      </c>
      <c r="J4058" t="s">
        <v>8245</v>
      </c>
      <c r="K4058">
        <v>1467575940</v>
      </c>
      <c r="L4058">
        <v>1465856639</v>
      </c>
      <c r="M4058" t="b">
        <v>0</v>
      </c>
      <c r="N4058">
        <v>9</v>
      </c>
      <c r="O4058" t="b">
        <v>0</v>
      </c>
      <c r="P4058" t="s">
        <v>8269</v>
      </c>
      <c r="Q4058" s="12" t="s">
        <v>8315</v>
      </c>
      <c r="R4058" t="s">
        <v>8316</v>
      </c>
      <c r="S4058" s="21">
        <f>(((Table1[[#This Row],[launched_at]]/60)/60)/24)+DATE(1970,1,1)</f>
        <v>42534.933321759265</v>
      </c>
      <c r="T4058" s="21">
        <f>(((Table1[[#This Row],[deadline]]/60)/60)/24)+DATE(1970,1,1)</f>
        <v>42554.832638888889</v>
      </c>
    </row>
    <row r="4059" spans="1:20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s="8">
        <f>E4059/D4059</f>
        <v>0.22142857142857142</v>
      </c>
      <c r="G4059" s="10">
        <f>IFERROR(ROUND(E4059/N4059,2),0)</f>
        <v>129.16999999999999</v>
      </c>
      <c r="H4059" t="s">
        <v>8220</v>
      </c>
      <c r="I4059" t="s">
        <v>8224</v>
      </c>
      <c r="J4059" t="s">
        <v>8246</v>
      </c>
      <c r="K4059">
        <v>1448492400</v>
      </c>
      <c r="L4059">
        <v>1446506080</v>
      </c>
      <c r="M4059" t="b">
        <v>0</v>
      </c>
      <c r="N4059">
        <v>6</v>
      </c>
      <c r="O4059" t="b">
        <v>0</v>
      </c>
      <c r="P4059" t="s">
        <v>8269</v>
      </c>
      <c r="Q4059" s="12" t="s">
        <v>8315</v>
      </c>
      <c r="R4059" t="s">
        <v>8316</v>
      </c>
      <c r="S4059" s="21">
        <f>(((Table1[[#This Row],[launched_at]]/60)/60)/24)+DATE(1970,1,1)</f>
        <v>42310.968518518523</v>
      </c>
      <c r="T4059" s="21">
        <f>(((Table1[[#This Row],[deadline]]/60)/60)/24)+DATE(1970,1,1)</f>
        <v>42333.958333333328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s="8">
        <f>E4060/D4060</f>
        <v>2.5333333333333333E-2</v>
      </c>
      <c r="G4060" s="10">
        <f>IFERROR(ROUND(E4060/N4060,2),0)</f>
        <v>23.75</v>
      </c>
      <c r="H4060" t="s">
        <v>8220</v>
      </c>
      <c r="I4060" t="s">
        <v>8223</v>
      </c>
      <c r="J4060" t="s">
        <v>8245</v>
      </c>
      <c r="K4060">
        <v>1459483140</v>
      </c>
      <c r="L4060">
        <v>1458178044</v>
      </c>
      <c r="M4060" t="b">
        <v>0</v>
      </c>
      <c r="N4060">
        <v>4</v>
      </c>
      <c r="O4060" t="b">
        <v>0</v>
      </c>
      <c r="P4060" t="s">
        <v>8269</v>
      </c>
      <c r="Q4060" s="12" t="s">
        <v>8315</v>
      </c>
      <c r="R4060" t="s">
        <v>8316</v>
      </c>
      <c r="S4060" s="21">
        <f>(((Table1[[#This Row],[launched_at]]/60)/60)/24)+DATE(1970,1,1)</f>
        <v>42446.060694444444</v>
      </c>
      <c r="T4060" s="21">
        <f>(((Table1[[#This Row],[deadline]]/60)/60)/24)+DATE(1970,1,1)</f>
        <v>42461.165972222225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s="8">
        <f>E4061/D4061</f>
        <v>2.5000000000000001E-2</v>
      </c>
      <c r="G4061" s="10">
        <f>IFERROR(ROUND(E4061/N4061,2),0)</f>
        <v>35.71</v>
      </c>
      <c r="H4061" t="s">
        <v>8220</v>
      </c>
      <c r="I4061" t="s">
        <v>8228</v>
      </c>
      <c r="J4061" t="s">
        <v>8250</v>
      </c>
      <c r="K4061">
        <v>1410836400</v>
      </c>
      <c r="L4061">
        <v>1408116152</v>
      </c>
      <c r="M4061" t="b">
        <v>0</v>
      </c>
      <c r="N4061">
        <v>7</v>
      </c>
      <c r="O4061" t="b">
        <v>0</v>
      </c>
      <c r="P4061" t="s">
        <v>8269</v>
      </c>
      <c r="Q4061" s="12" t="s">
        <v>8315</v>
      </c>
      <c r="R4061" t="s">
        <v>8316</v>
      </c>
      <c r="S4061" s="21">
        <f>(((Table1[[#This Row],[launched_at]]/60)/60)/24)+DATE(1970,1,1)</f>
        <v>41866.640648148146</v>
      </c>
      <c r="T4061" s="21">
        <f>(((Table1[[#This Row],[deadline]]/60)/60)/24)+DATE(1970,1,1)</f>
        <v>41898.125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s="8">
        <f>E4062/D4062</f>
        <v>2.8500000000000001E-2</v>
      </c>
      <c r="G4062" s="10">
        <f>IFERROR(ROUND(E4062/N4062,2),0)</f>
        <v>57</v>
      </c>
      <c r="H4062" t="s">
        <v>8220</v>
      </c>
      <c r="I4062" t="s">
        <v>8228</v>
      </c>
      <c r="J4062" t="s">
        <v>8250</v>
      </c>
      <c r="K4062">
        <v>1403539200</v>
      </c>
      <c r="L4062">
        <v>1400604056</v>
      </c>
      <c r="M4062" t="b">
        <v>0</v>
      </c>
      <c r="N4062">
        <v>5</v>
      </c>
      <c r="O4062" t="b">
        <v>0</v>
      </c>
      <c r="P4062" t="s">
        <v>8269</v>
      </c>
      <c r="Q4062" s="12" t="s">
        <v>8315</v>
      </c>
      <c r="R4062" t="s">
        <v>8316</v>
      </c>
      <c r="S4062" s="21">
        <f>(((Table1[[#This Row],[launched_at]]/60)/60)/24)+DATE(1970,1,1)</f>
        <v>41779.695092592592</v>
      </c>
      <c r="T4062" s="21">
        <f>(((Table1[[#This Row],[deadline]]/60)/60)/24)+DATE(1970,1,1)</f>
        <v>41813.666666666664</v>
      </c>
    </row>
    <row r="4063" spans="1:20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s="8">
        <f>E4063/D4063</f>
        <v>0</v>
      </c>
      <c r="G4063" s="10" t="str">
        <f>IFERROR(ROUND(E4063/N4063,2),"N/A")</f>
        <v>N/A</v>
      </c>
      <c r="H4063" t="s">
        <v>8220</v>
      </c>
      <c r="I4063" t="s">
        <v>8223</v>
      </c>
      <c r="J4063" t="s">
        <v>8245</v>
      </c>
      <c r="K4063">
        <v>1461205423</v>
      </c>
      <c r="L4063">
        <v>1456025023</v>
      </c>
      <c r="M4063" t="b">
        <v>0</v>
      </c>
      <c r="N4063">
        <v>0</v>
      </c>
      <c r="O4063" t="b">
        <v>0</v>
      </c>
      <c r="P4063" t="s">
        <v>8269</v>
      </c>
      <c r="Q4063" s="12" t="s">
        <v>8315</v>
      </c>
      <c r="R4063" t="s">
        <v>8316</v>
      </c>
      <c r="S4063" s="21">
        <f>(((Table1[[#This Row],[launched_at]]/60)/60)/24)+DATE(1970,1,1)</f>
        <v>42421.141469907408</v>
      </c>
      <c r="T4063" s="21">
        <f>(((Table1[[#This Row],[deadline]]/60)/60)/24)+DATE(1970,1,1)</f>
        <v>42481.099803240737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s="8">
        <f>E4064/D4064</f>
        <v>2.4500000000000001E-2</v>
      </c>
      <c r="G4064" s="10">
        <f>IFERROR(ROUND(E4064/N4064,2),0)</f>
        <v>163.33000000000001</v>
      </c>
      <c r="H4064" t="s">
        <v>8220</v>
      </c>
      <c r="I4064" t="s">
        <v>8223</v>
      </c>
      <c r="J4064" t="s">
        <v>8245</v>
      </c>
      <c r="K4064">
        <v>1467481468</v>
      </c>
      <c r="L4064">
        <v>1464889468</v>
      </c>
      <c r="M4064" t="b">
        <v>0</v>
      </c>
      <c r="N4064">
        <v>3</v>
      </c>
      <c r="O4064" t="b">
        <v>0</v>
      </c>
      <c r="P4064" t="s">
        <v>8269</v>
      </c>
      <c r="Q4064" s="12" t="s">
        <v>8315</v>
      </c>
      <c r="R4064" t="s">
        <v>8316</v>
      </c>
      <c r="S4064" s="21">
        <f>(((Table1[[#This Row],[launched_at]]/60)/60)/24)+DATE(1970,1,1)</f>
        <v>42523.739212962959</v>
      </c>
      <c r="T4064" s="21">
        <f>(((Table1[[#This Row],[deadline]]/60)/60)/24)+DATE(1970,1,1)</f>
        <v>42553.739212962959</v>
      </c>
    </row>
    <row r="4065" spans="1:20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s="8">
        <f>E4065/D4065</f>
        <v>1.4210526315789474E-2</v>
      </c>
      <c r="G4065" s="10">
        <f>IFERROR(ROUND(E4065/N4065,2),0)</f>
        <v>15</v>
      </c>
      <c r="H4065" t="s">
        <v>8220</v>
      </c>
      <c r="I4065" t="s">
        <v>8224</v>
      </c>
      <c r="J4065" t="s">
        <v>8246</v>
      </c>
      <c r="K4065">
        <v>1403886084</v>
      </c>
      <c r="L4065">
        <v>1401294084</v>
      </c>
      <c r="M4065" t="b">
        <v>0</v>
      </c>
      <c r="N4065">
        <v>9</v>
      </c>
      <c r="O4065" t="b">
        <v>0</v>
      </c>
      <c r="P4065" t="s">
        <v>8269</v>
      </c>
      <c r="Q4065" s="12" t="s">
        <v>8315</v>
      </c>
      <c r="R4065" t="s">
        <v>8316</v>
      </c>
      <c r="S4065" s="21">
        <f>(((Table1[[#This Row],[launched_at]]/60)/60)/24)+DATE(1970,1,1)</f>
        <v>41787.681527777779</v>
      </c>
      <c r="T4065" s="21">
        <f>(((Table1[[#This Row],[deadline]]/60)/60)/24)+DATE(1970,1,1)</f>
        <v>41817.681527777779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s="8">
        <f>E4066/D4066</f>
        <v>0.1925</v>
      </c>
      <c r="G4066" s="10">
        <f>IFERROR(ROUND(E4066/N4066,2),0)</f>
        <v>64.17</v>
      </c>
      <c r="H4066" t="s">
        <v>8220</v>
      </c>
      <c r="I4066" t="s">
        <v>8225</v>
      </c>
      <c r="J4066" t="s">
        <v>8247</v>
      </c>
      <c r="K4066">
        <v>1430316426</v>
      </c>
      <c r="L4066">
        <v>1427724426</v>
      </c>
      <c r="M4066" t="b">
        <v>0</v>
      </c>
      <c r="N4066">
        <v>6</v>
      </c>
      <c r="O4066" t="b">
        <v>0</v>
      </c>
      <c r="P4066" t="s">
        <v>8269</v>
      </c>
      <c r="Q4066" s="12" t="s">
        <v>8315</v>
      </c>
      <c r="R4066" t="s">
        <v>8316</v>
      </c>
      <c r="S4066" s="21">
        <f>(((Table1[[#This Row],[launched_at]]/60)/60)/24)+DATE(1970,1,1)</f>
        <v>42093.588263888887</v>
      </c>
      <c r="T4066" s="21">
        <f>(((Table1[[#This Row],[deadline]]/60)/60)/24)+DATE(1970,1,1)</f>
        <v>42123.588263888887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s="8">
        <f>E4067/D4067</f>
        <v>6.7499999999999999E-3</v>
      </c>
      <c r="G4067" s="10">
        <f>IFERROR(ROUND(E4067/N4067,2),0)</f>
        <v>6.75</v>
      </c>
      <c r="H4067" t="s">
        <v>8220</v>
      </c>
      <c r="I4067" t="s">
        <v>8223</v>
      </c>
      <c r="J4067" t="s">
        <v>8245</v>
      </c>
      <c r="K4067">
        <v>1407883811</v>
      </c>
      <c r="L4067">
        <v>1405291811</v>
      </c>
      <c r="M4067" t="b">
        <v>0</v>
      </c>
      <c r="N4067">
        <v>4</v>
      </c>
      <c r="O4067" t="b">
        <v>0</v>
      </c>
      <c r="P4067" t="s">
        <v>8269</v>
      </c>
      <c r="Q4067" s="12" t="s">
        <v>8315</v>
      </c>
      <c r="R4067" t="s">
        <v>8316</v>
      </c>
      <c r="S4067" s="21">
        <f>(((Table1[[#This Row],[launched_at]]/60)/60)/24)+DATE(1970,1,1)</f>
        <v>41833.951516203706</v>
      </c>
      <c r="T4067" s="21">
        <f>(((Table1[[#This Row],[deadline]]/60)/60)/24)+DATE(1970,1,1)</f>
        <v>41863.951516203706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s="8">
        <f>E4068/D4068</f>
        <v>1.6666666666666668E-3</v>
      </c>
      <c r="G4068" s="10">
        <f>IFERROR(ROUND(E4068/N4068,2),0)</f>
        <v>25</v>
      </c>
      <c r="H4068" t="s">
        <v>8220</v>
      </c>
      <c r="I4068" t="s">
        <v>8223</v>
      </c>
      <c r="J4068" t="s">
        <v>8245</v>
      </c>
      <c r="K4068">
        <v>1463619388</v>
      </c>
      <c r="L4068">
        <v>1461027388</v>
      </c>
      <c r="M4068" t="b">
        <v>0</v>
      </c>
      <c r="N4068">
        <v>1</v>
      </c>
      <c r="O4068" t="b">
        <v>0</v>
      </c>
      <c r="P4068" t="s">
        <v>8269</v>
      </c>
      <c r="Q4068" s="12" t="s">
        <v>8315</v>
      </c>
      <c r="R4068" t="s">
        <v>8316</v>
      </c>
      <c r="S4068" s="21">
        <f>(((Table1[[#This Row],[launched_at]]/60)/60)/24)+DATE(1970,1,1)</f>
        <v>42479.039212962962</v>
      </c>
      <c r="T4068" s="21">
        <f>(((Table1[[#This Row],[deadline]]/60)/60)/24)+DATE(1970,1,1)</f>
        <v>42509.039212962962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s="8">
        <f>E4069/D4069</f>
        <v>0.60899999999999999</v>
      </c>
      <c r="G4069" s="10">
        <f>IFERROR(ROUND(E4069/N4069,2),0)</f>
        <v>179.12</v>
      </c>
      <c r="H4069" t="s">
        <v>8220</v>
      </c>
      <c r="I4069" t="s">
        <v>8223</v>
      </c>
      <c r="J4069" t="s">
        <v>8245</v>
      </c>
      <c r="K4069">
        <v>1443408550</v>
      </c>
      <c r="L4069">
        <v>1439952550</v>
      </c>
      <c r="M4069" t="b">
        <v>0</v>
      </c>
      <c r="N4069">
        <v>17</v>
      </c>
      <c r="O4069" t="b">
        <v>0</v>
      </c>
      <c r="P4069" t="s">
        <v>8269</v>
      </c>
      <c r="Q4069" s="12" t="s">
        <v>8315</v>
      </c>
      <c r="R4069" t="s">
        <v>8316</v>
      </c>
      <c r="S4069" s="21">
        <f>(((Table1[[#This Row],[launched_at]]/60)/60)/24)+DATE(1970,1,1)</f>
        <v>42235.117476851854</v>
      </c>
      <c r="T4069" s="21">
        <f>(((Table1[[#This Row],[deadline]]/60)/60)/24)+DATE(1970,1,1)</f>
        <v>42275.117476851854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s="8">
        <f>E4070/D4070</f>
        <v>0.01</v>
      </c>
      <c r="G4070" s="10">
        <f>IFERROR(ROUND(E4070/N4070,2),0)</f>
        <v>34.950000000000003</v>
      </c>
      <c r="H4070" t="s">
        <v>8220</v>
      </c>
      <c r="I4070" t="s">
        <v>8223</v>
      </c>
      <c r="J4070" t="s">
        <v>8245</v>
      </c>
      <c r="K4070">
        <v>1484348700</v>
      </c>
      <c r="L4070">
        <v>1481756855</v>
      </c>
      <c r="M4070" t="b">
        <v>0</v>
      </c>
      <c r="N4070">
        <v>1</v>
      </c>
      <c r="O4070" t="b">
        <v>0</v>
      </c>
      <c r="P4070" t="s">
        <v>8269</v>
      </c>
      <c r="Q4070" s="12" t="s">
        <v>8315</v>
      </c>
      <c r="R4070" t="s">
        <v>8316</v>
      </c>
      <c r="S4070" s="21">
        <f>(((Table1[[#This Row],[launched_at]]/60)/60)/24)+DATE(1970,1,1)</f>
        <v>42718.963599537034</v>
      </c>
      <c r="T4070" s="21">
        <f>(((Table1[[#This Row],[deadline]]/60)/60)/24)+DATE(1970,1,1)</f>
        <v>42748.961805555555</v>
      </c>
    </row>
    <row r="4071" spans="1:20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s="8">
        <f>E4071/D4071</f>
        <v>0.34399999999999997</v>
      </c>
      <c r="G4071" s="10">
        <f>IFERROR(ROUND(E4071/N4071,2),0)</f>
        <v>33.08</v>
      </c>
      <c r="H4071" t="s">
        <v>8220</v>
      </c>
      <c r="I4071" t="s">
        <v>8224</v>
      </c>
      <c r="J4071" t="s">
        <v>8246</v>
      </c>
      <c r="K4071">
        <v>1425124800</v>
      </c>
      <c r="L4071">
        <v>1421596356</v>
      </c>
      <c r="M4071" t="b">
        <v>0</v>
      </c>
      <c r="N4071">
        <v>13</v>
      </c>
      <c r="O4071" t="b">
        <v>0</v>
      </c>
      <c r="P4071" t="s">
        <v>8269</v>
      </c>
      <c r="Q4071" s="12" t="s">
        <v>8315</v>
      </c>
      <c r="R4071" t="s">
        <v>8316</v>
      </c>
      <c r="S4071" s="21">
        <f>(((Table1[[#This Row],[launched_at]]/60)/60)/24)+DATE(1970,1,1)</f>
        <v>42022.661527777775</v>
      </c>
      <c r="T4071" s="21">
        <f>(((Table1[[#This Row],[deadline]]/60)/60)/24)+DATE(1970,1,1)</f>
        <v>42063.5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s="8">
        <f>E4072/D4072</f>
        <v>0.16500000000000001</v>
      </c>
      <c r="G4072" s="10">
        <f>IFERROR(ROUND(E4072/N4072,2),0)</f>
        <v>27.5</v>
      </c>
      <c r="H4072" t="s">
        <v>8220</v>
      </c>
      <c r="I4072" t="s">
        <v>8223</v>
      </c>
      <c r="J4072" t="s">
        <v>8245</v>
      </c>
      <c r="K4072">
        <v>1425178800</v>
      </c>
      <c r="L4072">
        <v>1422374420</v>
      </c>
      <c r="M4072" t="b">
        <v>0</v>
      </c>
      <c r="N4072">
        <v>6</v>
      </c>
      <c r="O4072" t="b">
        <v>0</v>
      </c>
      <c r="P4072" t="s">
        <v>8269</v>
      </c>
      <c r="Q4072" s="12" t="s">
        <v>8315</v>
      </c>
      <c r="R4072" t="s">
        <v>8316</v>
      </c>
      <c r="S4072" s="21">
        <f>(((Table1[[#This Row],[launched_at]]/60)/60)/24)+DATE(1970,1,1)</f>
        <v>42031.666898148149</v>
      </c>
      <c r="T4072" s="21">
        <f>(((Table1[[#This Row],[deadline]]/60)/60)/24)+DATE(1970,1,1)</f>
        <v>42064.125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s="8">
        <f>E4073/D4073</f>
        <v>0</v>
      </c>
      <c r="G4073" s="10" t="str">
        <f>IFERROR(ROUND(E4073/N4073,2),"N/A")</f>
        <v>N/A</v>
      </c>
      <c r="H4073" t="s">
        <v>8220</v>
      </c>
      <c r="I4073" t="s">
        <v>8237</v>
      </c>
      <c r="J4073" t="s">
        <v>8255</v>
      </c>
      <c r="K4073">
        <v>1482779931</v>
      </c>
      <c r="L4073">
        <v>1480187931</v>
      </c>
      <c r="M4073" t="b">
        <v>0</v>
      </c>
      <c r="N4073">
        <v>0</v>
      </c>
      <c r="O4073" t="b">
        <v>0</v>
      </c>
      <c r="P4073" t="s">
        <v>8269</v>
      </c>
      <c r="Q4073" s="12" t="s">
        <v>8315</v>
      </c>
      <c r="R4073" t="s">
        <v>8316</v>
      </c>
      <c r="S4073" s="21">
        <f>(((Table1[[#This Row],[launched_at]]/60)/60)/24)+DATE(1970,1,1)</f>
        <v>42700.804756944446</v>
      </c>
      <c r="T4073" s="21">
        <f>(((Table1[[#This Row],[deadline]]/60)/60)/24)+DATE(1970,1,1)</f>
        <v>42730.804756944446</v>
      </c>
    </row>
    <row r="4074" spans="1:20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s="8">
        <f>E4074/D4074</f>
        <v>4.0000000000000001E-3</v>
      </c>
      <c r="G4074" s="10">
        <f>IFERROR(ROUND(E4074/N4074,2),0)</f>
        <v>2</v>
      </c>
      <c r="H4074" t="s">
        <v>8220</v>
      </c>
      <c r="I4074" t="s">
        <v>8224</v>
      </c>
      <c r="J4074" t="s">
        <v>8246</v>
      </c>
      <c r="K4074">
        <v>1408646111</v>
      </c>
      <c r="L4074">
        <v>1403462111</v>
      </c>
      <c r="M4074" t="b">
        <v>0</v>
      </c>
      <c r="N4074">
        <v>2</v>
      </c>
      <c r="O4074" t="b">
        <v>0</v>
      </c>
      <c r="P4074" t="s">
        <v>8269</v>
      </c>
      <c r="Q4074" s="12" t="s">
        <v>8315</v>
      </c>
      <c r="R4074" t="s">
        <v>8316</v>
      </c>
      <c r="S4074" s="21">
        <f>(((Table1[[#This Row],[launched_at]]/60)/60)/24)+DATE(1970,1,1)</f>
        <v>41812.77443287037</v>
      </c>
      <c r="T4074" s="21">
        <f>(((Table1[[#This Row],[deadline]]/60)/60)/24)+DATE(1970,1,1)</f>
        <v>41872.77443287037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s="8">
        <f>E4075/D4075</f>
        <v>1.0571428571428572E-2</v>
      </c>
      <c r="G4075" s="10">
        <f>IFERROR(ROUND(E4075/N4075,2),0)</f>
        <v>18.5</v>
      </c>
      <c r="H4075" t="s">
        <v>8220</v>
      </c>
      <c r="I4075" t="s">
        <v>8223</v>
      </c>
      <c r="J4075" t="s">
        <v>8245</v>
      </c>
      <c r="K4075">
        <v>1431144000</v>
      </c>
      <c r="L4075">
        <v>1426407426</v>
      </c>
      <c r="M4075" t="b">
        <v>0</v>
      </c>
      <c r="N4075">
        <v>2</v>
      </c>
      <c r="O4075" t="b">
        <v>0</v>
      </c>
      <c r="P4075" t="s">
        <v>8269</v>
      </c>
      <c r="Q4075" s="12" t="s">
        <v>8315</v>
      </c>
      <c r="R4075" t="s">
        <v>8316</v>
      </c>
      <c r="S4075" s="21">
        <f>(((Table1[[#This Row],[launched_at]]/60)/60)/24)+DATE(1970,1,1)</f>
        <v>42078.34520833334</v>
      </c>
      <c r="T4075" s="21">
        <f>(((Table1[[#This Row],[deadline]]/60)/60)/24)+DATE(1970,1,1)</f>
        <v>42133.166666666672</v>
      </c>
    </row>
    <row r="4076" spans="1:20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s="8">
        <f>E4076/D4076</f>
        <v>0.26727272727272727</v>
      </c>
      <c r="G4076" s="10">
        <f>IFERROR(ROUND(E4076/N4076,2),0)</f>
        <v>35</v>
      </c>
      <c r="H4076" t="s">
        <v>8220</v>
      </c>
      <c r="I4076" t="s">
        <v>8224</v>
      </c>
      <c r="J4076" t="s">
        <v>8246</v>
      </c>
      <c r="K4076">
        <v>1446732975</v>
      </c>
      <c r="L4076">
        <v>1444137375</v>
      </c>
      <c r="M4076" t="b">
        <v>0</v>
      </c>
      <c r="N4076">
        <v>21</v>
      </c>
      <c r="O4076" t="b">
        <v>0</v>
      </c>
      <c r="P4076" t="s">
        <v>8269</v>
      </c>
      <c r="Q4076" s="12" t="s">
        <v>8315</v>
      </c>
      <c r="R4076" t="s">
        <v>8316</v>
      </c>
      <c r="S4076" s="21">
        <f>(((Table1[[#This Row],[launched_at]]/60)/60)/24)+DATE(1970,1,1)</f>
        <v>42283.552951388891</v>
      </c>
      <c r="T4076" s="21">
        <f>(((Table1[[#This Row],[deadline]]/60)/60)/24)+DATE(1970,1,1)</f>
        <v>42313.594618055555</v>
      </c>
    </row>
    <row r="4077" spans="1:20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s="8">
        <f>E4077/D4077</f>
        <v>0.28799999999999998</v>
      </c>
      <c r="G4077" s="10">
        <f>IFERROR(ROUND(E4077/N4077,2),0)</f>
        <v>44.31</v>
      </c>
      <c r="H4077" t="s">
        <v>8220</v>
      </c>
      <c r="I4077" t="s">
        <v>8224</v>
      </c>
      <c r="J4077" t="s">
        <v>8246</v>
      </c>
      <c r="K4077">
        <v>1404149280</v>
      </c>
      <c r="L4077">
        <v>1400547969</v>
      </c>
      <c r="M4077" t="b">
        <v>0</v>
      </c>
      <c r="N4077">
        <v>13</v>
      </c>
      <c r="O4077" t="b">
        <v>0</v>
      </c>
      <c r="P4077" t="s">
        <v>8269</v>
      </c>
      <c r="Q4077" s="12" t="s">
        <v>8315</v>
      </c>
      <c r="R4077" t="s">
        <v>8316</v>
      </c>
      <c r="S4077" s="21">
        <f>(((Table1[[#This Row],[launched_at]]/60)/60)/24)+DATE(1970,1,1)</f>
        <v>41779.045937499999</v>
      </c>
      <c r="T4077" s="21">
        <f>(((Table1[[#This Row],[deadline]]/60)/60)/24)+DATE(1970,1,1)</f>
        <v>41820.727777777778</v>
      </c>
    </row>
    <row r="4078" spans="1:20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s="8">
        <f>E4078/D4078</f>
        <v>0</v>
      </c>
      <c r="G4078" s="10" t="str">
        <f>IFERROR(ROUND(E4078/N4078,2),"N/A")</f>
        <v>N/A</v>
      </c>
      <c r="H4078" t="s">
        <v>8220</v>
      </c>
      <c r="I4078" t="s">
        <v>8223</v>
      </c>
      <c r="J4078" t="s">
        <v>8245</v>
      </c>
      <c r="K4078">
        <v>1413921060</v>
      </c>
      <c r="L4078">
        <v>1411499149</v>
      </c>
      <c r="M4078" t="b">
        <v>0</v>
      </c>
      <c r="N4078">
        <v>0</v>
      </c>
      <c r="O4078" t="b">
        <v>0</v>
      </c>
      <c r="P4078" t="s">
        <v>8269</v>
      </c>
      <c r="Q4078" s="12" t="s">
        <v>8315</v>
      </c>
      <c r="R4078" t="s">
        <v>8316</v>
      </c>
      <c r="S4078" s="21">
        <f>(((Table1[[#This Row],[launched_at]]/60)/60)/24)+DATE(1970,1,1)</f>
        <v>41905.795706018522</v>
      </c>
      <c r="T4078" s="21">
        <f>(((Table1[[#This Row],[deadline]]/60)/60)/24)+DATE(1970,1,1)</f>
        <v>41933.82708333333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s="8">
        <f>E4079/D4079</f>
        <v>8.8999999999999996E-2</v>
      </c>
      <c r="G4079" s="10">
        <f>IFERROR(ROUND(E4079/N4079,2),0)</f>
        <v>222.5</v>
      </c>
      <c r="H4079" t="s">
        <v>8220</v>
      </c>
      <c r="I4079" t="s">
        <v>8223</v>
      </c>
      <c r="J4079" t="s">
        <v>8245</v>
      </c>
      <c r="K4079">
        <v>1482339794</v>
      </c>
      <c r="L4079">
        <v>1479747794</v>
      </c>
      <c r="M4079" t="b">
        <v>0</v>
      </c>
      <c r="N4079">
        <v>6</v>
      </c>
      <c r="O4079" t="b">
        <v>0</v>
      </c>
      <c r="P4079" t="s">
        <v>8269</v>
      </c>
      <c r="Q4079" s="12" t="s">
        <v>8315</v>
      </c>
      <c r="R4079" t="s">
        <v>8316</v>
      </c>
      <c r="S4079" s="21">
        <f>(((Table1[[#This Row],[launched_at]]/60)/60)/24)+DATE(1970,1,1)</f>
        <v>42695.7105787037</v>
      </c>
      <c r="T4079" s="21">
        <f>(((Table1[[#This Row],[deadline]]/60)/60)/24)+DATE(1970,1,1)</f>
        <v>42725.7105787037</v>
      </c>
    </row>
    <row r="4080" spans="1:20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s="8">
        <f>E4080/D4080</f>
        <v>0</v>
      </c>
      <c r="G4080" s="10" t="str">
        <f>IFERROR(ROUND(E4080/N4080,2),"N/A")</f>
        <v>N/A</v>
      </c>
      <c r="H4080" t="s">
        <v>8220</v>
      </c>
      <c r="I4080" t="s">
        <v>8224</v>
      </c>
      <c r="J4080" t="s">
        <v>8246</v>
      </c>
      <c r="K4080">
        <v>1485543242</v>
      </c>
      <c r="L4080">
        <v>1482951242</v>
      </c>
      <c r="M4080" t="b">
        <v>0</v>
      </c>
      <c r="N4080">
        <v>0</v>
      </c>
      <c r="O4080" t="b">
        <v>0</v>
      </c>
      <c r="P4080" t="s">
        <v>8269</v>
      </c>
      <c r="Q4080" s="12" t="s">
        <v>8315</v>
      </c>
      <c r="R4080" t="s">
        <v>8316</v>
      </c>
      <c r="S4080" s="21">
        <f>(((Table1[[#This Row],[launched_at]]/60)/60)/24)+DATE(1970,1,1)</f>
        <v>42732.787523148145</v>
      </c>
      <c r="T4080" s="21">
        <f>(((Table1[[#This Row],[deadline]]/60)/60)/24)+DATE(1970,1,1)</f>
        <v>42762.787523148145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s="8">
        <f>E4081/D4081</f>
        <v>1.6666666666666668E-3</v>
      </c>
      <c r="G4081" s="10">
        <f>IFERROR(ROUND(E4081/N4081,2),0)</f>
        <v>5</v>
      </c>
      <c r="H4081" t="s">
        <v>8220</v>
      </c>
      <c r="I4081" t="s">
        <v>8223</v>
      </c>
      <c r="J4081" t="s">
        <v>8245</v>
      </c>
      <c r="K4081">
        <v>1466375521</v>
      </c>
      <c r="L4081">
        <v>1463783521</v>
      </c>
      <c r="M4081" t="b">
        <v>0</v>
      </c>
      <c r="N4081">
        <v>1</v>
      </c>
      <c r="O4081" t="b">
        <v>0</v>
      </c>
      <c r="P4081" t="s">
        <v>8269</v>
      </c>
      <c r="Q4081" s="12" t="s">
        <v>8315</v>
      </c>
      <c r="R4081" t="s">
        <v>8316</v>
      </c>
      <c r="S4081" s="21">
        <f>(((Table1[[#This Row],[launched_at]]/60)/60)/24)+DATE(1970,1,1)</f>
        <v>42510.938900462963</v>
      </c>
      <c r="T4081" s="21">
        <f>(((Table1[[#This Row],[deadline]]/60)/60)/24)+DATE(1970,1,1)</f>
        <v>42540.938900462963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s="8">
        <f>E4082/D4082</f>
        <v>0</v>
      </c>
      <c r="G4082" s="10" t="str">
        <f>IFERROR(ROUND(E4082/N4082,2),"N/A")</f>
        <v>N/A</v>
      </c>
      <c r="H4082" t="s">
        <v>8220</v>
      </c>
      <c r="I4082" t="s">
        <v>8223</v>
      </c>
      <c r="J4082" t="s">
        <v>8245</v>
      </c>
      <c r="K4082">
        <v>1465930440</v>
      </c>
      <c r="L4082">
        <v>1463849116</v>
      </c>
      <c r="M4082" t="b">
        <v>0</v>
      </c>
      <c r="N4082">
        <v>0</v>
      </c>
      <c r="O4082" t="b">
        <v>0</v>
      </c>
      <c r="P4082" t="s">
        <v>8269</v>
      </c>
      <c r="Q4082" s="12" t="s">
        <v>8315</v>
      </c>
      <c r="R4082" t="s">
        <v>8316</v>
      </c>
      <c r="S4082" s="21">
        <f>(((Table1[[#This Row],[launched_at]]/60)/60)/24)+DATE(1970,1,1)</f>
        <v>42511.698101851856</v>
      </c>
      <c r="T4082" s="21">
        <f>(((Table1[[#This Row],[deadline]]/60)/60)/24)+DATE(1970,1,1)</f>
        <v>42535.787500000006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s="8">
        <f>E4083/D4083</f>
        <v>0.15737410071942445</v>
      </c>
      <c r="G4083" s="10">
        <f>IFERROR(ROUND(E4083/N4083,2),0)</f>
        <v>29.17</v>
      </c>
      <c r="H4083" t="s">
        <v>8220</v>
      </c>
      <c r="I4083" t="s">
        <v>8223</v>
      </c>
      <c r="J4083" t="s">
        <v>8245</v>
      </c>
      <c r="K4083">
        <v>1425819425</v>
      </c>
      <c r="L4083">
        <v>1423231025</v>
      </c>
      <c r="M4083" t="b">
        <v>0</v>
      </c>
      <c r="N4083">
        <v>12</v>
      </c>
      <c r="O4083" t="b">
        <v>0</v>
      </c>
      <c r="P4083" t="s">
        <v>8269</v>
      </c>
      <c r="Q4083" s="12" t="s">
        <v>8315</v>
      </c>
      <c r="R4083" t="s">
        <v>8316</v>
      </c>
      <c r="S4083" s="21">
        <f>(((Table1[[#This Row],[launched_at]]/60)/60)/24)+DATE(1970,1,1)</f>
        <v>42041.581307870365</v>
      </c>
      <c r="T4083" s="21">
        <f>(((Table1[[#This Row],[deadline]]/60)/60)/24)+DATE(1970,1,1)</f>
        <v>42071.539641203708</v>
      </c>
    </row>
    <row r="4084" spans="1:20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s="8">
        <f>E4084/D4084</f>
        <v>0.02</v>
      </c>
      <c r="G4084" s="10">
        <f>IFERROR(ROUND(E4084/N4084,2),0)</f>
        <v>1.5</v>
      </c>
      <c r="H4084" t="s">
        <v>8220</v>
      </c>
      <c r="I4084" t="s">
        <v>8223</v>
      </c>
      <c r="J4084" t="s">
        <v>8245</v>
      </c>
      <c r="K4084">
        <v>1447542000</v>
      </c>
      <c r="L4084">
        <v>1446179553</v>
      </c>
      <c r="M4084" t="b">
        <v>0</v>
      </c>
      <c r="N4084">
        <v>2</v>
      </c>
      <c r="O4084" t="b">
        <v>0</v>
      </c>
      <c r="P4084" t="s">
        <v>8269</v>
      </c>
      <c r="Q4084" s="12" t="s">
        <v>8315</v>
      </c>
      <c r="R4084" t="s">
        <v>8316</v>
      </c>
      <c r="S4084" s="21">
        <f>(((Table1[[#This Row],[launched_at]]/60)/60)/24)+DATE(1970,1,1)</f>
        <v>42307.189270833333</v>
      </c>
      <c r="T4084" s="21">
        <f>(((Table1[[#This Row],[deadline]]/60)/60)/24)+DATE(1970,1,1)</f>
        <v>42322.958333333328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s="8">
        <f>E4085/D4085</f>
        <v>0.21685714285714286</v>
      </c>
      <c r="G4085" s="10">
        <f>IFERROR(ROUND(E4085/N4085,2),0)</f>
        <v>126.5</v>
      </c>
      <c r="H4085" t="s">
        <v>8220</v>
      </c>
      <c r="I4085" t="s">
        <v>8223</v>
      </c>
      <c r="J4085" t="s">
        <v>8245</v>
      </c>
      <c r="K4085">
        <v>1452795416</v>
      </c>
      <c r="L4085">
        <v>1450203416</v>
      </c>
      <c r="M4085" t="b">
        <v>0</v>
      </c>
      <c r="N4085">
        <v>6</v>
      </c>
      <c r="O4085" t="b">
        <v>0</v>
      </c>
      <c r="P4085" t="s">
        <v>8269</v>
      </c>
      <c r="Q4085" s="12" t="s">
        <v>8315</v>
      </c>
      <c r="R4085" t="s">
        <v>8316</v>
      </c>
      <c r="S4085" s="21">
        <f>(((Table1[[#This Row],[launched_at]]/60)/60)/24)+DATE(1970,1,1)</f>
        <v>42353.761759259258</v>
      </c>
      <c r="T4085" s="21">
        <f>(((Table1[[#This Row],[deadline]]/60)/60)/24)+DATE(1970,1,1)</f>
        <v>42383.761759259258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s="8">
        <f>E4086/D4086</f>
        <v>3.3333333333333335E-3</v>
      </c>
      <c r="G4086" s="10">
        <f>IFERROR(ROUND(E4086/N4086,2),0)</f>
        <v>10</v>
      </c>
      <c r="H4086" t="s">
        <v>8220</v>
      </c>
      <c r="I4086" t="s">
        <v>8236</v>
      </c>
      <c r="J4086" t="s">
        <v>8248</v>
      </c>
      <c r="K4086">
        <v>1476008906</v>
      </c>
      <c r="L4086">
        <v>1473416906</v>
      </c>
      <c r="M4086" t="b">
        <v>0</v>
      </c>
      <c r="N4086">
        <v>1</v>
      </c>
      <c r="O4086" t="b">
        <v>0</v>
      </c>
      <c r="P4086" t="s">
        <v>8269</v>
      </c>
      <c r="Q4086" s="12" t="s">
        <v>8315</v>
      </c>
      <c r="R4086" t="s">
        <v>8316</v>
      </c>
      <c r="S4086" s="21">
        <f>(((Table1[[#This Row],[launched_at]]/60)/60)/24)+DATE(1970,1,1)</f>
        <v>42622.436412037037</v>
      </c>
      <c r="T4086" s="21">
        <f>(((Table1[[#This Row],[deadline]]/60)/60)/24)+DATE(1970,1,1)</f>
        <v>42652.436412037037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s="8">
        <f>E4087/D4087</f>
        <v>2.8571428571428571E-3</v>
      </c>
      <c r="G4087" s="10">
        <f>IFERROR(ROUND(E4087/N4087,2),0)</f>
        <v>10</v>
      </c>
      <c r="H4087" t="s">
        <v>8220</v>
      </c>
      <c r="I4087" t="s">
        <v>8223</v>
      </c>
      <c r="J4087" t="s">
        <v>8245</v>
      </c>
      <c r="K4087">
        <v>1427169540</v>
      </c>
      <c r="L4087">
        <v>1424701775</v>
      </c>
      <c r="M4087" t="b">
        <v>0</v>
      </c>
      <c r="N4087">
        <v>1</v>
      </c>
      <c r="O4087" t="b">
        <v>0</v>
      </c>
      <c r="P4087" t="s">
        <v>8269</v>
      </c>
      <c r="Q4087" s="12" t="s">
        <v>8315</v>
      </c>
      <c r="R4087" t="s">
        <v>8316</v>
      </c>
      <c r="S4087" s="21">
        <f>(((Table1[[#This Row],[launched_at]]/60)/60)/24)+DATE(1970,1,1)</f>
        <v>42058.603877314818</v>
      </c>
      <c r="T4087" s="21">
        <f>(((Table1[[#This Row],[deadline]]/60)/60)/24)+DATE(1970,1,1)</f>
        <v>42087.165972222225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s="8">
        <f>E4088/D4088</f>
        <v>4.7E-2</v>
      </c>
      <c r="G4088" s="10">
        <f>IFERROR(ROUND(E4088/N4088,2),0)</f>
        <v>9.4</v>
      </c>
      <c r="H4088" t="s">
        <v>8220</v>
      </c>
      <c r="I4088" t="s">
        <v>8223</v>
      </c>
      <c r="J4088" t="s">
        <v>8245</v>
      </c>
      <c r="K4088">
        <v>1448078400</v>
      </c>
      <c r="L4088">
        <v>1445985299</v>
      </c>
      <c r="M4088" t="b">
        <v>0</v>
      </c>
      <c r="N4088">
        <v>5</v>
      </c>
      <c r="O4088" t="b">
        <v>0</v>
      </c>
      <c r="P4088" t="s">
        <v>8269</v>
      </c>
      <c r="Q4088" s="12" t="s">
        <v>8315</v>
      </c>
      <c r="R4088" t="s">
        <v>8316</v>
      </c>
      <c r="S4088" s="21">
        <f>(((Table1[[#This Row],[launched_at]]/60)/60)/24)+DATE(1970,1,1)</f>
        <v>42304.940960648149</v>
      </c>
      <c r="T4088" s="21">
        <f>(((Table1[[#This Row],[deadline]]/60)/60)/24)+DATE(1970,1,1)</f>
        <v>42329.166666666672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s="8">
        <f>E4089/D4089</f>
        <v>0</v>
      </c>
      <c r="G4089" s="10" t="str">
        <f>IFERROR(ROUND(E4089/N4089,2),"N/A")</f>
        <v>N/A</v>
      </c>
      <c r="H4089" t="s">
        <v>8220</v>
      </c>
      <c r="I4089" t="s">
        <v>8223</v>
      </c>
      <c r="J4089" t="s">
        <v>8245</v>
      </c>
      <c r="K4089">
        <v>1468777786</v>
      </c>
      <c r="L4089">
        <v>1466185786</v>
      </c>
      <c r="M4089" t="b">
        <v>0</v>
      </c>
      <c r="N4089">
        <v>0</v>
      </c>
      <c r="O4089" t="b">
        <v>0</v>
      </c>
      <c r="P4089" t="s">
        <v>8269</v>
      </c>
      <c r="Q4089" s="12" t="s">
        <v>8315</v>
      </c>
      <c r="R4089" t="s">
        <v>8316</v>
      </c>
      <c r="S4089" s="21">
        <f>(((Table1[[#This Row],[launched_at]]/60)/60)/24)+DATE(1970,1,1)</f>
        <v>42538.742893518516</v>
      </c>
      <c r="T4089" s="21">
        <f>(((Table1[[#This Row],[deadline]]/60)/60)/24)+DATE(1970,1,1)</f>
        <v>42568.742893518516</v>
      </c>
    </row>
    <row r="4090" spans="1:20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s="8">
        <f>E4090/D4090</f>
        <v>0.108</v>
      </c>
      <c r="G4090" s="10">
        <f>IFERROR(ROUND(E4090/N4090,2),0)</f>
        <v>72</v>
      </c>
      <c r="H4090" t="s">
        <v>8220</v>
      </c>
      <c r="I4090" t="s">
        <v>8224</v>
      </c>
      <c r="J4090" t="s">
        <v>8246</v>
      </c>
      <c r="K4090">
        <v>1421403960</v>
      </c>
      <c r="L4090">
        <v>1418827324</v>
      </c>
      <c r="M4090" t="b">
        <v>0</v>
      </c>
      <c r="N4090">
        <v>3</v>
      </c>
      <c r="O4090" t="b">
        <v>0</v>
      </c>
      <c r="P4090" t="s">
        <v>8269</v>
      </c>
      <c r="Q4090" s="12" t="s">
        <v>8315</v>
      </c>
      <c r="R4090" t="s">
        <v>8316</v>
      </c>
      <c r="S4090" s="21">
        <f>(((Table1[[#This Row],[launched_at]]/60)/60)/24)+DATE(1970,1,1)</f>
        <v>41990.612546296295</v>
      </c>
      <c r="T4090" s="21">
        <f>(((Table1[[#This Row],[deadline]]/60)/60)/24)+DATE(1970,1,1)</f>
        <v>42020.434722222228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s="8">
        <f>E4091/D4091</f>
        <v>4.8000000000000001E-2</v>
      </c>
      <c r="G4091" s="10">
        <f>IFERROR(ROUND(E4091/N4091,2),0)</f>
        <v>30</v>
      </c>
      <c r="H4091" t="s">
        <v>8220</v>
      </c>
      <c r="I4091" t="s">
        <v>8223</v>
      </c>
      <c r="J4091" t="s">
        <v>8245</v>
      </c>
      <c r="K4091">
        <v>1433093700</v>
      </c>
      <c r="L4091">
        <v>1430242488</v>
      </c>
      <c r="M4091" t="b">
        <v>0</v>
      </c>
      <c r="N4091">
        <v>8</v>
      </c>
      <c r="O4091" t="b">
        <v>0</v>
      </c>
      <c r="P4091" t="s">
        <v>8269</v>
      </c>
      <c r="Q4091" s="12" t="s">
        <v>8315</v>
      </c>
      <c r="R4091" t="s">
        <v>8316</v>
      </c>
      <c r="S4091" s="21">
        <f>(((Table1[[#This Row],[launched_at]]/60)/60)/24)+DATE(1970,1,1)</f>
        <v>42122.732499999998</v>
      </c>
      <c r="T4091" s="21">
        <f>(((Table1[[#This Row],[deadline]]/60)/60)/24)+DATE(1970,1,1)</f>
        <v>42155.732638888891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s="8">
        <f>E4092/D4092</f>
        <v>3.2000000000000001E-2</v>
      </c>
      <c r="G4092" s="10">
        <f>IFERROR(ROUND(E4092/N4092,2),0)</f>
        <v>10.67</v>
      </c>
      <c r="H4092" t="s">
        <v>8220</v>
      </c>
      <c r="I4092" t="s">
        <v>8223</v>
      </c>
      <c r="J4092" t="s">
        <v>8245</v>
      </c>
      <c r="K4092">
        <v>1438959600</v>
      </c>
      <c r="L4092">
        <v>1437754137</v>
      </c>
      <c r="M4092" t="b">
        <v>0</v>
      </c>
      <c r="N4092">
        <v>3</v>
      </c>
      <c r="O4092" t="b">
        <v>0</v>
      </c>
      <c r="P4092" t="s">
        <v>8269</v>
      </c>
      <c r="Q4092" s="12" t="s">
        <v>8315</v>
      </c>
      <c r="R4092" t="s">
        <v>8316</v>
      </c>
      <c r="S4092" s="21">
        <f>(((Table1[[#This Row],[launched_at]]/60)/60)/24)+DATE(1970,1,1)</f>
        <v>42209.67288194444</v>
      </c>
      <c r="T4092" s="21">
        <f>(((Table1[[#This Row],[deadline]]/60)/60)/24)+DATE(1970,1,1)</f>
        <v>42223.625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s="8">
        <f>E4093/D4093</f>
        <v>0.1275</v>
      </c>
      <c r="G4093" s="10">
        <f>IFERROR(ROUND(E4093/N4093,2),0)</f>
        <v>25.5</v>
      </c>
      <c r="H4093" t="s">
        <v>8220</v>
      </c>
      <c r="I4093" t="s">
        <v>8223</v>
      </c>
      <c r="J4093" t="s">
        <v>8245</v>
      </c>
      <c r="K4093">
        <v>1421410151</v>
      </c>
      <c r="L4093">
        <v>1418818151</v>
      </c>
      <c r="M4093" t="b">
        <v>0</v>
      </c>
      <c r="N4093">
        <v>8</v>
      </c>
      <c r="O4093" t="b">
        <v>0</v>
      </c>
      <c r="P4093" t="s">
        <v>8269</v>
      </c>
      <c r="Q4093" s="12" t="s">
        <v>8315</v>
      </c>
      <c r="R4093" t="s">
        <v>8316</v>
      </c>
      <c r="S4093" s="21">
        <f>(((Table1[[#This Row],[launched_at]]/60)/60)/24)+DATE(1970,1,1)</f>
        <v>41990.506377314814</v>
      </c>
      <c r="T4093" s="21">
        <f>(((Table1[[#This Row],[deadline]]/60)/60)/24)+DATE(1970,1,1)</f>
        <v>42020.506377314814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s="8">
        <f>E4094/D4094</f>
        <v>1.8181818181818181E-4</v>
      </c>
      <c r="G4094" s="10">
        <f>IFERROR(ROUND(E4094/N4094,2),0)</f>
        <v>20</v>
      </c>
      <c r="H4094" t="s">
        <v>8220</v>
      </c>
      <c r="I4094" t="s">
        <v>8223</v>
      </c>
      <c r="J4094" t="s">
        <v>8245</v>
      </c>
      <c r="K4094">
        <v>1428205247</v>
      </c>
      <c r="L4094">
        <v>1423024847</v>
      </c>
      <c r="M4094" t="b">
        <v>0</v>
      </c>
      <c r="N4094">
        <v>1</v>
      </c>
      <c r="O4094" t="b">
        <v>0</v>
      </c>
      <c r="P4094" t="s">
        <v>8269</v>
      </c>
      <c r="Q4094" s="12" t="s">
        <v>8315</v>
      </c>
      <c r="R4094" t="s">
        <v>8316</v>
      </c>
      <c r="S4094" s="21">
        <f>(((Table1[[#This Row],[launched_at]]/60)/60)/24)+DATE(1970,1,1)</f>
        <v>42039.194988425923</v>
      </c>
      <c r="T4094" s="21">
        <f>(((Table1[[#This Row],[deadline]]/60)/60)/24)+DATE(1970,1,1)</f>
        <v>42099.153321759266</v>
      </c>
    </row>
    <row r="4095" spans="1:20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s="8">
        <f>E4095/D4095</f>
        <v>2.4E-2</v>
      </c>
      <c r="G4095" s="10">
        <f>IFERROR(ROUND(E4095/N4095,2),0)</f>
        <v>15</v>
      </c>
      <c r="H4095" t="s">
        <v>8220</v>
      </c>
      <c r="I4095" t="s">
        <v>8224</v>
      </c>
      <c r="J4095" t="s">
        <v>8246</v>
      </c>
      <c r="K4095">
        <v>1440272093</v>
      </c>
      <c r="L4095">
        <v>1435088093</v>
      </c>
      <c r="M4095" t="b">
        <v>0</v>
      </c>
      <c r="N4095">
        <v>4</v>
      </c>
      <c r="O4095" t="b">
        <v>0</v>
      </c>
      <c r="P4095" t="s">
        <v>8269</v>
      </c>
      <c r="Q4095" s="12" t="s">
        <v>8315</v>
      </c>
      <c r="R4095" t="s">
        <v>8316</v>
      </c>
      <c r="S4095" s="21">
        <f>(((Table1[[#This Row],[launched_at]]/60)/60)/24)+DATE(1970,1,1)</f>
        <v>42178.815891203703</v>
      </c>
      <c r="T4095" s="21">
        <f>(((Table1[[#This Row],[deadline]]/60)/60)/24)+DATE(1970,1,1)</f>
        <v>42238.815891203703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s="8">
        <f>E4096/D4096</f>
        <v>0.36499999999999999</v>
      </c>
      <c r="G4096" s="10">
        <f>IFERROR(ROUND(E4096/N4096,2),0)</f>
        <v>91.25</v>
      </c>
      <c r="H4096" t="s">
        <v>8220</v>
      </c>
      <c r="I4096" t="s">
        <v>8223</v>
      </c>
      <c r="J4096" t="s">
        <v>8245</v>
      </c>
      <c r="K4096">
        <v>1413953940</v>
      </c>
      <c r="L4096">
        <v>1410141900</v>
      </c>
      <c r="M4096" t="b">
        <v>0</v>
      </c>
      <c r="N4096">
        <v>8</v>
      </c>
      <c r="O4096" t="b">
        <v>0</v>
      </c>
      <c r="P4096" t="s">
        <v>8269</v>
      </c>
      <c r="Q4096" s="12" t="s">
        <v>8315</v>
      </c>
      <c r="R4096" t="s">
        <v>8316</v>
      </c>
      <c r="S4096" s="21">
        <f>(((Table1[[#This Row],[launched_at]]/60)/60)/24)+DATE(1970,1,1)</f>
        <v>41890.086805555555</v>
      </c>
      <c r="T4096" s="21">
        <f>(((Table1[[#This Row],[deadline]]/60)/60)/24)+DATE(1970,1,1)</f>
        <v>41934.207638888889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s="8">
        <f>E4097/D4097</f>
        <v>2.6666666666666668E-2</v>
      </c>
      <c r="G4097" s="10">
        <f>IFERROR(ROUND(E4097/N4097,2),0)</f>
        <v>800</v>
      </c>
      <c r="H4097" t="s">
        <v>8220</v>
      </c>
      <c r="I4097" t="s">
        <v>8237</v>
      </c>
      <c r="J4097" t="s">
        <v>8255</v>
      </c>
      <c r="K4097">
        <v>1482108350</v>
      </c>
      <c r="L4097">
        <v>1479516350</v>
      </c>
      <c r="M4097" t="b">
        <v>0</v>
      </c>
      <c r="N4097">
        <v>1</v>
      </c>
      <c r="O4097" t="b">
        <v>0</v>
      </c>
      <c r="P4097" t="s">
        <v>8269</v>
      </c>
      <c r="Q4097" s="12" t="s">
        <v>8315</v>
      </c>
      <c r="R4097" t="s">
        <v>8316</v>
      </c>
      <c r="S4097" s="21">
        <f>(((Table1[[#This Row],[launched_at]]/60)/60)/24)+DATE(1970,1,1)</f>
        <v>42693.031828703708</v>
      </c>
      <c r="T4097" s="21">
        <f>(((Table1[[#This Row],[deadline]]/60)/60)/24)+DATE(1970,1,1)</f>
        <v>42723.031828703708</v>
      </c>
    </row>
    <row r="4098" spans="1:20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s="8">
        <f>E4098/D4098</f>
        <v>0.11428571428571428</v>
      </c>
      <c r="G4098" s="10">
        <f>IFERROR(ROUND(E4098/N4098,2),0)</f>
        <v>80</v>
      </c>
      <c r="H4098" t="s">
        <v>8220</v>
      </c>
      <c r="I4098" t="s">
        <v>8224</v>
      </c>
      <c r="J4098" t="s">
        <v>8246</v>
      </c>
      <c r="K4098">
        <v>1488271860</v>
      </c>
      <c r="L4098">
        <v>1484484219</v>
      </c>
      <c r="M4098" t="b">
        <v>0</v>
      </c>
      <c r="N4098">
        <v>5</v>
      </c>
      <c r="O4098" t="b">
        <v>0</v>
      </c>
      <c r="P4098" t="s">
        <v>8269</v>
      </c>
      <c r="Q4098" s="12" t="s">
        <v>8315</v>
      </c>
      <c r="R4098" t="s">
        <v>8316</v>
      </c>
      <c r="S4098" s="21">
        <f>(((Table1[[#This Row],[launched_at]]/60)/60)/24)+DATE(1970,1,1)</f>
        <v>42750.530312499999</v>
      </c>
      <c r="T4098" s="21">
        <f>(((Table1[[#This Row],[deadline]]/60)/60)/24)+DATE(1970,1,1)</f>
        <v>42794.368749999994</v>
      </c>
    </row>
    <row r="4099" spans="1:20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s="8">
        <f>E4099/D4099</f>
        <v>0</v>
      </c>
      <c r="G4099" s="10" t="str">
        <f>IFERROR(ROUND(E4099/N4099,2),"N/A")</f>
        <v>N/A</v>
      </c>
      <c r="H4099" t="s">
        <v>8220</v>
      </c>
      <c r="I4099" t="s">
        <v>8224</v>
      </c>
      <c r="J4099" t="s">
        <v>8246</v>
      </c>
      <c r="K4099">
        <v>1454284500</v>
      </c>
      <c r="L4099">
        <v>1449431237</v>
      </c>
      <c r="M4099" t="b">
        <v>0</v>
      </c>
      <c r="N4099">
        <v>0</v>
      </c>
      <c r="O4099" t="b">
        <v>0</v>
      </c>
      <c r="P4099" t="s">
        <v>8269</v>
      </c>
      <c r="Q4099" s="12" t="s">
        <v>8315</v>
      </c>
      <c r="R4099" t="s">
        <v>8316</v>
      </c>
      <c r="S4099" s="21">
        <f>(((Table1[[#This Row],[launched_at]]/60)/60)/24)+DATE(1970,1,1)</f>
        <v>42344.824502314819</v>
      </c>
      <c r="T4099" s="21">
        <f>(((Table1[[#This Row],[deadline]]/60)/60)/24)+DATE(1970,1,1)</f>
        <v>42400.996527777781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s="8">
        <f>E4100/D4100</f>
        <v>0</v>
      </c>
      <c r="G4100" s="10" t="str">
        <f>IFERROR(ROUND(E4100/N4100,2),"N/A")</f>
        <v>N/A</v>
      </c>
      <c r="H4100" t="s">
        <v>8220</v>
      </c>
      <c r="I4100" t="s">
        <v>8223</v>
      </c>
      <c r="J4100" t="s">
        <v>8245</v>
      </c>
      <c r="K4100">
        <v>1465060797</v>
      </c>
      <c r="L4100">
        <v>1462468797</v>
      </c>
      <c r="M4100" t="b">
        <v>0</v>
      </c>
      <c r="N4100">
        <v>0</v>
      </c>
      <c r="O4100" t="b">
        <v>0</v>
      </c>
      <c r="P4100" t="s">
        <v>8269</v>
      </c>
      <c r="Q4100" s="12" t="s">
        <v>8315</v>
      </c>
      <c r="R4100" t="s">
        <v>8316</v>
      </c>
      <c r="S4100" s="21">
        <f>(((Table1[[#This Row],[launched_at]]/60)/60)/24)+DATE(1970,1,1)</f>
        <v>42495.722187499996</v>
      </c>
      <c r="T4100" s="21">
        <f>(((Table1[[#This Row],[deadline]]/60)/60)/24)+DATE(1970,1,1)</f>
        <v>42525.722187499996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s="8">
        <f>E4101/D4101</f>
        <v>1.1111111111111112E-2</v>
      </c>
      <c r="G4101" s="10">
        <f>IFERROR(ROUND(E4101/N4101,2),0)</f>
        <v>50</v>
      </c>
      <c r="H4101" t="s">
        <v>8220</v>
      </c>
      <c r="I4101" t="s">
        <v>8223</v>
      </c>
      <c r="J4101" t="s">
        <v>8245</v>
      </c>
      <c r="K4101">
        <v>1472847873</v>
      </c>
      <c r="L4101">
        <v>1468959873</v>
      </c>
      <c r="M4101" t="b">
        <v>0</v>
      </c>
      <c r="N4101">
        <v>1</v>
      </c>
      <c r="O4101" t="b">
        <v>0</v>
      </c>
      <c r="P4101" t="s">
        <v>8269</v>
      </c>
      <c r="Q4101" s="12" t="s">
        <v>8315</v>
      </c>
      <c r="R4101" t="s">
        <v>8316</v>
      </c>
      <c r="S4101" s="21">
        <f>(((Table1[[#This Row],[launched_at]]/60)/60)/24)+DATE(1970,1,1)</f>
        <v>42570.850381944445</v>
      </c>
      <c r="T4101" s="21">
        <f>(((Table1[[#This Row],[deadline]]/60)/60)/24)+DATE(1970,1,1)</f>
        <v>42615.850381944445</v>
      </c>
    </row>
    <row r="4102" spans="1:20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s="8">
        <f>E4102/D4102</f>
        <v>0</v>
      </c>
      <c r="G4102" s="10" t="str">
        <f>IFERROR(ROUND(E4102/N4102,2),"N/A")</f>
        <v>N/A</v>
      </c>
      <c r="H4102" t="s">
        <v>8220</v>
      </c>
      <c r="I4102" t="s">
        <v>8223</v>
      </c>
      <c r="J4102" t="s">
        <v>8245</v>
      </c>
      <c r="K4102">
        <v>1414205990</v>
      </c>
      <c r="L4102">
        <v>1413341990</v>
      </c>
      <c r="M4102" t="b">
        <v>0</v>
      </c>
      <c r="N4102">
        <v>0</v>
      </c>
      <c r="O4102" t="b">
        <v>0</v>
      </c>
      <c r="P4102" t="s">
        <v>8269</v>
      </c>
      <c r="Q4102" s="12" t="s">
        <v>8315</v>
      </c>
      <c r="R4102" t="s">
        <v>8316</v>
      </c>
      <c r="S4102" s="21">
        <f>(((Table1[[#This Row],[launched_at]]/60)/60)/24)+DATE(1970,1,1)</f>
        <v>41927.124884259261</v>
      </c>
      <c r="T4102" s="21">
        <f>(((Table1[[#This Row],[deadline]]/60)/60)/24)+DATE(1970,1,1)</f>
        <v>41937.124884259261</v>
      </c>
    </row>
    <row r="4103" spans="1:20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s="8">
        <f>E4103/D4103</f>
        <v>0</v>
      </c>
      <c r="G4103" s="10" t="str">
        <f>IFERROR(ROUND(E4103/N4103,2),"N/A")</f>
        <v>N/A</v>
      </c>
      <c r="H4103" t="s">
        <v>8220</v>
      </c>
      <c r="I4103" t="s">
        <v>8223</v>
      </c>
      <c r="J4103" t="s">
        <v>8245</v>
      </c>
      <c r="K4103">
        <v>1485380482</v>
      </c>
      <c r="L4103">
        <v>1482788482</v>
      </c>
      <c r="M4103" t="b">
        <v>0</v>
      </c>
      <c r="N4103">
        <v>0</v>
      </c>
      <c r="O4103" t="b">
        <v>0</v>
      </c>
      <c r="P4103" t="s">
        <v>8269</v>
      </c>
      <c r="Q4103" s="12" t="s">
        <v>8315</v>
      </c>
      <c r="R4103" t="s">
        <v>8316</v>
      </c>
      <c r="S4103" s="21">
        <f>(((Table1[[#This Row],[launched_at]]/60)/60)/24)+DATE(1970,1,1)</f>
        <v>42730.903726851851</v>
      </c>
      <c r="T4103" s="21">
        <f>(((Table1[[#This Row],[deadline]]/60)/60)/24)+DATE(1970,1,1)</f>
        <v>42760.903726851851</v>
      </c>
    </row>
    <row r="4104" spans="1:20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s="8">
        <f>E4104/D4104</f>
        <v>0.27400000000000002</v>
      </c>
      <c r="G4104" s="10">
        <f>IFERROR(ROUND(E4104/N4104,2),0)</f>
        <v>22.83</v>
      </c>
      <c r="H4104" t="s">
        <v>8220</v>
      </c>
      <c r="I4104" t="s">
        <v>8223</v>
      </c>
      <c r="J4104" t="s">
        <v>8245</v>
      </c>
      <c r="K4104">
        <v>1463343673</v>
      </c>
      <c r="L4104">
        <v>1460751673</v>
      </c>
      <c r="M4104" t="b">
        <v>0</v>
      </c>
      <c r="N4104">
        <v>6</v>
      </c>
      <c r="O4104" t="b">
        <v>0</v>
      </c>
      <c r="P4104" t="s">
        <v>8269</v>
      </c>
      <c r="Q4104" s="12" t="s">
        <v>8315</v>
      </c>
      <c r="R4104" t="s">
        <v>8316</v>
      </c>
      <c r="S4104" s="21">
        <f>(((Table1[[#This Row],[launched_at]]/60)/60)/24)+DATE(1970,1,1)</f>
        <v>42475.848067129627</v>
      </c>
      <c r="T4104" s="21">
        <f>(((Table1[[#This Row],[deadline]]/60)/60)/24)+DATE(1970,1,1)</f>
        <v>42505.848067129627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s="8">
        <f>E4105/D4105</f>
        <v>0.1</v>
      </c>
      <c r="G4105" s="10">
        <f>IFERROR(ROUND(E4105/N4105,2),0)</f>
        <v>16.670000000000002</v>
      </c>
      <c r="H4105" t="s">
        <v>8220</v>
      </c>
      <c r="I4105" t="s">
        <v>8223</v>
      </c>
      <c r="J4105" t="s">
        <v>8245</v>
      </c>
      <c r="K4105">
        <v>1440613920</v>
      </c>
      <c r="L4105">
        <v>1435953566</v>
      </c>
      <c r="M4105" t="b">
        <v>0</v>
      </c>
      <c r="N4105">
        <v>6</v>
      </c>
      <c r="O4105" t="b">
        <v>0</v>
      </c>
      <c r="P4105" t="s">
        <v>8269</v>
      </c>
      <c r="Q4105" s="12" t="s">
        <v>8315</v>
      </c>
      <c r="R4105" t="s">
        <v>8316</v>
      </c>
      <c r="S4105" s="21">
        <f>(((Table1[[#This Row],[launched_at]]/60)/60)/24)+DATE(1970,1,1)</f>
        <v>42188.83293981482</v>
      </c>
      <c r="T4105" s="21">
        <f>(((Table1[[#This Row],[deadline]]/60)/60)/24)+DATE(1970,1,1)</f>
        <v>42242.772222222222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s="8">
        <f>E4106/D4106</f>
        <v>0.21366666666666667</v>
      </c>
      <c r="G4106" s="10">
        <f>IFERROR(ROUND(E4106/N4106,2),0)</f>
        <v>45.79</v>
      </c>
      <c r="H4106" t="s">
        <v>8220</v>
      </c>
      <c r="I4106" t="s">
        <v>8225</v>
      </c>
      <c r="J4106" t="s">
        <v>8247</v>
      </c>
      <c r="K4106">
        <v>1477550434</v>
      </c>
      <c r="L4106">
        <v>1474958434</v>
      </c>
      <c r="M4106" t="b">
        <v>0</v>
      </c>
      <c r="N4106">
        <v>14</v>
      </c>
      <c r="O4106" t="b">
        <v>0</v>
      </c>
      <c r="P4106" t="s">
        <v>8269</v>
      </c>
      <c r="Q4106" s="12" t="s">
        <v>8315</v>
      </c>
      <c r="R4106" t="s">
        <v>8316</v>
      </c>
      <c r="S4106" s="21">
        <f>(((Table1[[#This Row],[launched_at]]/60)/60)/24)+DATE(1970,1,1)</f>
        <v>42640.278171296297</v>
      </c>
      <c r="T4106" s="21">
        <f>(((Table1[[#This Row],[deadline]]/60)/60)/24)+DATE(1970,1,1)</f>
        <v>42670.278171296297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s="8">
        <f>E4107/D4107</f>
        <v>6.9696969696969702E-2</v>
      </c>
      <c r="G4107" s="10">
        <f>IFERROR(ROUND(E4107/N4107,2),0)</f>
        <v>383.33</v>
      </c>
      <c r="H4107" t="s">
        <v>8220</v>
      </c>
      <c r="I4107" t="s">
        <v>8237</v>
      </c>
      <c r="J4107" t="s">
        <v>8255</v>
      </c>
      <c r="K4107">
        <v>1482711309</v>
      </c>
      <c r="L4107">
        <v>1479860109</v>
      </c>
      <c r="M4107" t="b">
        <v>0</v>
      </c>
      <c r="N4107">
        <v>6</v>
      </c>
      <c r="O4107" t="b">
        <v>0</v>
      </c>
      <c r="P4107" t="s">
        <v>8269</v>
      </c>
      <c r="Q4107" s="12" t="s">
        <v>8315</v>
      </c>
      <c r="R4107" t="s">
        <v>8316</v>
      </c>
      <c r="S4107" s="21">
        <f>(((Table1[[#This Row],[launched_at]]/60)/60)/24)+DATE(1970,1,1)</f>
        <v>42697.010520833333</v>
      </c>
      <c r="T4107" s="21">
        <f>(((Table1[[#This Row],[deadline]]/60)/60)/24)+DATE(1970,1,1)</f>
        <v>42730.010520833333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s="8">
        <f>E4108/D4108</f>
        <v>0.70599999999999996</v>
      </c>
      <c r="G4108" s="10">
        <f>IFERROR(ROUND(E4108/N4108,2),0)</f>
        <v>106.97</v>
      </c>
      <c r="H4108" t="s">
        <v>8220</v>
      </c>
      <c r="I4108" t="s">
        <v>8223</v>
      </c>
      <c r="J4108" t="s">
        <v>8245</v>
      </c>
      <c r="K4108">
        <v>1427936400</v>
      </c>
      <c r="L4108">
        <v>1424221866</v>
      </c>
      <c r="M4108" t="b">
        <v>0</v>
      </c>
      <c r="N4108">
        <v>33</v>
      </c>
      <c r="O4108" t="b">
        <v>0</v>
      </c>
      <c r="P4108" t="s">
        <v>8269</v>
      </c>
      <c r="Q4108" s="12" t="s">
        <v>8315</v>
      </c>
      <c r="R4108" t="s">
        <v>8316</v>
      </c>
      <c r="S4108" s="21">
        <f>(((Table1[[#This Row],[launched_at]]/60)/60)/24)+DATE(1970,1,1)</f>
        <v>42053.049375000002</v>
      </c>
      <c r="T4108" s="21">
        <f>(((Table1[[#This Row],[deadline]]/60)/60)/24)+DATE(1970,1,1)</f>
        <v>42096.041666666672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s="8">
        <f>E4109/D4109</f>
        <v>2.0500000000000001E-2</v>
      </c>
      <c r="G4109" s="10">
        <f>IFERROR(ROUND(E4109/N4109,2),0)</f>
        <v>10.25</v>
      </c>
      <c r="H4109" t="s">
        <v>8220</v>
      </c>
      <c r="I4109" t="s">
        <v>8223</v>
      </c>
      <c r="J4109" t="s">
        <v>8245</v>
      </c>
      <c r="K4109">
        <v>1411596001</v>
      </c>
      <c r="L4109">
        <v>1409608801</v>
      </c>
      <c r="M4109" t="b">
        <v>0</v>
      </c>
      <c r="N4109">
        <v>4</v>
      </c>
      <c r="O4109" t="b">
        <v>0</v>
      </c>
      <c r="P4109" t="s">
        <v>8269</v>
      </c>
      <c r="Q4109" s="12" t="s">
        <v>8315</v>
      </c>
      <c r="R4109" t="s">
        <v>8316</v>
      </c>
      <c r="S4109" s="21">
        <f>(((Table1[[#This Row],[launched_at]]/60)/60)/24)+DATE(1970,1,1)</f>
        <v>41883.916678240741</v>
      </c>
      <c r="T4109" s="21">
        <f>(((Table1[[#This Row],[deadline]]/60)/60)/24)+DATE(1970,1,1)</f>
        <v>41906.916678240741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s="8">
        <f>E4110/D4110</f>
        <v>1.9666666666666666E-2</v>
      </c>
      <c r="G4110" s="10">
        <f>IFERROR(ROUND(E4110/N4110,2),0)</f>
        <v>59</v>
      </c>
      <c r="H4110" t="s">
        <v>8220</v>
      </c>
      <c r="I4110" t="s">
        <v>8223</v>
      </c>
      <c r="J4110" t="s">
        <v>8245</v>
      </c>
      <c r="K4110">
        <v>1488517200</v>
      </c>
      <c r="L4110">
        <v>1485909937</v>
      </c>
      <c r="M4110" t="b">
        <v>0</v>
      </c>
      <c r="N4110">
        <v>1</v>
      </c>
      <c r="O4110" t="b">
        <v>0</v>
      </c>
      <c r="P4110" t="s">
        <v>8269</v>
      </c>
      <c r="Q4110" s="12" t="s">
        <v>8315</v>
      </c>
      <c r="R4110" t="s">
        <v>8316</v>
      </c>
      <c r="S4110" s="21">
        <f>(((Table1[[#This Row],[launched_at]]/60)/60)/24)+DATE(1970,1,1)</f>
        <v>42767.031678240746</v>
      </c>
      <c r="T4110" s="21">
        <f>(((Table1[[#This Row],[deadline]]/60)/60)/24)+DATE(1970,1,1)</f>
        <v>42797.208333333328</v>
      </c>
    </row>
    <row r="4111" spans="1:20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s="8">
        <f>E4111/D4111</f>
        <v>0</v>
      </c>
      <c r="G4111" s="10" t="str">
        <f>IFERROR(ROUND(E4111/N4111,2),"N/A")</f>
        <v>N/A</v>
      </c>
      <c r="H4111" t="s">
        <v>8220</v>
      </c>
      <c r="I4111" t="s">
        <v>8224</v>
      </c>
      <c r="J4111" t="s">
        <v>8246</v>
      </c>
      <c r="K4111">
        <v>1448805404</v>
      </c>
      <c r="L4111">
        <v>1446209804</v>
      </c>
      <c r="M4111" t="b">
        <v>0</v>
      </c>
      <c r="N4111">
        <v>0</v>
      </c>
      <c r="O4111" t="b">
        <v>0</v>
      </c>
      <c r="P4111" t="s">
        <v>8269</v>
      </c>
      <c r="Q4111" s="12" t="s">
        <v>8315</v>
      </c>
      <c r="R4111" t="s">
        <v>8316</v>
      </c>
      <c r="S4111" s="21">
        <f>(((Table1[[#This Row],[launched_at]]/60)/60)/24)+DATE(1970,1,1)</f>
        <v>42307.539398148147</v>
      </c>
      <c r="T4111" s="21">
        <f>(((Table1[[#This Row],[deadline]]/60)/60)/24)+DATE(1970,1,1)</f>
        <v>42337.581064814818</v>
      </c>
    </row>
    <row r="4112" spans="1:20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s="8">
        <f>E4112/D4112</f>
        <v>0.28666666666666668</v>
      </c>
      <c r="G4112" s="10">
        <f>IFERROR(ROUND(E4112/N4112,2),0)</f>
        <v>14.33</v>
      </c>
      <c r="H4112" t="s">
        <v>8220</v>
      </c>
      <c r="I4112" t="s">
        <v>8224</v>
      </c>
      <c r="J4112" t="s">
        <v>8246</v>
      </c>
      <c r="K4112">
        <v>1469113351</v>
      </c>
      <c r="L4112">
        <v>1463929351</v>
      </c>
      <c r="M4112" t="b">
        <v>0</v>
      </c>
      <c r="N4112">
        <v>6</v>
      </c>
      <c r="O4112" t="b">
        <v>0</v>
      </c>
      <c r="P4112" t="s">
        <v>8269</v>
      </c>
      <c r="Q4112" s="12" t="s">
        <v>8315</v>
      </c>
      <c r="R4112" t="s">
        <v>8316</v>
      </c>
      <c r="S4112" s="21">
        <f>(((Table1[[#This Row],[launched_at]]/60)/60)/24)+DATE(1970,1,1)</f>
        <v>42512.626747685179</v>
      </c>
      <c r="T4112" s="21">
        <f>(((Table1[[#This Row],[deadline]]/60)/60)/24)+DATE(1970,1,1)</f>
        <v>42572.626747685179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s="8">
        <f>E4113/D4113</f>
        <v>3.1333333333333331E-2</v>
      </c>
      <c r="G4113" s="10">
        <f>IFERROR(ROUND(E4113/N4113,2),0)</f>
        <v>15.67</v>
      </c>
      <c r="H4113" t="s">
        <v>8220</v>
      </c>
      <c r="I4113" t="s">
        <v>8223</v>
      </c>
      <c r="J4113" t="s">
        <v>8245</v>
      </c>
      <c r="K4113">
        <v>1424747740</v>
      </c>
      <c r="L4113">
        <v>1422155740</v>
      </c>
      <c r="M4113" t="b">
        <v>0</v>
      </c>
      <c r="N4113">
        <v>6</v>
      </c>
      <c r="O4113" t="b">
        <v>0</v>
      </c>
      <c r="P4113" t="s">
        <v>8269</v>
      </c>
      <c r="Q4113" s="12" t="s">
        <v>8315</v>
      </c>
      <c r="R4113" t="s">
        <v>8316</v>
      </c>
      <c r="S4113" s="21">
        <f>(((Table1[[#This Row],[launched_at]]/60)/60)/24)+DATE(1970,1,1)</f>
        <v>42029.135879629626</v>
      </c>
      <c r="T4113" s="21">
        <f>(((Table1[[#This Row],[deadline]]/60)/60)/24)+DATE(1970,1,1)</f>
        <v>42059.135879629626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s="8">
        <f>E4114/D4114</f>
        <v>4.0000000000000002E-4</v>
      </c>
      <c r="G4114" s="10">
        <f>IFERROR(ROUND(E4114/N4114,2),0)</f>
        <v>1</v>
      </c>
      <c r="H4114" t="s">
        <v>8220</v>
      </c>
      <c r="I4114" t="s">
        <v>8240</v>
      </c>
      <c r="J4114" t="s">
        <v>8248</v>
      </c>
      <c r="K4114">
        <v>1456617600</v>
      </c>
      <c r="L4114">
        <v>1454280186</v>
      </c>
      <c r="M4114" t="b">
        <v>0</v>
      </c>
      <c r="N4114">
        <v>1</v>
      </c>
      <c r="O4114" t="b">
        <v>0</v>
      </c>
      <c r="P4114" t="s">
        <v>8269</v>
      </c>
      <c r="Q4114" s="12" t="s">
        <v>8315</v>
      </c>
      <c r="R4114" t="s">
        <v>8316</v>
      </c>
      <c r="S4114" s="21">
        <f>(((Table1[[#This Row],[launched_at]]/60)/60)/24)+DATE(1970,1,1)</f>
        <v>42400.946597222224</v>
      </c>
      <c r="T4114" s="21">
        <f>(((Table1[[#This Row],[deadline]]/60)/60)/24)+DATE(1970,1,1)</f>
        <v>42428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s="8">
        <f>E4115/D4115</f>
        <v>2E-3</v>
      </c>
      <c r="G4115" s="10">
        <f>IFERROR(ROUND(E4115/N4115,2),0)</f>
        <v>1</v>
      </c>
      <c r="H4115" t="s">
        <v>8220</v>
      </c>
      <c r="I4115" t="s">
        <v>8223</v>
      </c>
      <c r="J4115" t="s">
        <v>8245</v>
      </c>
      <c r="K4115">
        <v>1452234840</v>
      </c>
      <c r="L4115">
        <v>1450619123</v>
      </c>
      <c r="M4115" t="b">
        <v>0</v>
      </c>
      <c r="N4115">
        <v>3</v>
      </c>
      <c r="O4115" t="b">
        <v>0</v>
      </c>
      <c r="P4115" t="s">
        <v>8269</v>
      </c>
      <c r="Q4115" s="12" t="s">
        <v>8315</v>
      </c>
      <c r="R4115" t="s">
        <v>8316</v>
      </c>
      <c r="S4115" s="21">
        <f>(((Table1[[#This Row],[launched_at]]/60)/60)/24)+DATE(1970,1,1)</f>
        <v>42358.573182870372</v>
      </c>
      <c r="T4115" s="21">
        <f>(((Table1[[#This Row],[deadline]]/60)/60)/24)+DATE(1970,1,1)</f>
        <v>42377.273611111115</v>
      </c>
    </row>
  </sheetData>
  <conditionalFormatting sqref="F1:F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FC9E-21DB-DE4E-9ED9-9EB33940A341}">
  <dimension ref="A1:T251"/>
  <sheetViews>
    <sheetView workbookViewId="0">
      <selection activeCell="C8" sqref="C8"/>
    </sheetView>
  </sheetViews>
  <sheetFormatPr baseColWidth="10" defaultRowHeight="15" x14ac:dyDescent="0.2"/>
  <cols>
    <col min="2" max="2" width="30.1640625" customWidth="1"/>
    <col min="3" max="3" width="67.33203125" customWidth="1"/>
  </cols>
  <sheetData>
    <row r="1" spans="1:20" ht="16" x14ac:dyDescent="0.2">
      <c r="A1" s="22" t="s">
        <v>0</v>
      </c>
      <c r="B1" s="23" t="s">
        <v>1</v>
      </c>
      <c r="C1" s="23" t="s">
        <v>4110</v>
      </c>
      <c r="D1" s="24" t="s">
        <v>8216</v>
      </c>
      <c r="E1" s="24" t="s">
        <v>8217</v>
      </c>
      <c r="F1" s="25" t="s">
        <v>8306</v>
      </c>
      <c r="G1" s="26" t="s">
        <v>8307</v>
      </c>
      <c r="H1" s="27" t="s">
        <v>8304</v>
      </c>
      <c r="I1" s="27" t="s">
        <v>8222</v>
      </c>
      <c r="J1" s="27" t="s">
        <v>8244</v>
      </c>
      <c r="K1" s="27" t="s">
        <v>8258</v>
      </c>
      <c r="L1" s="27" t="s">
        <v>8259</v>
      </c>
      <c r="M1" s="27" t="s">
        <v>8260</v>
      </c>
      <c r="N1" s="27" t="s">
        <v>8261</v>
      </c>
      <c r="O1" s="27" t="s">
        <v>8262</v>
      </c>
      <c r="P1" s="27" t="s">
        <v>8305</v>
      </c>
      <c r="Q1" s="28" t="s">
        <v>8361</v>
      </c>
      <c r="R1" s="27" t="s">
        <v>8363</v>
      </c>
      <c r="S1" s="29" t="s">
        <v>8365</v>
      </c>
      <c r="T1" s="30" t="s">
        <v>8366</v>
      </c>
    </row>
    <row r="2" spans="1:20" ht="32" x14ac:dyDescent="0.2">
      <c r="A2" s="16">
        <v>2843</v>
      </c>
      <c r="B2" s="31" t="s">
        <v>2843</v>
      </c>
      <c r="C2" s="31" t="s">
        <v>6953</v>
      </c>
      <c r="D2" s="32">
        <v>1200</v>
      </c>
      <c r="E2" s="32">
        <v>0</v>
      </c>
      <c r="F2" s="33">
        <v>0</v>
      </c>
      <c r="G2" s="34" t="s">
        <v>7235</v>
      </c>
      <c r="H2" s="18" t="s">
        <v>8220</v>
      </c>
      <c r="I2" s="18" t="s">
        <v>8223</v>
      </c>
      <c r="J2" s="18" t="s">
        <v>8245</v>
      </c>
      <c r="K2" s="18">
        <v>1465790400</v>
      </c>
      <c r="L2" s="18">
        <v>1462210950</v>
      </c>
      <c r="M2" s="18" t="b">
        <v>0</v>
      </c>
      <c r="N2" s="18">
        <v>0</v>
      </c>
      <c r="O2" s="18" t="b">
        <v>0</v>
      </c>
      <c r="P2" s="18" t="s">
        <v>8269</v>
      </c>
      <c r="Q2" s="35" t="s">
        <v>8315</v>
      </c>
      <c r="R2" s="18" t="s">
        <v>8316</v>
      </c>
      <c r="S2" s="36">
        <v>42492.737847222219</v>
      </c>
      <c r="T2" s="37">
        <v>42534.166666666672</v>
      </c>
    </row>
    <row r="3" spans="1:20" ht="32" x14ac:dyDescent="0.2">
      <c r="A3" s="17">
        <v>2845</v>
      </c>
      <c r="B3" s="38" t="s">
        <v>2845</v>
      </c>
      <c r="C3" s="38" t="s">
        <v>6955</v>
      </c>
      <c r="D3" s="39">
        <v>7500</v>
      </c>
      <c r="E3" s="39">
        <v>2366</v>
      </c>
      <c r="F3" s="40">
        <v>0.31546666666666667</v>
      </c>
      <c r="G3" s="41">
        <v>60.67</v>
      </c>
      <c r="H3" s="19" t="s">
        <v>8220</v>
      </c>
      <c r="I3" s="19" t="s">
        <v>8223</v>
      </c>
      <c r="J3" s="19" t="s">
        <v>8245</v>
      </c>
      <c r="K3" s="19">
        <v>1433723033</v>
      </c>
      <c r="L3" s="19">
        <v>1428539033</v>
      </c>
      <c r="M3" s="19" t="b">
        <v>0</v>
      </c>
      <c r="N3" s="19">
        <v>39</v>
      </c>
      <c r="O3" s="19" t="b">
        <v>0</v>
      </c>
      <c r="P3" s="19" t="s">
        <v>8269</v>
      </c>
      <c r="Q3" s="42" t="s">
        <v>8315</v>
      </c>
      <c r="R3" s="19" t="s">
        <v>8316</v>
      </c>
      <c r="S3" s="43">
        <v>42103.016585648147</v>
      </c>
      <c r="T3" s="44">
        <v>42163.016585648147</v>
      </c>
    </row>
    <row r="4" spans="1:20" ht="32" x14ac:dyDescent="0.2">
      <c r="A4" s="16">
        <v>2846</v>
      </c>
      <c r="B4" s="31" t="s">
        <v>2846</v>
      </c>
      <c r="C4" s="31" t="s">
        <v>6956</v>
      </c>
      <c r="D4" s="32">
        <v>8000</v>
      </c>
      <c r="E4" s="32">
        <v>0</v>
      </c>
      <c r="F4" s="33">
        <v>0</v>
      </c>
      <c r="G4" s="34" t="s">
        <v>7235</v>
      </c>
      <c r="H4" s="18" t="s">
        <v>8220</v>
      </c>
      <c r="I4" s="18" t="s">
        <v>8223</v>
      </c>
      <c r="J4" s="18" t="s">
        <v>8245</v>
      </c>
      <c r="K4" s="18">
        <v>1432917394</v>
      </c>
      <c r="L4" s="18">
        <v>1429029394</v>
      </c>
      <c r="M4" s="18" t="b">
        <v>0</v>
      </c>
      <c r="N4" s="18">
        <v>0</v>
      </c>
      <c r="O4" s="18" t="b">
        <v>0</v>
      </c>
      <c r="P4" s="18" t="s">
        <v>8269</v>
      </c>
      <c r="Q4" s="35" t="s">
        <v>8315</v>
      </c>
      <c r="R4" s="18" t="s">
        <v>8316</v>
      </c>
      <c r="S4" s="36">
        <v>42108.692060185189</v>
      </c>
      <c r="T4" s="37">
        <v>42153.692060185189</v>
      </c>
    </row>
    <row r="5" spans="1:20" ht="32" x14ac:dyDescent="0.2">
      <c r="A5" s="17">
        <v>2847</v>
      </c>
      <c r="B5" s="38" t="s">
        <v>2847</v>
      </c>
      <c r="C5" s="38" t="s">
        <v>6957</v>
      </c>
      <c r="D5" s="39">
        <v>2000</v>
      </c>
      <c r="E5" s="39">
        <v>0</v>
      </c>
      <c r="F5" s="40">
        <v>0</v>
      </c>
      <c r="G5" s="41" t="s">
        <v>7235</v>
      </c>
      <c r="H5" s="19" t="s">
        <v>8220</v>
      </c>
      <c r="I5" s="19" t="s">
        <v>8223</v>
      </c>
      <c r="J5" s="19" t="s">
        <v>8245</v>
      </c>
      <c r="K5" s="19">
        <v>1464031265</v>
      </c>
      <c r="L5" s="19">
        <v>1458847265</v>
      </c>
      <c r="M5" s="19" t="b">
        <v>0</v>
      </c>
      <c r="N5" s="19">
        <v>0</v>
      </c>
      <c r="O5" s="19" t="b">
        <v>0</v>
      </c>
      <c r="P5" s="19" t="s">
        <v>8269</v>
      </c>
      <c r="Q5" s="42" t="s">
        <v>8315</v>
      </c>
      <c r="R5" s="19" t="s">
        <v>8316</v>
      </c>
      <c r="S5" s="43">
        <v>42453.806307870371</v>
      </c>
      <c r="T5" s="44">
        <v>42513.806307870371</v>
      </c>
    </row>
    <row r="6" spans="1:20" ht="32" x14ac:dyDescent="0.2">
      <c r="A6" s="16">
        <v>2848</v>
      </c>
      <c r="B6" s="31" t="s">
        <v>2848</v>
      </c>
      <c r="C6" s="31" t="s">
        <v>6958</v>
      </c>
      <c r="D6" s="32">
        <v>35000</v>
      </c>
      <c r="E6" s="32">
        <v>70</v>
      </c>
      <c r="F6" s="33">
        <v>2E-3</v>
      </c>
      <c r="G6" s="34">
        <v>23.33</v>
      </c>
      <c r="H6" s="18" t="s">
        <v>8220</v>
      </c>
      <c r="I6" s="18" t="s">
        <v>8223</v>
      </c>
      <c r="J6" s="18" t="s">
        <v>8245</v>
      </c>
      <c r="K6" s="18">
        <v>1432913659</v>
      </c>
      <c r="L6" s="18">
        <v>1430321659</v>
      </c>
      <c r="M6" s="18" t="b">
        <v>0</v>
      </c>
      <c r="N6" s="18">
        <v>3</v>
      </c>
      <c r="O6" s="18" t="b">
        <v>0</v>
      </c>
      <c r="P6" s="18" t="s">
        <v>8269</v>
      </c>
      <c r="Q6" s="35" t="s">
        <v>8315</v>
      </c>
      <c r="R6" s="18" t="s">
        <v>8316</v>
      </c>
      <c r="S6" s="36">
        <v>42123.648831018523</v>
      </c>
      <c r="T6" s="37">
        <v>42153.648831018523</v>
      </c>
    </row>
    <row r="7" spans="1:20" ht="32" x14ac:dyDescent="0.2">
      <c r="A7" s="17">
        <v>2850</v>
      </c>
      <c r="B7" s="38" t="s">
        <v>2850</v>
      </c>
      <c r="C7" s="38" t="s">
        <v>6960</v>
      </c>
      <c r="D7" s="39">
        <v>8000</v>
      </c>
      <c r="E7" s="39">
        <v>311</v>
      </c>
      <c r="F7" s="40">
        <v>3.8875E-2</v>
      </c>
      <c r="G7" s="41">
        <v>23.92</v>
      </c>
      <c r="H7" s="19" t="s">
        <v>8220</v>
      </c>
      <c r="I7" s="19" t="s">
        <v>8223</v>
      </c>
      <c r="J7" s="19" t="s">
        <v>8245</v>
      </c>
      <c r="K7" s="19">
        <v>1409962211</v>
      </c>
      <c r="L7" s="19">
        <v>1407370211</v>
      </c>
      <c r="M7" s="19" t="b">
        <v>0</v>
      </c>
      <c r="N7" s="19">
        <v>13</v>
      </c>
      <c r="O7" s="19" t="b">
        <v>0</v>
      </c>
      <c r="P7" s="19" t="s">
        <v>8269</v>
      </c>
      <c r="Q7" s="42" t="s">
        <v>8315</v>
      </c>
      <c r="R7" s="19" t="s">
        <v>8316</v>
      </c>
      <c r="S7" s="43">
        <v>41858.007071759261</v>
      </c>
      <c r="T7" s="44">
        <v>41888.007071759261</v>
      </c>
    </row>
    <row r="8" spans="1:20" ht="32" x14ac:dyDescent="0.2">
      <c r="A8" s="16">
        <v>2852</v>
      </c>
      <c r="B8" s="31" t="s">
        <v>2852</v>
      </c>
      <c r="C8" s="31" t="s">
        <v>6962</v>
      </c>
      <c r="D8" s="32">
        <v>5000</v>
      </c>
      <c r="E8" s="32">
        <v>95</v>
      </c>
      <c r="F8" s="33">
        <v>1.9E-2</v>
      </c>
      <c r="G8" s="34">
        <v>15.83</v>
      </c>
      <c r="H8" s="18" t="s">
        <v>8220</v>
      </c>
      <c r="I8" s="18" t="s">
        <v>8223</v>
      </c>
      <c r="J8" s="18" t="s">
        <v>8245</v>
      </c>
      <c r="K8" s="18">
        <v>1403312703</v>
      </c>
      <c r="L8" s="18">
        <v>1400720703</v>
      </c>
      <c r="M8" s="18" t="b">
        <v>0</v>
      </c>
      <c r="N8" s="18">
        <v>6</v>
      </c>
      <c r="O8" s="18" t="b">
        <v>0</v>
      </c>
      <c r="P8" s="18" t="s">
        <v>8269</v>
      </c>
      <c r="Q8" s="35" t="s">
        <v>8315</v>
      </c>
      <c r="R8" s="18" t="s">
        <v>8316</v>
      </c>
      <c r="S8" s="36">
        <v>41781.045173611114</v>
      </c>
      <c r="T8" s="37">
        <v>41811.045173611114</v>
      </c>
    </row>
    <row r="9" spans="1:20" ht="32" x14ac:dyDescent="0.2">
      <c r="A9" s="17">
        <v>2855</v>
      </c>
      <c r="B9" s="38" t="s">
        <v>2855</v>
      </c>
      <c r="C9" s="38" t="s">
        <v>6965</v>
      </c>
      <c r="D9" s="39">
        <v>600</v>
      </c>
      <c r="E9" s="39">
        <v>300</v>
      </c>
      <c r="F9" s="40">
        <v>0.5</v>
      </c>
      <c r="G9" s="41">
        <v>60</v>
      </c>
      <c r="H9" s="19" t="s">
        <v>8220</v>
      </c>
      <c r="I9" s="19" t="s">
        <v>8223</v>
      </c>
      <c r="J9" s="19" t="s">
        <v>8245</v>
      </c>
      <c r="K9" s="19">
        <v>1454110440</v>
      </c>
      <c r="L9" s="19">
        <v>1451607071</v>
      </c>
      <c r="M9" s="19" t="b">
        <v>0</v>
      </c>
      <c r="N9" s="19">
        <v>5</v>
      </c>
      <c r="O9" s="19" t="b">
        <v>0</v>
      </c>
      <c r="P9" s="19" t="s">
        <v>8269</v>
      </c>
      <c r="Q9" s="42" t="s">
        <v>8315</v>
      </c>
      <c r="R9" s="19" t="s">
        <v>8316</v>
      </c>
      <c r="S9" s="43">
        <v>42370.007766203707</v>
      </c>
      <c r="T9" s="44">
        <v>42398.981944444444</v>
      </c>
    </row>
    <row r="10" spans="1:20" ht="32" x14ac:dyDescent="0.2">
      <c r="A10" s="16">
        <v>2856</v>
      </c>
      <c r="B10" s="31" t="s">
        <v>2856</v>
      </c>
      <c r="C10" s="31" t="s">
        <v>6966</v>
      </c>
      <c r="D10" s="32">
        <v>3000</v>
      </c>
      <c r="E10" s="32">
        <v>146</v>
      </c>
      <c r="F10" s="33">
        <v>4.8666666666666664E-2</v>
      </c>
      <c r="G10" s="34">
        <v>24.33</v>
      </c>
      <c r="H10" s="18" t="s">
        <v>8220</v>
      </c>
      <c r="I10" s="18" t="s">
        <v>8223</v>
      </c>
      <c r="J10" s="18" t="s">
        <v>8245</v>
      </c>
      <c r="K10" s="18">
        <v>1439069640</v>
      </c>
      <c r="L10" s="18">
        <v>1433897647</v>
      </c>
      <c r="M10" s="18" t="b">
        <v>0</v>
      </c>
      <c r="N10" s="18">
        <v>6</v>
      </c>
      <c r="O10" s="18" t="b">
        <v>0</v>
      </c>
      <c r="P10" s="18" t="s">
        <v>8269</v>
      </c>
      <c r="Q10" s="35" t="s">
        <v>8315</v>
      </c>
      <c r="R10" s="18" t="s">
        <v>8316</v>
      </c>
      <c r="S10" s="36">
        <v>42165.037581018521</v>
      </c>
      <c r="T10" s="37">
        <v>42224.898611111115</v>
      </c>
    </row>
    <row r="11" spans="1:20" ht="32" x14ac:dyDescent="0.2">
      <c r="A11" s="17">
        <v>2860</v>
      </c>
      <c r="B11" s="38" t="s">
        <v>2860</v>
      </c>
      <c r="C11" s="38" t="s">
        <v>6970</v>
      </c>
      <c r="D11" s="39">
        <v>4000</v>
      </c>
      <c r="E11" s="39">
        <v>266</v>
      </c>
      <c r="F11" s="40">
        <v>6.6500000000000004E-2</v>
      </c>
      <c r="G11" s="41">
        <v>29.56</v>
      </c>
      <c r="H11" s="19" t="s">
        <v>8220</v>
      </c>
      <c r="I11" s="19" t="s">
        <v>8223</v>
      </c>
      <c r="J11" s="19" t="s">
        <v>8245</v>
      </c>
      <c r="K11" s="19">
        <v>1466363576</v>
      </c>
      <c r="L11" s="19">
        <v>1461179576</v>
      </c>
      <c r="M11" s="19" t="b">
        <v>0</v>
      </c>
      <c r="N11" s="19">
        <v>9</v>
      </c>
      <c r="O11" s="19" t="b">
        <v>0</v>
      </c>
      <c r="P11" s="19" t="s">
        <v>8269</v>
      </c>
      <c r="Q11" s="42" t="s">
        <v>8315</v>
      </c>
      <c r="R11" s="19" t="s">
        <v>8316</v>
      </c>
      <c r="S11" s="43">
        <v>42480.800648148142</v>
      </c>
      <c r="T11" s="44">
        <v>42540.800648148142</v>
      </c>
    </row>
    <row r="12" spans="1:20" ht="32" x14ac:dyDescent="0.2">
      <c r="A12" s="16">
        <v>2862</v>
      </c>
      <c r="B12" s="31" t="s">
        <v>2862</v>
      </c>
      <c r="C12" s="31" t="s">
        <v>6972</v>
      </c>
      <c r="D12" s="32">
        <v>12700</v>
      </c>
      <c r="E12" s="32">
        <v>55</v>
      </c>
      <c r="F12" s="33">
        <v>4.3307086614173228E-3</v>
      </c>
      <c r="G12" s="34">
        <v>18.329999999999998</v>
      </c>
      <c r="H12" s="18" t="s">
        <v>8220</v>
      </c>
      <c r="I12" s="18" t="s">
        <v>8223</v>
      </c>
      <c r="J12" s="18" t="s">
        <v>8245</v>
      </c>
      <c r="K12" s="18">
        <v>1403636229</v>
      </c>
      <c r="L12" s="18">
        <v>1401044229</v>
      </c>
      <c r="M12" s="18" t="b">
        <v>0</v>
      </c>
      <c r="N12" s="18">
        <v>3</v>
      </c>
      <c r="O12" s="18" t="b">
        <v>0</v>
      </c>
      <c r="P12" s="18" t="s">
        <v>8269</v>
      </c>
      <c r="Q12" s="35" t="s">
        <v>8315</v>
      </c>
      <c r="R12" s="18" t="s">
        <v>8316</v>
      </c>
      <c r="S12" s="36">
        <v>41784.789687500001</v>
      </c>
      <c r="T12" s="37">
        <v>41814.789687500001</v>
      </c>
    </row>
    <row r="13" spans="1:20" ht="32" x14ac:dyDescent="0.2">
      <c r="A13" s="17">
        <v>2863</v>
      </c>
      <c r="B13" s="38" t="s">
        <v>2863</v>
      </c>
      <c r="C13" s="38" t="s">
        <v>6973</v>
      </c>
      <c r="D13" s="39">
        <v>50000</v>
      </c>
      <c r="E13" s="39">
        <v>20</v>
      </c>
      <c r="F13" s="40">
        <v>4.0000000000000002E-4</v>
      </c>
      <c r="G13" s="41">
        <v>20</v>
      </c>
      <c r="H13" s="19" t="s">
        <v>8220</v>
      </c>
      <c r="I13" s="19" t="s">
        <v>8223</v>
      </c>
      <c r="J13" s="19" t="s">
        <v>8245</v>
      </c>
      <c r="K13" s="19">
        <v>1410279123</v>
      </c>
      <c r="L13" s="19">
        <v>1405095123</v>
      </c>
      <c r="M13" s="19" t="b">
        <v>0</v>
      </c>
      <c r="N13" s="19">
        <v>1</v>
      </c>
      <c r="O13" s="19" t="b">
        <v>0</v>
      </c>
      <c r="P13" s="19" t="s">
        <v>8269</v>
      </c>
      <c r="Q13" s="42" t="s">
        <v>8315</v>
      </c>
      <c r="R13" s="19" t="s">
        <v>8316</v>
      </c>
      <c r="S13" s="43">
        <v>41831.675034722226</v>
      </c>
      <c r="T13" s="44">
        <v>41891.675034722226</v>
      </c>
    </row>
    <row r="14" spans="1:20" ht="32" x14ac:dyDescent="0.2">
      <c r="A14" s="16">
        <v>2865</v>
      </c>
      <c r="B14" s="31" t="s">
        <v>2865</v>
      </c>
      <c r="C14" s="31" t="s">
        <v>6975</v>
      </c>
      <c r="D14" s="32">
        <v>2888</v>
      </c>
      <c r="E14" s="32">
        <v>0</v>
      </c>
      <c r="F14" s="33">
        <v>0</v>
      </c>
      <c r="G14" s="34" t="s">
        <v>7235</v>
      </c>
      <c r="H14" s="18" t="s">
        <v>8220</v>
      </c>
      <c r="I14" s="18" t="s">
        <v>8223</v>
      </c>
      <c r="J14" s="18" t="s">
        <v>8245</v>
      </c>
      <c r="K14" s="18">
        <v>1420512259</v>
      </c>
      <c r="L14" s="18">
        <v>1415328259</v>
      </c>
      <c r="M14" s="18" t="b">
        <v>0</v>
      </c>
      <c r="N14" s="18">
        <v>0</v>
      </c>
      <c r="O14" s="18" t="b">
        <v>0</v>
      </c>
      <c r="P14" s="18" t="s">
        <v>8269</v>
      </c>
      <c r="Q14" s="35" t="s">
        <v>8315</v>
      </c>
      <c r="R14" s="18" t="s">
        <v>8316</v>
      </c>
      <c r="S14" s="36">
        <v>41950.114108796297</v>
      </c>
      <c r="T14" s="37">
        <v>42010.114108796297</v>
      </c>
    </row>
    <row r="15" spans="1:20" ht="32" x14ac:dyDescent="0.2">
      <c r="A15" s="17">
        <v>2866</v>
      </c>
      <c r="B15" s="38" t="s">
        <v>2866</v>
      </c>
      <c r="C15" s="38" t="s">
        <v>6976</v>
      </c>
      <c r="D15" s="39">
        <v>5000</v>
      </c>
      <c r="E15" s="39">
        <v>45</v>
      </c>
      <c r="F15" s="40">
        <v>8.9999999999999993E-3</v>
      </c>
      <c r="G15" s="41">
        <v>22.5</v>
      </c>
      <c r="H15" s="19" t="s">
        <v>8220</v>
      </c>
      <c r="I15" s="19" t="s">
        <v>8223</v>
      </c>
      <c r="J15" s="19" t="s">
        <v>8245</v>
      </c>
      <c r="K15" s="19">
        <v>1476482400</v>
      </c>
      <c r="L15" s="19">
        <v>1473893721</v>
      </c>
      <c r="M15" s="19" t="b">
        <v>0</v>
      </c>
      <c r="N15" s="19">
        <v>2</v>
      </c>
      <c r="O15" s="19" t="b">
        <v>0</v>
      </c>
      <c r="P15" s="19" t="s">
        <v>8269</v>
      </c>
      <c r="Q15" s="42" t="s">
        <v>8315</v>
      </c>
      <c r="R15" s="19" t="s">
        <v>8316</v>
      </c>
      <c r="S15" s="43">
        <v>42627.955104166671</v>
      </c>
      <c r="T15" s="44">
        <v>42657.916666666672</v>
      </c>
    </row>
    <row r="16" spans="1:20" ht="32" x14ac:dyDescent="0.2">
      <c r="A16" s="16">
        <v>2867</v>
      </c>
      <c r="B16" s="31" t="s">
        <v>2867</v>
      </c>
      <c r="C16" s="31" t="s">
        <v>6977</v>
      </c>
      <c r="D16" s="32">
        <v>2500</v>
      </c>
      <c r="E16" s="32">
        <v>504</v>
      </c>
      <c r="F16" s="33">
        <v>0.2016</v>
      </c>
      <c r="G16" s="34">
        <v>50.4</v>
      </c>
      <c r="H16" s="18" t="s">
        <v>8220</v>
      </c>
      <c r="I16" s="18" t="s">
        <v>8223</v>
      </c>
      <c r="J16" s="18" t="s">
        <v>8245</v>
      </c>
      <c r="K16" s="18">
        <v>1467604800</v>
      </c>
      <c r="L16" s="18">
        <v>1465533672</v>
      </c>
      <c r="M16" s="18" t="b">
        <v>0</v>
      </c>
      <c r="N16" s="18">
        <v>10</v>
      </c>
      <c r="O16" s="18" t="b">
        <v>0</v>
      </c>
      <c r="P16" s="18" t="s">
        <v>8269</v>
      </c>
      <c r="Q16" s="35" t="s">
        <v>8315</v>
      </c>
      <c r="R16" s="18" t="s">
        <v>8316</v>
      </c>
      <c r="S16" s="36">
        <v>42531.195277777777</v>
      </c>
      <c r="T16" s="37">
        <v>42555.166666666672</v>
      </c>
    </row>
    <row r="17" spans="1:20" ht="32" x14ac:dyDescent="0.2">
      <c r="A17" s="17">
        <v>2868</v>
      </c>
      <c r="B17" s="38" t="s">
        <v>2868</v>
      </c>
      <c r="C17" s="38" t="s">
        <v>6978</v>
      </c>
      <c r="D17" s="39">
        <v>15000</v>
      </c>
      <c r="E17" s="39">
        <v>6301.76</v>
      </c>
      <c r="F17" s="40">
        <v>0.42011733333333334</v>
      </c>
      <c r="G17" s="41">
        <v>105.03</v>
      </c>
      <c r="H17" s="19" t="s">
        <v>8220</v>
      </c>
      <c r="I17" s="19" t="s">
        <v>8223</v>
      </c>
      <c r="J17" s="19" t="s">
        <v>8245</v>
      </c>
      <c r="K17" s="19">
        <v>1475697054</v>
      </c>
      <c r="L17" s="19">
        <v>1473105054</v>
      </c>
      <c r="M17" s="19" t="b">
        <v>0</v>
      </c>
      <c r="N17" s="19">
        <v>60</v>
      </c>
      <c r="O17" s="19" t="b">
        <v>0</v>
      </c>
      <c r="P17" s="19" t="s">
        <v>8269</v>
      </c>
      <c r="Q17" s="42" t="s">
        <v>8315</v>
      </c>
      <c r="R17" s="19" t="s">
        <v>8316</v>
      </c>
      <c r="S17" s="43">
        <v>42618.827013888891</v>
      </c>
      <c r="T17" s="44">
        <v>42648.827013888891</v>
      </c>
    </row>
    <row r="18" spans="1:20" ht="32" x14ac:dyDescent="0.2">
      <c r="A18" s="16">
        <v>2869</v>
      </c>
      <c r="B18" s="31" t="s">
        <v>2869</v>
      </c>
      <c r="C18" s="31" t="s">
        <v>6979</v>
      </c>
      <c r="D18" s="32">
        <v>20000</v>
      </c>
      <c r="E18" s="32">
        <v>177</v>
      </c>
      <c r="F18" s="33">
        <v>8.8500000000000002E-3</v>
      </c>
      <c r="G18" s="34">
        <v>35.4</v>
      </c>
      <c r="H18" s="18" t="s">
        <v>8220</v>
      </c>
      <c r="I18" s="18" t="s">
        <v>8223</v>
      </c>
      <c r="J18" s="18" t="s">
        <v>8245</v>
      </c>
      <c r="K18" s="18">
        <v>1468937681</v>
      </c>
      <c r="L18" s="18">
        <v>1466345681</v>
      </c>
      <c r="M18" s="18" t="b">
        <v>0</v>
      </c>
      <c r="N18" s="18">
        <v>5</v>
      </c>
      <c r="O18" s="18" t="b">
        <v>0</v>
      </c>
      <c r="P18" s="18" t="s">
        <v>8269</v>
      </c>
      <c r="Q18" s="35" t="s">
        <v>8315</v>
      </c>
      <c r="R18" s="18" t="s">
        <v>8316</v>
      </c>
      <c r="S18" s="36">
        <v>42540.593530092592</v>
      </c>
      <c r="T18" s="37">
        <v>42570.593530092592</v>
      </c>
    </row>
    <row r="19" spans="1:20" ht="32" x14ac:dyDescent="0.2">
      <c r="A19" s="17">
        <v>2870</v>
      </c>
      <c r="B19" s="38" t="s">
        <v>2870</v>
      </c>
      <c r="C19" s="38" t="s">
        <v>6980</v>
      </c>
      <c r="D19" s="39">
        <v>5000</v>
      </c>
      <c r="E19" s="39">
        <v>750</v>
      </c>
      <c r="F19" s="40">
        <v>0.15</v>
      </c>
      <c r="G19" s="41">
        <v>83.33</v>
      </c>
      <c r="H19" s="19" t="s">
        <v>8220</v>
      </c>
      <c r="I19" s="19" t="s">
        <v>8223</v>
      </c>
      <c r="J19" s="19" t="s">
        <v>8245</v>
      </c>
      <c r="K19" s="19">
        <v>1400301165</v>
      </c>
      <c r="L19" s="19">
        <v>1397709165</v>
      </c>
      <c r="M19" s="19" t="b">
        <v>0</v>
      </c>
      <c r="N19" s="19">
        <v>9</v>
      </c>
      <c r="O19" s="19" t="b">
        <v>0</v>
      </c>
      <c r="P19" s="19" t="s">
        <v>8269</v>
      </c>
      <c r="Q19" s="42" t="s">
        <v>8315</v>
      </c>
      <c r="R19" s="19" t="s">
        <v>8316</v>
      </c>
      <c r="S19" s="43">
        <v>41746.189409722225</v>
      </c>
      <c r="T19" s="44">
        <v>41776.189409722225</v>
      </c>
    </row>
    <row r="20" spans="1:20" ht="32" x14ac:dyDescent="0.2">
      <c r="A20" s="16">
        <v>2871</v>
      </c>
      <c r="B20" s="31" t="s">
        <v>2871</v>
      </c>
      <c r="C20" s="31" t="s">
        <v>6981</v>
      </c>
      <c r="D20" s="32">
        <v>10000</v>
      </c>
      <c r="E20" s="32">
        <v>467</v>
      </c>
      <c r="F20" s="33">
        <v>4.6699999999999998E-2</v>
      </c>
      <c r="G20" s="34">
        <v>35.92</v>
      </c>
      <c r="H20" s="18" t="s">
        <v>8220</v>
      </c>
      <c r="I20" s="18" t="s">
        <v>8223</v>
      </c>
      <c r="J20" s="18" t="s">
        <v>8245</v>
      </c>
      <c r="K20" s="18">
        <v>1419183813</v>
      </c>
      <c r="L20" s="18">
        <v>1417455813</v>
      </c>
      <c r="M20" s="18" t="b">
        <v>0</v>
      </c>
      <c r="N20" s="18">
        <v>13</v>
      </c>
      <c r="O20" s="18" t="b">
        <v>0</v>
      </c>
      <c r="P20" s="18" t="s">
        <v>8269</v>
      </c>
      <c r="Q20" s="35" t="s">
        <v>8315</v>
      </c>
      <c r="R20" s="18" t="s">
        <v>8316</v>
      </c>
      <c r="S20" s="36">
        <v>41974.738576388889</v>
      </c>
      <c r="T20" s="37">
        <v>41994.738576388889</v>
      </c>
    </row>
    <row r="21" spans="1:20" ht="32" x14ac:dyDescent="0.2">
      <c r="A21" s="17">
        <v>2872</v>
      </c>
      <c r="B21" s="38" t="s">
        <v>2872</v>
      </c>
      <c r="C21" s="38" t="s">
        <v>6982</v>
      </c>
      <c r="D21" s="39">
        <v>3000</v>
      </c>
      <c r="E21" s="39">
        <v>0</v>
      </c>
      <c r="F21" s="40">
        <v>0</v>
      </c>
      <c r="G21" s="41" t="s">
        <v>7235</v>
      </c>
      <c r="H21" s="19" t="s">
        <v>8220</v>
      </c>
      <c r="I21" s="19" t="s">
        <v>8223</v>
      </c>
      <c r="J21" s="19" t="s">
        <v>8245</v>
      </c>
      <c r="K21" s="19">
        <v>1434768438</v>
      </c>
      <c r="L21" s="19">
        <v>1429584438</v>
      </c>
      <c r="M21" s="19" t="b">
        <v>0</v>
      </c>
      <c r="N21" s="19">
        <v>0</v>
      </c>
      <c r="O21" s="19" t="b">
        <v>0</v>
      </c>
      <c r="P21" s="19" t="s">
        <v>8269</v>
      </c>
      <c r="Q21" s="42" t="s">
        <v>8315</v>
      </c>
      <c r="R21" s="19" t="s">
        <v>8316</v>
      </c>
      <c r="S21" s="43">
        <v>42115.11618055556</v>
      </c>
      <c r="T21" s="44">
        <v>42175.11618055556</v>
      </c>
    </row>
    <row r="22" spans="1:20" ht="32" x14ac:dyDescent="0.2">
      <c r="A22" s="16">
        <v>2873</v>
      </c>
      <c r="B22" s="31" t="s">
        <v>2873</v>
      </c>
      <c r="C22" s="31" t="s">
        <v>6983</v>
      </c>
      <c r="D22" s="32">
        <v>2500</v>
      </c>
      <c r="E22" s="32">
        <v>953</v>
      </c>
      <c r="F22" s="33">
        <v>0.38119999999999998</v>
      </c>
      <c r="G22" s="34">
        <v>119.13</v>
      </c>
      <c r="H22" s="18" t="s">
        <v>8220</v>
      </c>
      <c r="I22" s="18" t="s">
        <v>8223</v>
      </c>
      <c r="J22" s="18" t="s">
        <v>8245</v>
      </c>
      <c r="K22" s="18">
        <v>1422473831</v>
      </c>
      <c r="L22" s="18">
        <v>1419881831</v>
      </c>
      <c r="M22" s="18" t="b">
        <v>0</v>
      </c>
      <c r="N22" s="18">
        <v>8</v>
      </c>
      <c r="O22" s="18" t="b">
        <v>0</v>
      </c>
      <c r="P22" s="18" t="s">
        <v>8269</v>
      </c>
      <c r="Q22" s="35" t="s">
        <v>8315</v>
      </c>
      <c r="R22" s="18" t="s">
        <v>8316</v>
      </c>
      <c r="S22" s="36">
        <v>42002.817488425921</v>
      </c>
      <c r="T22" s="37">
        <v>42032.817488425921</v>
      </c>
    </row>
    <row r="23" spans="1:20" ht="32" x14ac:dyDescent="0.2">
      <c r="A23" s="17">
        <v>2874</v>
      </c>
      <c r="B23" s="38" t="s">
        <v>2874</v>
      </c>
      <c r="C23" s="38" t="s">
        <v>6984</v>
      </c>
      <c r="D23" s="39">
        <v>5000</v>
      </c>
      <c r="E23" s="39">
        <v>271</v>
      </c>
      <c r="F23" s="40">
        <v>5.4199999999999998E-2</v>
      </c>
      <c r="G23" s="41">
        <v>90.33</v>
      </c>
      <c r="H23" s="19" t="s">
        <v>8220</v>
      </c>
      <c r="I23" s="19" t="s">
        <v>8223</v>
      </c>
      <c r="J23" s="19" t="s">
        <v>8245</v>
      </c>
      <c r="K23" s="19">
        <v>1484684186</v>
      </c>
      <c r="L23" s="19">
        <v>1482092186</v>
      </c>
      <c r="M23" s="19" t="b">
        <v>0</v>
      </c>
      <c r="N23" s="19">
        <v>3</v>
      </c>
      <c r="O23" s="19" t="b">
        <v>0</v>
      </c>
      <c r="P23" s="19" t="s">
        <v>8269</v>
      </c>
      <c r="Q23" s="42" t="s">
        <v>8315</v>
      </c>
      <c r="R23" s="19" t="s">
        <v>8316</v>
      </c>
      <c r="S23" s="43">
        <v>42722.84474537037</v>
      </c>
      <c r="T23" s="44">
        <v>42752.84474537037</v>
      </c>
    </row>
    <row r="24" spans="1:20" ht="32" x14ac:dyDescent="0.2">
      <c r="A24" s="16">
        <v>2875</v>
      </c>
      <c r="B24" s="31" t="s">
        <v>2875</v>
      </c>
      <c r="C24" s="31" t="s">
        <v>6985</v>
      </c>
      <c r="D24" s="32">
        <v>20000</v>
      </c>
      <c r="E24" s="32">
        <v>7</v>
      </c>
      <c r="F24" s="33">
        <v>3.5E-4</v>
      </c>
      <c r="G24" s="34">
        <v>2.33</v>
      </c>
      <c r="H24" s="18" t="s">
        <v>8220</v>
      </c>
      <c r="I24" s="18" t="s">
        <v>8223</v>
      </c>
      <c r="J24" s="18" t="s">
        <v>8245</v>
      </c>
      <c r="K24" s="18">
        <v>1462417493</v>
      </c>
      <c r="L24" s="18">
        <v>1459825493</v>
      </c>
      <c r="M24" s="18" t="b">
        <v>0</v>
      </c>
      <c r="N24" s="18">
        <v>3</v>
      </c>
      <c r="O24" s="18" t="b">
        <v>0</v>
      </c>
      <c r="P24" s="18" t="s">
        <v>8269</v>
      </c>
      <c r="Q24" s="35" t="s">
        <v>8315</v>
      </c>
      <c r="R24" s="18" t="s">
        <v>8316</v>
      </c>
      <c r="S24" s="36">
        <v>42465.128391203703</v>
      </c>
      <c r="T24" s="37">
        <v>42495.128391203703</v>
      </c>
    </row>
    <row r="25" spans="1:20" ht="32" x14ac:dyDescent="0.2">
      <c r="A25" s="17">
        <v>2876</v>
      </c>
      <c r="B25" s="38" t="s">
        <v>2876</v>
      </c>
      <c r="C25" s="38" t="s">
        <v>6986</v>
      </c>
      <c r="D25" s="39">
        <v>150000</v>
      </c>
      <c r="E25" s="39">
        <v>0</v>
      </c>
      <c r="F25" s="40">
        <v>0</v>
      </c>
      <c r="G25" s="41" t="s">
        <v>7235</v>
      </c>
      <c r="H25" s="19" t="s">
        <v>8220</v>
      </c>
      <c r="I25" s="19" t="s">
        <v>8223</v>
      </c>
      <c r="J25" s="19" t="s">
        <v>8245</v>
      </c>
      <c r="K25" s="19">
        <v>1437069079</v>
      </c>
      <c r="L25" s="19">
        <v>1434477079</v>
      </c>
      <c r="M25" s="19" t="b">
        <v>0</v>
      </c>
      <c r="N25" s="19">
        <v>0</v>
      </c>
      <c r="O25" s="19" t="b">
        <v>0</v>
      </c>
      <c r="P25" s="19" t="s">
        <v>8269</v>
      </c>
      <c r="Q25" s="42" t="s">
        <v>8315</v>
      </c>
      <c r="R25" s="19" t="s">
        <v>8316</v>
      </c>
      <c r="S25" s="43">
        <v>42171.743969907402</v>
      </c>
      <c r="T25" s="44">
        <v>42201.743969907402</v>
      </c>
    </row>
    <row r="26" spans="1:20" ht="48" x14ac:dyDescent="0.2">
      <c r="A26" s="16">
        <v>2877</v>
      </c>
      <c r="B26" s="31" t="s">
        <v>2877</v>
      </c>
      <c r="C26" s="31" t="s">
        <v>6987</v>
      </c>
      <c r="D26" s="32">
        <v>6000</v>
      </c>
      <c r="E26" s="32">
        <v>650</v>
      </c>
      <c r="F26" s="33">
        <v>0.10833333333333334</v>
      </c>
      <c r="G26" s="34">
        <v>108.33</v>
      </c>
      <c r="H26" s="18" t="s">
        <v>8220</v>
      </c>
      <c r="I26" s="18" t="s">
        <v>8223</v>
      </c>
      <c r="J26" s="18" t="s">
        <v>8245</v>
      </c>
      <c r="K26" s="18">
        <v>1480525200</v>
      </c>
      <c r="L26" s="18">
        <v>1477781724</v>
      </c>
      <c r="M26" s="18" t="b">
        <v>0</v>
      </c>
      <c r="N26" s="18">
        <v>6</v>
      </c>
      <c r="O26" s="18" t="b">
        <v>0</v>
      </c>
      <c r="P26" s="18" t="s">
        <v>8269</v>
      </c>
      <c r="Q26" s="35" t="s">
        <v>8315</v>
      </c>
      <c r="R26" s="18" t="s">
        <v>8316</v>
      </c>
      <c r="S26" s="36">
        <v>42672.955138888887</v>
      </c>
      <c r="T26" s="37">
        <v>42704.708333333328</v>
      </c>
    </row>
    <row r="27" spans="1:20" ht="32" x14ac:dyDescent="0.2">
      <c r="A27" s="17">
        <v>2879</v>
      </c>
      <c r="B27" s="38" t="s">
        <v>2879</v>
      </c>
      <c r="C27" s="38" t="s">
        <v>6989</v>
      </c>
      <c r="D27" s="39">
        <v>11200</v>
      </c>
      <c r="E27" s="39">
        <v>29</v>
      </c>
      <c r="F27" s="40">
        <v>2.5892857142857141E-3</v>
      </c>
      <c r="G27" s="41">
        <v>29</v>
      </c>
      <c r="H27" s="19" t="s">
        <v>8220</v>
      </c>
      <c r="I27" s="19" t="s">
        <v>8223</v>
      </c>
      <c r="J27" s="19" t="s">
        <v>8245</v>
      </c>
      <c r="K27" s="19">
        <v>1453310661</v>
      </c>
      <c r="L27" s="19">
        <v>1450718661</v>
      </c>
      <c r="M27" s="19" t="b">
        <v>0</v>
      </c>
      <c r="N27" s="19">
        <v>1</v>
      </c>
      <c r="O27" s="19" t="b">
        <v>0</v>
      </c>
      <c r="P27" s="19" t="s">
        <v>8269</v>
      </c>
      <c r="Q27" s="42" t="s">
        <v>8315</v>
      </c>
      <c r="R27" s="19" t="s">
        <v>8316</v>
      </c>
      <c r="S27" s="43">
        <v>42359.725243055553</v>
      </c>
      <c r="T27" s="44">
        <v>42389.725243055553</v>
      </c>
    </row>
    <row r="28" spans="1:20" ht="32" x14ac:dyDescent="0.2">
      <c r="A28" s="16">
        <v>2880</v>
      </c>
      <c r="B28" s="31" t="s">
        <v>2880</v>
      </c>
      <c r="C28" s="31" t="s">
        <v>6990</v>
      </c>
      <c r="D28" s="32">
        <v>12000</v>
      </c>
      <c r="E28" s="32">
        <v>2800</v>
      </c>
      <c r="F28" s="33">
        <v>0.23333333333333334</v>
      </c>
      <c r="G28" s="34">
        <v>96.55</v>
      </c>
      <c r="H28" s="18" t="s">
        <v>8220</v>
      </c>
      <c r="I28" s="18" t="s">
        <v>8223</v>
      </c>
      <c r="J28" s="18" t="s">
        <v>8245</v>
      </c>
      <c r="K28" s="18">
        <v>1440090300</v>
      </c>
      <c r="L28" s="18">
        <v>1436305452</v>
      </c>
      <c r="M28" s="18" t="b">
        <v>0</v>
      </c>
      <c r="N28" s="18">
        <v>29</v>
      </c>
      <c r="O28" s="18" t="b">
        <v>0</v>
      </c>
      <c r="P28" s="18" t="s">
        <v>8269</v>
      </c>
      <c r="Q28" s="35" t="s">
        <v>8315</v>
      </c>
      <c r="R28" s="18" t="s">
        <v>8316</v>
      </c>
      <c r="S28" s="36">
        <v>42192.905694444446</v>
      </c>
      <c r="T28" s="37">
        <v>42236.711805555555</v>
      </c>
    </row>
    <row r="29" spans="1:20" ht="32" x14ac:dyDescent="0.2">
      <c r="A29" s="17">
        <v>2881</v>
      </c>
      <c r="B29" s="38" t="s">
        <v>2881</v>
      </c>
      <c r="C29" s="38" t="s">
        <v>6991</v>
      </c>
      <c r="D29" s="39">
        <v>5500</v>
      </c>
      <c r="E29" s="39">
        <v>0</v>
      </c>
      <c r="F29" s="40">
        <v>0</v>
      </c>
      <c r="G29" s="41" t="s">
        <v>7235</v>
      </c>
      <c r="H29" s="19" t="s">
        <v>8220</v>
      </c>
      <c r="I29" s="19" t="s">
        <v>8223</v>
      </c>
      <c r="J29" s="19" t="s">
        <v>8245</v>
      </c>
      <c r="K29" s="19">
        <v>1417620036</v>
      </c>
      <c r="L29" s="19">
        <v>1412432436</v>
      </c>
      <c r="M29" s="19" t="b">
        <v>0</v>
      </c>
      <c r="N29" s="19">
        <v>0</v>
      </c>
      <c r="O29" s="19" t="b">
        <v>0</v>
      </c>
      <c r="P29" s="19" t="s">
        <v>8269</v>
      </c>
      <c r="Q29" s="42" t="s">
        <v>8315</v>
      </c>
      <c r="R29" s="19" t="s">
        <v>8316</v>
      </c>
      <c r="S29" s="43">
        <v>41916.597638888888</v>
      </c>
      <c r="T29" s="44">
        <v>41976.639305555553</v>
      </c>
    </row>
    <row r="30" spans="1:20" ht="32" x14ac:dyDescent="0.2">
      <c r="A30" s="16">
        <v>2882</v>
      </c>
      <c r="B30" s="31" t="s">
        <v>2882</v>
      </c>
      <c r="C30" s="31" t="s">
        <v>6992</v>
      </c>
      <c r="D30" s="32">
        <v>750</v>
      </c>
      <c r="E30" s="32">
        <v>252</v>
      </c>
      <c r="F30" s="33">
        <v>0.33600000000000002</v>
      </c>
      <c r="G30" s="34">
        <v>63</v>
      </c>
      <c r="H30" s="18" t="s">
        <v>8220</v>
      </c>
      <c r="I30" s="18" t="s">
        <v>8223</v>
      </c>
      <c r="J30" s="18" t="s">
        <v>8245</v>
      </c>
      <c r="K30" s="18">
        <v>1462112318</v>
      </c>
      <c r="L30" s="18">
        <v>1459520318</v>
      </c>
      <c r="M30" s="18" t="b">
        <v>0</v>
      </c>
      <c r="N30" s="18">
        <v>4</v>
      </c>
      <c r="O30" s="18" t="b">
        <v>0</v>
      </c>
      <c r="P30" s="18" t="s">
        <v>8269</v>
      </c>
      <c r="Q30" s="35" t="s">
        <v>8315</v>
      </c>
      <c r="R30" s="18" t="s">
        <v>8316</v>
      </c>
      <c r="S30" s="36">
        <v>42461.596273148149</v>
      </c>
      <c r="T30" s="37">
        <v>42491.596273148149</v>
      </c>
    </row>
    <row r="31" spans="1:20" ht="32" x14ac:dyDescent="0.2">
      <c r="A31" s="17">
        <v>2883</v>
      </c>
      <c r="B31" s="38" t="s">
        <v>2883</v>
      </c>
      <c r="C31" s="38" t="s">
        <v>6993</v>
      </c>
      <c r="D31" s="39">
        <v>10000</v>
      </c>
      <c r="E31" s="39">
        <v>1908</v>
      </c>
      <c r="F31" s="40">
        <v>0.1908</v>
      </c>
      <c r="G31" s="41">
        <v>381.6</v>
      </c>
      <c r="H31" s="19" t="s">
        <v>8220</v>
      </c>
      <c r="I31" s="19" t="s">
        <v>8223</v>
      </c>
      <c r="J31" s="19" t="s">
        <v>8245</v>
      </c>
      <c r="K31" s="19">
        <v>1454734740</v>
      </c>
      <c r="L31" s="19">
        <v>1451684437</v>
      </c>
      <c r="M31" s="19" t="b">
        <v>0</v>
      </c>
      <c r="N31" s="19">
        <v>5</v>
      </c>
      <c r="O31" s="19" t="b">
        <v>0</v>
      </c>
      <c r="P31" s="19" t="s">
        <v>8269</v>
      </c>
      <c r="Q31" s="42" t="s">
        <v>8315</v>
      </c>
      <c r="R31" s="19" t="s">
        <v>8316</v>
      </c>
      <c r="S31" s="43">
        <v>42370.90320601852</v>
      </c>
      <c r="T31" s="44">
        <v>42406.207638888889</v>
      </c>
    </row>
    <row r="32" spans="1:20" ht="16" x14ac:dyDescent="0.2">
      <c r="A32" s="16">
        <v>2884</v>
      </c>
      <c r="B32" s="31" t="s">
        <v>2884</v>
      </c>
      <c r="C32" s="31" t="s">
        <v>6994</v>
      </c>
      <c r="D32" s="32">
        <v>45000</v>
      </c>
      <c r="E32" s="32">
        <v>185</v>
      </c>
      <c r="F32" s="33">
        <v>4.1111111111111114E-3</v>
      </c>
      <c r="G32" s="34">
        <v>46.25</v>
      </c>
      <c r="H32" s="18" t="s">
        <v>8220</v>
      </c>
      <c r="I32" s="18" t="s">
        <v>8223</v>
      </c>
      <c r="J32" s="18" t="s">
        <v>8245</v>
      </c>
      <c r="K32" s="18">
        <v>1417800435</v>
      </c>
      <c r="L32" s="18">
        <v>1415208435</v>
      </c>
      <c r="M32" s="18" t="b">
        <v>0</v>
      </c>
      <c r="N32" s="18">
        <v>4</v>
      </c>
      <c r="O32" s="18" t="b">
        <v>0</v>
      </c>
      <c r="P32" s="18" t="s">
        <v>8269</v>
      </c>
      <c r="Q32" s="35" t="s">
        <v>8315</v>
      </c>
      <c r="R32" s="18" t="s">
        <v>8316</v>
      </c>
      <c r="S32" s="36">
        <v>41948.727256944447</v>
      </c>
      <c r="T32" s="37">
        <v>41978.727256944447</v>
      </c>
    </row>
    <row r="33" spans="1:20" ht="16" x14ac:dyDescent="0.2">
      <c r="A33" s="17">
        <v>2885</v>
      </c>
      <c r="B33" s="38" t="s">
        <v>2885</v>
      </c>
      <c r="C33" s="38" t="s">
        <v>6995</v>
      </c>
      <c r="D33" s="39">
        <v>400</v>
      </c>
      <c r="E33" s="39">
        <v>130</v>
      </c>
      <c r="F33" s="40">
        <v>0.32500000000000001</v>
      </c>
      <c r="G33" s="41">
        <v>26</v>
      </c>
      <c r="H33" s="19" t="s">
        <v>8220</v>
      </c>
      <c r="I33" s="19" t="s">
        <v>8223</v>
      </c>
      <c r="J33" s="19" t="s">
        <v>8245</v>
      </c>
      <c r="K33" s="19">
        <v>1426294201</v>
      </c>
      <c r="L33" s="19">
        <v>1423705801</v>
      </c>
      <c r="M33" s="19" t="b">
        <v>0</v>
      </c>
      <c r="N33" s="19">
        <v>5</v>
      </c>
      <c r="O33" s="19" t="b">
        <v>0</v>
      </c>
      <c r="P33" s="19" t="s">
        <v>8269</v>
      </c>
      <c r="Q33" s="42" t="s">
        <v>8315</v>
      </c>
      <c r="R33" s="19" t="s">
        <v>8316</v>
      </c>
      <c r="S33" s="43">
        <v>42047.07640046296</v>
      </c>
      <c r="T33" s="44">
        <v>42077.034733796296</v>
      </c>
    </row>
    <row r="34" spans="1:20" ht="32" x14ac:dyDescent="0.2">
      <c r="A34" s="16">
        <v>2886</v>
      </c>
      <c r="B34" s="31" t="s">
        <v>2886</v>
      </c>
      <c r="C34" s="31" t="s">
        <v>6996</v>
      </c>
      <c r="D34" s="32">
        <v>200</v>
      </c>
      <c r="E34" s="32">
        <v>10</v>
      </c>
      <c r="F34" s="33">
        <v>0.05</v>
      </c>
      <c r="G34" s="34">
        <v>10</v>
      </c>
      <c r="H34" s="18" t="s">
        <v>8220</v>
      </c>
      <c r="I34" s="18" t="s">
        <v>8223</v>
      </c>
      <c r="J34" s="18" t="s">
        <v>8245</v>
      </c>
      <c r="K34" s="18">
        <v>1442635140</v>
      </c>
      <c r="L34" s="18">
        <v>1442243484</v>
      </c>
      <c r="M34" s="18" t="b">
        <v>0</v>
      </c>
      <c r="N34" s="18">
        <v>1</v>
      </c>
      <c r="O34" s="18" t="b">
        <v>0</v>
      </c>
      <c r="P34" s="18" t="s">
        <v>8269</v>
      </c>
      <c r="Q34" s="35" t="s">
        <v>8315</v>
      </c>
      <c r="R34" s="18" t="s">
        <v>8316</v>
      </c>
      <c r="S34" s="36">
        <v>42261.632916666669</v>
      </c>
      <c r="T34" s="37">
        <v>42266.165972222225</v>
      </c>
    </row>
    <row r="35" spans="1:20" ht="32" x14ac:dyDescent="0.2">
      <c r="A35" s="17">
        <v>2887</v>
      </c>
      <c r="B35" s="38" t="s">
        <v>2887</v>
      </c>
      <c r="C35" s="38" t="s">
        <v>6997</v>
      </c>
      <c r="D35" s="39">
        <v>3000</v>
      </c>
      <c r="E35" s="39">
        <v>5</v>
      </c>
      <c r="F35" s="40">
        <v>1.6666666666666668E-3</v>
      </c>
      <c r="G35" s="41">
        <v>5</v>
      </c>
      <c r="H35" s="19" t="s">
        <v>8220</v>
      </c>
      <c r="I35" s="19" t="s">
        <v>8223</v>
      </c>
      <c r="J35" s="19" t="s">
        <v>8245</v>
      </c>
      <c r="K35" s="19">
        <v>1420971324</v>
      </c>
      <c r="L35" s="19">
        <v>1418379324</v>
      </c>
      <c r="M35" s="19" t="b">
        <v>0</v>
      </c>
      <c r="N35" s="19">
        <v>1</v>
      </c>
      <c r="O35" s="19" t="b">
        <v>0</v>
      </c>
      <c r="P35" s="19" t="s">
        <v>8269</v>
      </c>
      <c r="Q35" s="42" t="s">
        <v>8315</v>
      </c>
      <c r="R35" s="19" t="s">
        <v>8316</v>
      </c>
      <c r="S35" s="43">
        <v>41985.427361111113</v>
      </c>
      <c r="T35" s="44">
        <v>42015.427361111113</v>
      </c>
    </row>
    <row r="36" spans="1:20" ht="32" x14ac:dyDescent="0.2">
      <c r="A36" s="16">
        <v>2888</v>
      </c>
      <c r="B36" s="31" t="s">
        <v>2888</v>
      </c>
      <c r="C36" s="31" t="s">
        <v>6998</v>
      </c>
      <c r="D36" s="32">
        <v>30000</v>
      </c>
      <c r="E36" s="32">
        <v>0</v>
      </c>
      <c r="F36" s="33">
        <v>0</v>
      </c>
      <c r="G36" s="34" t="s">
        <v>7235</v>
      </c>
      <c r="H36" s="18" t="s">
        <v>8220</v>
      </c>
      <c r="I36" s="18" t="s">
        <v>8223</v>
      </c>
      <c r="J36" s="18" t="s">
        <v>8245</v>
      </c>
      <c r="K36" s="18">
        <v>1413608340</v>
      </c>
      <c r="L36" s="18">
        <v>1412945440</v>
      </c>
      <c r="M36" s="18" t="b">
        <v>0</v>
      </c>
      <c r="N36" s="18">
        <v>0</v>
      </c>
      <c r="O36" s="18" t="b">
        <v>0</v>
      </c>
      <c r="P36" s="18" t="s">
        <v>8269</v>
      </c>
      <c r="Q36" s="35" t="s">
        <v>8315</v>
      </c>
      <c r="R36" s="18" t="s">
        <v>8316</v>
      </c>
      <c r="S36" s="36">
        <v>41922.535185185188</v>
      </c>
      <c r="T36" s="37">
        <v>41930.207638888889</v>
      </c>
    </row>
    <row r="37" spans="1:20" ht="32" x14ac:dyDescent="0.2">
      <c r="A37" s="17">
        <v>2889</v>
      </c>
      <c r="B37" s="38" t="s">
        <v>2889</v>
      </c>
      <c r="C37" s="38" t="s">
        <v>6999</v>
      </c>
      <c r="D37" s="39">
        <v>3000</v>
      </c>
      <c r="E37" s="39">
        <v>1142</v>
      </c>
      <c r="F37" s="40">
        <v>0.38066666666666665</v>
      </c>
      <c r="G37" s="41">
        <v>81.569999999999993</v>
      </c>
      <c r="H37" s="19" t="s">
        <v>8220</v>
      </c>
      <c r="I37" s="19" t="s">
        <v>8223</v>
      </c>
      <c r="J37" s="19" t="s">
        <v>8245</v>
      </c>
      <c r="K37" s="19">
        <v>1409344985</v>
      </c>
      <c r="L37" s="19">
        <v>1406752985</v>
      </c>
      <c r="M37" s="19" t="b">
        <v>0</v>
      </c>
      <c r="N37" s="19">
        <v>14</v>
      </c>
      <c r="O37" s="19" t="b">
        <v>0</v>
      </c>
      <c r="P37" s="19" t="s">
        <v>8269</v>
      </c>
      <c r="Q37" s="42" t="s">
        <v>8315</v>
      </c>
      <c r="R37" s="19" t="s">
        <v>8316</v>
      </c>
      <c r="S37" s="43">
        <v>41850.863252314812</v>
      </c>
      <c r="T37" s="44">
        <v>41880.863252314812</v>
      </c>
    </row>
    <row r="38" spans="1:20" ht="32" x14ac:dyDescent="0.2">
      <c r="A38" s="16">
        <v>2890</v>
      </c>
      <c r="B38" s="31" t="s">
        <v>2890</v>
      </c>
      <c r="C38" s="31" t="s">
        <v>7000</v>
      </c>
      <c r="D38" s="32">
        <v>2000</v>
      </c>
      <c r="E38" s="32">
        <v>21</v>
      </c>
      <c r="F38" s="33">
        <v>1.0500000000000001E-2</v>
      </c>
      <c r="G38" s="34">
        <v>7</v>
      </c>
      <c r="H38" s="18" t="s">
        <v>8220</v>
      </c>
      <c r="I38" s="18" t="s">
        <v>8223</v>
      </c>
      <c r="J38" s="18" t="s">
        <v>8245</v>
      </c>
      <c r="K38" s="18">
        <v>1407553200</v>
      </c>
      <c r="L38" s="18">
        <v>1405100992</v>
      </c>
      <c r="M38" s="18" t="b">
        <v>0</v>
      </c>
      <c r="N38" s="18">
        <v>3</v>
      </c>
      <c r="O38" s="18" t="b">
        <v>0</v>
      </c>
      <c r="P38" s="18" t="s">
        <v>8269</v>
      </c>
      <c r="Q38" s="35" t="s">
        <v>8315</v>
      </c>
      <c r="R38" s="18" t="s">
        <v>8316</v>
      </c>
      <c r="S38" s="36">
        <v>41831.742962962962</v>
      </c>
      <c r="T38" s="37">
        <v>41860.125</v>
      </c>
    </row>
    <row r="39" spans="1:20" ht="32" x14ac:dyDescent="0.2">
      <c r="A39" s="17">
        <v>2891</v>
      </c>
      <c r="B39" s="38" t="s">
        <v>2891</v>
      </c>
      <c r="C39" s="38" t="s">
        <v>7001</v>
      </c>
      <c r="D39" s="39">
        <v>10000</v>
      </c>
      <c r="E39" s="39">
        <v>273</v>
      </c>
      <c r="F39" s="40">
        <v>2.7300000000000001E-2</v>
      </c>
      <c r="G39" s="41">
        <v>27.3</v>
      </c>
      <c r="H39" s="19" t="s">
        <v>8220</v>
      </c>
      <c r="I39" s="19" t="s">
        <v>8223</v>
      </c>
      <c r="J39" s="19" t="s">
        <v>8245</v>
      </c>
      <c r="K39" s="19">
        <v>1460751128</v>
      </c>
      <c r="L39" s="19">
        <v>1455570728</v>
      </c>
      <c r="M39" s="19" t="b">
        <v>0</v>
      </c>
      <c r="N39" s="19">
        <v>10</v>
      </c>
      <c r="O39" s="19" t="b">
        <v>0</v>
      </c>
      <c r="P39" s="19" t="s">
        <v>8269</v>
      </c>
      <c r="Q39" s="42" t="s">
        <v>8315</v>
      </c>
      <c r="R39" s="19" t="s">
        <v>8316</v>
      </c>
      <c r="S39" s="43">
        <v>42415.883425925931</v>
      </c>
      <c r="T39" s="44">
        <v>42475.84175925926</v>
      </c>
    </row>
    <row r="40" spans="1:20" ht="32" x14ac:dyDescent="0.2">
      <c r="A40" s="16">
        <v>2892</v>
      </c>
      <c r="B40" s="31" t="s">
        <v>2892</v>
      </c>
      <c r="C40" s="31" t="s">
        <v>7002</v>
      </c>
      <c r="D40" s="32">
        <v>5500</v>
      </c>
      <c r="E40" s="32">
        <v>500</v>
      </c>
      <c r="F40" s="33">
        <v>9.0909090909090912E-2</v>
      </c>
      <c r="G40" s="34">
        <v>29.41</v>
      </c>
      <c r="H40" s="18" t="s">
        <v>8220</v>
      </c>
      <c r="I40" s="18" t="s">
        <v>8223</v>
      </c>
      <c r="J40" s="18" t="s">
        <v>8245</v>
      </c>
      <c r="K40" s="18">
        <v>1409000400</v>
      </c>
      <c r="L40" s="18">
        <v>1408381704</v>
      </c>
      <c r="M40" s="18" t="b">
        <v>0</v>
      </c>
      <c r="N40" s="18">
        <v>17</v>
      </c>
      <c r="O40" s="18" t="b">
        <v>0</v>
      </c>
      <c r="P40" s="18" t="s">
        <v>8269</v>
      </c>
      <c r="Q40" s="35" t="s">
        <v>8315</v>
      </c>
      <c r="R40" s="18" t="s">
        <v>8316</v>
      </c>
      <c r="S40" s="36">
        <v>41869.714166666665</v>
      </c>
      <c r="T40" s="37">
        <v>41876.875</v>
      </c>
    </row>
    <row r="41" spans="1:20" ht="16" x14ac:dyDescent="0.2">
      <c r="A41" s="17">
        <v>2893</v>
      </c>
      <c r="B41" s="38" t="s">
        <v>2893</v>
      </c>
      <c r="C41" s="38" t="s">
        <v>7003</v>
      </c>
      <c r="D41" s="39">
        <v>5000</v>
      </c>
      <c r="E41" s="39">
        <v>25</v>
      </c>
      <c r="F41" s="40">
        <v>5.0000000000000001E-3</v>
      </c>
      <c r="G41" s="41">
        <v>12.5</v>
      </c>
      <c r="H41" s="19" t="s">
        <v>8220</v>
      </c>
      <c r="I41" s="19" t="s">
        <v>8223</v>
      </c>
      <c r="J41" s="19" t="s">
        <v>8245</v>
      </c>
      <c r="K41" s="19">
        <v>1420768800</v>
      </c>
      <c r="L41" s="19">
        <v>1415644395</v>
      </c>
      <c r="M41" s="19" t="b">
        <v>0</v>
      </c>
      <c r="N41" s="19">
        <v>2</v>
      </c>
      <c r="O41" s="19" t="b">
        <v>0</v>
      </c>
      <c r="P41" s="19" t="s">
        <v>8269</v>
      </c>
      <c r="Q41" s="42" t="s">
        <v>8315</v>
      </c>
      <c r="R41" s="19" t="s">
        <v>8316</v>
      </c>
      <c r="S41" s="43">
        <v>41953.773090277777</v>
      </c>
      <c r="T41" s="44">
        <v>42013.083333333328</v>
      </c>
    </row>
    <row r="42" spans="1:20" ht="32" x14ac:dyDescent="0.2">
      <c r="A42" s="16">
        <v>2894</v>
      </c>
      <c r="B42" s="31" t="s">
        <v>2894</v>
      </c>
      <c r="C42" s="31" t="s">
        <v>7004</v>
      </c>
      <c r="D42" s="32">
        <v>50000</v>
      </c>
      <c r="E42" s="32">
        <v>0</v>
      </c>
      <c r="F42" s="33">
        <v>0</v>
      </c>
      <c r="G42" s="34" t="s">
        <v>7235</v>
      </c>
      <c r="H42" s="18" t="s">
        <v>8220</v>
      </c>
      <c r="I42" s="18" t="s">
        <v>8223</v>
      </c>
      <c r="J42" s="18" t="s">
        <v>8245</v>
      </c>
      <c r="K42" s="18">
        <v>1428100815</v>
      </c>
      <c r="L42" s="18">
        <v>1422920415</v>
      </c>
      <c r="M42" s="18" t="b">
        <v>0</v>
      </c>
      <c r="N42" s="18">
        <v>0</v>
      </c>
      <c r="O42" s="18" t="b">
        <v>0</v>
      </c>
      <c r="P42" s="18" t="s">
        <v>8269</v>
      </c>
      <c r="Q42" s="35" t="s">
        <v>8315</v>
      </c>
      <c r="R42" s="18" t="s">
        <v>8316</v>
      </c>
      <c r="S42" s="36">
        <v>42037.986284722225</v>
      </c>
      <c r="T42" s="37">
        <v>42097.944618055553</v>
      </c>
    </row>
    <row r="43" spans="1:20" ht="32" x14ac:dyDescent="0.2">
      <c r="A43" s="17">
        <v>2895</v>
      </c>
      <c r="B43" s="38" t="s">
        <v>2895</v>
      </c>
      <c r="C43" s="38" t="s">
        <v>7005</v>
      </c>
      <c r="D43" s="39">
        <v>500</v>
      </c>
      <c r="E43" s="39">
        <v>23</v>
      </c>
      <c r="F43" s="40">
        <v>4.5999999999999999E-2</v>
      </c>
      <c r="G43" s="41">
        <v>5.75</v>
      </c>
      <c r="H43" s="19" t="s">
        <v>8220</v>
      </c>
      <c r="I43" s="19" t="s">
        <v>8223</v>
      </c>
      <c r="J43" s="19" t="s">
        <v>8245</v>
      </c>
      <c r="K43" s="19">
        <v>1403470800</v>
      </c>
      <c r="L43" s="19">
        <v>1403356792</v>
      </c>
      <c r="M43" s="19" t="b">
        <v>0</v>
      </c>
      <c r="N43" s="19">
        <v>4</v>
      </c>
      <c r="O43" s="19" t="b">
        <v>0</v>
      </c>
      <c r="P43" s="19" t="s">
        <v>8269</v>
      </c>
      <c r="Q43" s="42" t="s">
        <v>8315</v>
      </c>
      <c r="R43" s="19" t="s">
        <v>8316</v>
      </c>
      <c r="S43" s="43">
        <v>41811.555462962962</v>
      </c>
      <c r="T43" s="44">
        <v>41812.875</v>
      </c>
    </row>
    <row r="44" spans="1:20" ht="32" x14ac:dyDescent="0.2">
      <c r="A44" s="16">
        <v>2896</v>
      </c>
      <c r="B44" s="31" t="s">
        <v>2896</v>
      </c>
      <c r="C44" s="31" t="s">
        <v>7006</v>
      </c>
      <c r="D44" s="32">
        <v>3000</v>
      </c>
      <c r="E44" s="32">
        <v>625</v>
      </c>
      <c r="F44" s="33">
        <v>0.20833333333333334</v>
      </c>
      <c r="G44" s="34">
        <v>52.08</v>
      </c>
      <c r="H44" s="18" t="s">
        <v>8220</v>
      </c>
      <c r="I44" s="18" t="s">
        <v>8223</v>
      </c>
      <c r="J44" s="18" t="s">
        <v>8245</v>
      </c>
      <c r="K44" s="18">
        <v>1481522400</v>
      </c>
      <c r="L44" s="18">
        <v>1480283321</v>
      </c>
      <c r="M44" s="18" t="b">
        <v>0</v>
      </c>
      <c r="N44" s="18">
        <v>12</v>
      </c>
      <c r="O44" s="18" t="b">
        <v>0</v>
      </c>
      <c r="P44" s="18" t="s">
        <v>8269</v>
      </c>
      <c r="Q44" s="35" t="s">
        <v>8315</v>
      </c>
      <c r="R44" s="18" t="s">
        <v>8316</v>
      </c>
      <c r="S44" s="36">
        <v>42701.908807870372</v>
      </c>
      <c r="T44" s="37">
        <v>42716.25</v>
      </c>
    </row>
    <row r="45" spans="1:20" ht="32" x14ac:dyDescent="0.2">
      <c r="A45" s="17">
        <v>2897</v>
      </c>
      <c r="B45" s="38" t="s">
        <v>2897</v>
      </c>
      <c r="C45" s="38" t="s">
        <v>7007</v>
      </c>
      <c r="D45" s="39">
        <v>12000</v>
      </c>
      <c r="E45" s="39">
        <v>550</v>
      </c>
      <c r="F45" s="40">
        <v>4.583333333333333E-2</v>
      </c>
      <c r="G45" s="41">
        <v>183.33</v>
      </c>
      <c r="H45" s="19" t="s">
        <v>8220</v>
      </c>
      <c r="I45" s="19" t="s">
        <v>8223</v>
      </c>
      <c r="J45" s="19" t="s">
        <v>8245</v>
      </c>
      <c r="K45" s="19">
        <v>1444577345</v>
      </c>
      <c r="L45" s="19">
        <v>1441985458</v>
      </c>
      <c r="M45" s="19" t="b">
        <v>0</v>
      </c>
      <c r="N45" s="19">
        <v>3</v>
      </c>
      <c r="O45" s="19" t="b">
        <v>0</v>
      </c>
      <c r="P45" s="19" t="s">
        <v>8269</v>
      </c>
      <c r="Q45" s="42" t="s">
        <v>8315</v>
      </c>
      <c r="R45" s="19" t="s">
        <v>8316</v>
      </c>
      <c r="S45" s="43">
        <v>42258.646504629629</v>
      </c>
      <c r="T45" s="44">
        <v>42288.645196759258</v>
      </c>
    </row>
    <row r="46" spans="1:20" ht="32" x14ac:dyDescent="0.2">
      <c r="A46" s="16">
        <v>2898</v>
      </c>
      <c r="B46" s="31" t="s">
        <v>2898</v>
      </c>
      <c r="C46" s="31" t="s">
        <v>7008</v>
      </c>
      <c r="D46" s="32">
        <v>7500</v>
      </c>
      <c r="E46" s="32">
        <v>316</v>
      </c>
      <c r="F46" s="33">
        <v>4.2133333333333335E-2</v>
      </c>
      <c r="G46" s="34">
        <v>26.33</v>
      </c>
      <c r="H46" s="18" t="s">
        <v>8220</v>
      </c>
      <c r="I46" s="18" t="s">
        <v>8223</v>
      </c>
      <c r="J46" s="18" t="s">
        <v>8245</v>
      </c>
      <c r="K46" s="18">
        <v>1446307053</v>
      </c>
      <c r="L46" s="18">
        <v>1443715053</v>
      </c>
      <c r="M46" s="18" t="b">
        <v>0</v>
      </c>
      <c r="N46" s="18">
        <v>12</v>
      </c>
      <c r="O46" s="18" t="b">
        <v>0</v>
      </c>
      <c r="P46" s="18" t="s">
        <v>8269</v>
      </c>
      <c r="Q46" s="35" t="s">
        <v>8315</v>
      </c>
      <c r="R46" s="18" t="s">
        <v>8316</v>
      </c>
      <c r="S46" s="36">
        <v>42278.664965277778</v>
      </c>
      <c r="T46" s="37">
        <v>42308.664965277778</v>
      </c>
    </row>
    <row r="47" spans="1:20" ht="32" x14ac:dyDescent="0.2">
      <c r="A47" s="17">
        <v>2899</v>
      </c>
      <c r="B47" s="38" t="s">
        <v>2899</v>
      </c>
      <c r="C47" s="38" t="s">
        <v>7009</v>
      </c>
      <c r="D47" s="39">
        <v>10000</v>
      </c>
      <c r="E47" s="39">
        <v>0</v>
      </c>
      <c r="F47" s="40">
        <v>0</v>
      </c>
      <c r="G47" s="41" t="s">
        <v>7235</v>
      </c>
      <c r="H47" s="19" t="s">
        <v>8220</v>
      </c>
      <c r="I47" s="19" t="s">
        <v>8223</v>
      </c>
      <c r="J47" s="19" t="s">
        <v>8245</v>
      </c>
      <c r="K47" s="19">
        <v>1469325158</v>
      </c>
      <c r="L47" s="19">
        <v>1464141158</v>
      </c>
      <c r="M47" s="19" t="b">
        <v>0</v>
      </c>
      <c r="N47" s="19">
        <v>0</v>
      </c>
      <c r="O47" s="19" t="b">
        <v>0</v>
      </c>
      <c r="P47" s="19" t="s">
        <v>8269</v>
      </c>
      <c r="Q47" s="42" t="s">
        <v>8315</v>
      </c>
      <c r="R47" s="19" t="s">
        <v>8316</v>
      </c>
      <c r="S47" s="43">
        <v>42515.078217592592</v>
      </c>
      <c r="T47" s="44">
        <v>42575.078217592592</v>
      </c>
    </row>
    <row r="48" spans="1:20" ht="32" x14ac:dyDescent="0.2">
      <c r="A48" s="16">
        <v>2900</v>
      </c>
      <c r="B48" s="31" t="s">
        <v>2900</v>
      </c>
      <c r="C48" s="31" t="s">
        <v>7010</v>
      </c>
      <c r="D48" s="32">
        <v>5500</v>
      </c>
      <c r="E48" s="32">
        <v>3405</v>
      </c>
      <c r="F48" s="33">
        <v>0.61909090909090914</v>
      </c>
      <c r="G48" s="34">
        <v>486.43</v>
      </c>
      <c r="H48" s="18" t="s">
        <v>8220</v>
      </c>
      <c r="I48" s="18" t="s">
        <v>8223</v>
      </c>
      <c r="J48" s="18" t="s">
        <v>8245</v>
      </c>
      <c r="K48" s="18">
        <v>1407562632</v>
      </c>
      <c r="L48" s="18">
        <v>1404970632</v>
      </c>
      <c r="M48" s="18" t="b">
        <v>0</v>
      </c>
      <c r="N48" s="18">
        <v>7</v>
      </c>
      <c r="O48" s="18" t="b">
        <v>0</v>
      </c>
      <c r="P48" s="18" t="s">
        <v>8269</v>
      </c>
      <c r="Q48" s="35" t="s">
        <v>8315</v>
      </c>
      <c r="R48" s="18" t="s">
        <v>8316</v>
      </c>
      <c r="S48" s="36">
        <v>41830.234166666669</v>
      </c>
      <c r="T48" s="37">
        <v>41860.234166666669</v>
      </c>
    </row>
    <row r="49" spans="1:20" ht="32" x14ac:dyDescent="0.2">
      <c r="A49" s="17">
        <v>2901</v>
      </c>
      <c r="B49" s="38" t="s">
        <v>2901</v>
      </c>
      <c r="C49" s="38" t="s">
        <v>7011</v>
      </c>
      <c r="D49" s="39">
        <v>750</v>
      </c>
      <c r="E49" s="39">
        <v>6</v>
      </c>
      <c r="F49" s="40">
        <v>8.0000000000000002E-3</v>
      </c>
      <c r="G49" s="41">
        <v>3</v>
      </c>
      <c r="H49" s="19" t="s">
        <v>8220</v>
      </c>
      <c r="I49" s="19" t="s">
        <v>8223</v>
      </c>
      <c r="J49" s="19" t="s">
        <v>8245</v>
      </c>
      <c r="K49" s="19">
        <v>1423345339</v>
      </c>
      <c r="L49" s="19">
        <v>1418161339</v>
      </c>
      <c r="M49" s="19" t="b">
        <v>0</v>
      </c>
      <c r="N49" s="19">
        <v>2</v>
      </c>
      <c r="O49" s="19" t="b">
        <v>0</v>
      </c>
      <c r="P49" s="19" t="s">
        <v>8269</v>
      </c>
      <c r="Q49" s="42" t="s">
        <v>8315</v>
      </c>
      <c r="R49" s="19" t="s">
        <v>8316</v>
      </c>
      <c r="S49" s="43">
        <v>41982.904386574075</v>
      </c>
      <c r="T49" s="44">
        <v>42042.904386574075</v>
      </c>
    </row>
    <row r="50" spans="1:20" ht="32" x14ac:dyDescent="0.2">
      <c r="A50" s="16">
        <v>2902</v>
      </c>
      <c r="B50" s="31" t="s">
        <v>2902</v>
      </c>
      <c r="C50" s="31" t="s">
        <v>7012</v>
      </c>
      <c r="D50" s="32">
        <v>150000</v>
      </c>
      <c r="E50" s="32">
        <v>25</v>
      </c>
      <c r="F50" s="33">
        <v>1.6666666666666666E-4</v>
      </c>
      <c r="G50" s="34">
        <v>25</v>
      </c>
      <c r="H50" s="18" t="s">
        <v>8220</v>
      </c>
      <c r="I50" s="18" t="s">
        <v>8223</v>
      </c>
      <c r="J50" s="18" t="s">
        <v>8245</v>
      </c>
      <c r="K50" s="18">
        <v>1440412396</v>
      </c>
      <c r="L50" s="18">
        <v>1437820396</v>
      </c>
      <c r="M50" s="18" t="b">
        <v>0</v>
      </c>
      <c r="N50" s="18">
        <v>1</v>
      </c>
      <c r="O50" s="18" t="b">
        <v>0</v>
      </c>
      <c r="P50" s="18" t="s">
        <v>8269</v>
      </c>
      <c r="Q50" s="35" t="s">
        <v>8315</v>
      </c>
      <c r="R50" s="18" t="s">
        <v>8316</v>
      </c>
      <c r="S50" s="36">
        <v>42210.439768518518</v>
      </c>
      <c r="T50" s="37">
        <v>42240.439768518518</v>
      </c>
    </row>
    <row r="51" spans="1:20" ht="32" x14ac:dyDescent="0.2">
      <c r="A51" s="17">
        <v>2903</v>
      </c>
      <c r="B51" s="38" t="s">
        <v>2903</v>
      </c>
      <c r="C51" s="38" t="s">
        <v>7013</v>
      </c>
      <c r="D51" s="39">
        <v>5000</v>
      </c>
      <c r="E51" s="39">
        <v>39</v>
      </c>
      <c r="F51" s="40">
        <v>7.7999999999999996E-3</v>
      </c>
      <c r="G51" s="41">
        <v>9.75</v>
      </c>
      <c r="H51" s="19" t="s">
        <v>8220</v>
      </c>
      <c r="I51" s="19" t="s">
        <v>8223</v>
      </c>
      <c r="J51" s="19" t="s">
        <v>8245</v>
      </c>
      <c r="K51" s="19">
        <v>1441771218</v>
      </c>
      <c r="L51" s="19">
        <v>1436587218</v>
      </c>
      <c r="M51" s="19" t="b">
        <v>0</v>
      </c>
      <c r="N51" s="19">
        <v>4</v>
      </c>
      <c r="O51" s="19" t="b">
        <v>0</v>
      </c>
      <c r="P51" s="19" t="s">
        <v>8269</v>
      </c>
      <c r="Q51" s="42" t="s">
        <v>8315</v>
      </c>
      <c r="R51" s="19" t="s">
        <v>8316</v>
      </c>
      <c r="S51" s="43">
        <v>42196.166874999995</v>
      </c>
      <c r="T51" s="44">
        <v>42256.166874999995</v>
      </c>
    </row>
    <row r="52" spans="1:20" ht="32" x14ac:dyDescent="0.2">
      <c r="A52" s="16">
        <v>2905</v>
      </c>
      <c r="B52" s="31" t="s">
        <v>2905</v>
      </c>
      <c r="C52" s="31" t="s">
        <v>7015</v>
      </c>
      <c r="D52" s="32">
        <v>3500</v>
      </c>
      <c r="E52" s="32">
        <v>622</v>
      </c>
      <c r="F52" s="33">
        <v>0.17771428571428571</v>
      </c>
      <c r="G52" s="34">
        <v>36.590000000000003</v>
      </c>
      <c r="H52" s="18" t="s">
        <v>8220</v>
      </c>
      <c r="I52" s="18" t="s">
        <v>8223</v>
      </c>
      <c r="J52" s="18" t="s">
        <v>8245</v>
      </c>
      <c r="K52" s="18">
        <v>1473211313</v>
      </c>
      <c r="L52" s="18">
        <v>1472001713</v>
      </c>
      <c r="M52" s="18" t="b">
        <v>0</v>
      </c>
      <c r="N52" s="18">
        <v>17</v>
      </c>
      <c r="O52" s="18" t="b">
        <v>0</v>
      </c>
      <c r="P52" s="18" t="s">
        <v>8269</v>
      </c>
      <c r="Q52" s="35" t="s">
        <v>8315</v>
      </c>
      <c r="R52" s="18" t="s">
        <v>8316</v>
      </c>
      <c r="S52" s="36">
        <v>42606.056863425925</v>
      </c>
      <c r="T52" s="37">
        <v>42620.056863425925</v>
      </c>
    </row>
    <row r="53" spans="1:20" ht="32" x14ac:dyDescent="0.2">
      <c r="A53" s="17">
        <v>2906</v>
      </c>
      <c r="B53" s="38" t="s">
        <v>2906</v>
      </c>
      <c r="C53" s="38" t="s">
        <v>7016</v>
      </c>
      <c r="D53" s="39">
        <v>6000</v>
      </c>
      <c r="E53" s="39">
        <v>565</v>
      </c>
      <c r="F53" s="40">
        <v>9.4166666666666662E-2</v>
      </c>
      <c r="G53" s="41">
        <v>80.709999999999994</v>
      </c>
      <c r="H53" s="19" t="s">
        <v>8220</v>
      </c>
      <c r="I53" s="19" t="s">
        <v>8223</v>
      </c>
      <c r="J53" s="19" t="s">
        <v>8245</v>
      </c>
      <c r="K53" s="19">
        <v>1438390800</v>
      </c>
      <c r="L53" s="19">
        <v>1436888066</v>
      </c>
      <c r="M53" s="19" t="b">
        <v>0</v>
      </c>
      <c r="N53" s="19">
        <v>7</v>
      </c>
      <c r="O53" s="19" t="b">
        <v>0</v>
      </c>
      <c r="P53" s="19" t="s">
        <v>8269</v>
      </c>
      <c r="Q53" s="42" t="s">
        <v>8315</v>
      </c>
      <c r="R53" s="19" t="s">
        <v>8316</v>
      </c>
      <c r="S53" s="43">
        <v>42199.648912037039</v>
      </c>
      <c r="T53" s="44">
        <v>42217.041666666672</v>
      </c>
    </row>
    <row r="54" spans="1:20" ht="32" x14ac:dyDescent="0.2">
      <c r="A54" s="16">
        <v>2907</v>
      </c>
      <c r="B54" s="31" t="s">
        <v>2907</v>
      </c>
      <c r="C54" s="31" t="s">
        <v>7017</v>
      </c>
      <c r="D54" s="32">
        <v>2500</v>
      </c>
      <c r="E54" s="32">
        <v>2</v>
      </c>
      <c r="F54" s="33">
        <v>8.0000000000000004E-4</v>
      </c>
      <c r="G54" s="34">
        <v>1</v>
      </c>
      <c r="H54" s="18" t="s">
        <v>8220</v>
      </c>
      <c r="I54" s="18" t="s">
        <v>8223</v>
      </c>
      <c r="J54" s="18" t="s">
        <v>8245</v>
      </c>
      <c r="K54" s="18">
        <v>1463259837</v>
      </c>
      <c r="L54" s="18">
        <v>1458075837</v>
      </c>
      <c r="M54" s="18" t="b">
        <v>0</v>
      </c>
      <c r="N54" s="18">
        <v>2</v>
      </c>
      <c r="O54" s="18" t="b">
        <v>0</v>
      </c>
      <c r="P54" s="18" t="s">
        <v>8269</v>
      </c>
      <c r="Q54" s="35" t="s">
        <v>8315</v>
      </c>
      <c r="R54" s="18" t="s">
        <v>8316</v>
      </c>
      <c r="S54" s="36">
        <v>42444.877743055549</v>
      </c>
      <c r="T54" s="37">
        <v>42504.877743055549</v>
      </c>
    </row>
    <row r="55" spans="1:20" ht="32" x14ac:dyDescent="0.2">
      <c r="A55" s="17">
        <v>2908</v>
      </c>
      <c r="B55" s="38" t="s">
        <v>2908</v>
      </c>
      <c r="C55" s="38" t="s">
        <v>7018</v>
      </c>
      <c r="D55" s="39">
        <v>9600</v>
      </c>
      <c r="E55" s="39">
        <v>264</v>
      </c>
      <c r="F55" s="40">
        <v>2.75E-2</v>
      </c>
      <c r="G55" s="41">
        <v>52.8</v>
      </c>
      <c r="H55" s="19" t="s">
        <v>8220</v>
      </c>
      <c r="I55" s="19" t="s">
        <v>8223</v>
      </c>
      <c r="J55" s="19" t="s">
        <v>8245</v>
      </c>
      <c r="K55" s="19">
        <v>1465407219</v>
      </c>
      <c r="L55" s="19">
        <v>1462815219</v>
      </c>
      <c r="M55" s="19" t="b">
        <v>0</v>
      </c>
      <c r="N55" s="19">
        <v>5</v>
      </c>
      <c r="O55" s="19" t="b">
        <v>0</v>
      </c>
      <c r="P55" s="19" t="s">
        <v>8269</v>
      </c>
      <c r="Q55" s="42" t="s">
        <v>8315</v>
      </c>
      <c r="R55" s="19" t="s">
        <v>8316</v>
      </c>
      <c r="S55" s="43">
        <v>42499.731701388882</v>
      </c>
      <c r="T55" s="44">
        <v>42529.731701388882</v>
      </c>
    </row>
    <row r="56" spans="1:20" ht="32" x14ac:dyDescent="0.2">
      <c r="A56" s="16">
        <v>2909</v>
      </c>
      <c r="B56" s="31" t="s">
        <v>2909</v>
      </c>
      <c r="C56" s="31" t="s">
        <v>7019</v>
      </c>
      <c r="D56" s="32">
        <v>180000</v>
      </c>
      <c r="E56" s="32">
        <v>20</v>
      </c>
      <c r="F56" s="33">
        <v>1.1111111111111112E-4</v>
      </c>
      <c r="G56" s="34">
        <v>20</v>
      </c>
      <c r="H56" s="18" t="s">
        <v>8220</v>
      </c>
      <c r="I56" s="18" t="s">
        <v>8223</v>
      </c>
      <c r="J56" s="18" t="s">
        <v>8245</v>
      </c>
      <c r="K56" s="18">
        <v>1416944760</v>
      </c>
      <c r="L56" s="18">
        <v>1413527001</v>
      </c>
      <c r="M56" s="18" t="b">
        <v>0</v>
      </c>
      <c r="N56" s="18">
        <v>1</v>
      </c>
      <c r="O56" s="18" t="b">
        <v>0</v>
      </c>
      <c r="P56" s="18" t="s">
        <v>8269</v>
      </c>
      <c r="Q56" s="35" t="s">
        <v>8315</v>
      </c>
      <c r="R56" s="18" t="s">
        <v>8316</v>
      </c>
      <c r="S56" s="36">
        <v>41929.266215277778</v>
      </c>
      <c r="T56" s="37">
        <v>41968.823611111111</v>
      </c>
    </row>
    <row r="57" spans="1:20" ht="32" x14ac:dyDescent="0.2">
      <c r="A57" s="17">
        <v>2911</v>
      </c>
      <c r="B57" s="38" t="s">
        <v>2911</v>
      </c>
      <c r="C57" s="38" t="s">
        <v>7021</v>
      </c>
      <c r="D57" s="39">
        <v>1800</v>
      </c>
      <c r="E57" s="39">
        <v>657</v>
      </c>
      <c r="F57" s="40">
        <v>0.36499999999999999</v>
      </c>
      <c r="G57" s="41">
        <v>46.93</v>
      </c>
      <c r="H57" s="19" t="s">
        <v>8220</v>
      </c>
      <c r="I57" s="19" t="s">
        <v>8223</v>
      </c>
      <c r="J57" s="19" t="s">
        <v>8245</v>
      </c>
      <c r="K57" s="19">
        <v>1435429626</v>
      </c>
      <c r="L57" s="19">
        <v>1431973626</v>
      </c>
      <c r="M57" s="19" t="b">
        <v>0</v>
      </c>
      <c r="N57" s="19">
        <v>14</v>
      </c>
      <c r="O57" s="19" t="b">
        <v>0</v>
      </c>
      <c r="P57" s="19" t="s">
        <v>8269</v>
      </c>
      <c r="Q57" s="42" t="s">
        <v>8315</v>
      </c>
      <c r="R57" s="19" t="s">
        <v>8316</v>
      </c>
      <c r="S57" s="43">
        <v>42142.768819444449</v>
      </c>
      <c r="T57" s="44">
        <v>42182.768819444449</v>
      </c>
    </row>
    <row r="58" spans="1:20" ht="32" x14ac:dyDescent="0.2">
      <c r="A58" s="16">
        <v>2912</v>
      </c>
      <c r="B58" s="31" t="s">
        <v>2912</v>
      </c>
      <c r="C58" s="31" t="s">
        <v>7022</v>
      </c>
      <c r="D58" s="32">
        <v>14440</v>
      </c>
      <c r="E58" s="32">
        <v>2030</v>
      </c>
      <c r="F58" s="33">
        <v>0.14058171745152354</v>
      </c>
      <c r="G58" s="34">
        <v>78.08</v>
      </c>
      <c r="H58" s="18" t="s">
        <v>8220</v>
      </c>
      <c r="I58" s="18" t="s">
        <v>8223</v>
      </c>
      <c r="J58" s="18" t="s">
        <v>8245</v>
      </c>
      <c r="K58" s="18">
        <v>1452827374</v>
      </c>
      <c r="L58" s="18">
        <v>1450235374</v>
      </c>
      <c r="M58" s="18" t="b">
        <v>0</v>
      </c>
      <c r="N58" s="18">
        <v>26</v>
      </c>
      <c r="O58" s="18" t="b">
        <v>0</v>
      </c>
      <c r="P58" s="18" t="s">
        <v>8269</v>
      </c>
      <c r="Q58" s="35" t="s">
        <v>8315</v>
      </c>
      <c r="R58" s="18" t="s">
        <v>8316</v>
      </c>
      <c r="S58" s="36">
        <v>42354.131643518514</v>
      </c>
      <c r="T58" s="37">
        <v>42384.131643518514</v>
      </c>
    </row>
    <row r="59" spans="1:20" ht="32" x14ac:dyDescent="0.2">
      <c r="A59" s="17">
        <v>2913</v>
      </c>
      <c r="B59" s="38" t="s">
        <v>2913</v>
      </c>
      <c r="C59" s="38" t="s">
        <v>7023</v>
      </c>
      <c r="D59" s="39">
        <v>10000</v>
      </c>
      <c r="E59" s="39">
        <v>2</v>
      </c>
      <c r="F59" s="40">
        <v>2.0000000000000001E-4</v>
      </c>
      <c r="G59" s="41">
        <v>1</v>
      </c>
      <c r="H59" s="19" t="s">
        <v>8220</v>
      </c>
      <c r="I59" s="19" t="s">
        <v>8223</v>
      </c>
      <c r="J59" s="19" t="s">
        <v>8245</v>
      </c>
      <c r="K59" s="19">
        <v>1410041339</v>
      </c>
      <c r="L59" s="19">
        <v>1404857339</v>
      </c>
      <c r="M59" s="19" t="b">
        <v>0</v>
      </c>
      <c r="N59" s="19">
        <v>2</v>
      </c>
      <c r="O59" s="19" t="b">
        <v>0</v>
      </c>
      <c r="P59" s="19" t="s">
        <v>8269</v>
      </c>
      <c r="Q59" s="42" t="s">
        <v>8315</v>
      </c>
      <c r="R59" s="19" t="s">
        <v>8316</v>
      </c>
      <c r="S59" s="43">
        <v>41828.922905092593</v>
      </c>
      <c r="T59" s="44">
        <v>41888.922905092593</v>
      </c>
    </row>
    <row r="60" spans="1:20" ht="32" x14ac:dyDescent="0.2">
      <c r="A60" s="16">
        <v>2917</v>
      </c>
      <c r="B60" s="31" t="s">
        <v>2917</v>
      </c>
      <c r="C60" s="31" t="s">
        <v>7027</v>
      </c>
      <c r="D60" s="32">
        <v>2000</v>
      </c>
      <c r="E60" s="32">
        <v>437</v>
      </c>
      <c r="F60" s="33">
        <v>0.2185</v>
      </c>
      <c r="G60" s="34">
        <v>48.56</v>
      </c>
      <c r="H60" s="18" t="s">
        <v>8220</v>
      </c>
      <c r="I60" s="18" t="s">
        <v>8223</v>
      </c>
      <c r="J60" s="18" t="s">
        <v>8245</v>
      </c>
      <c r="K60" s="18">
        <v>1442381847</v>
      </c>
      <c r="L60" s="18">
        <v>1440826647</v>
      </c>
      <c r="M60" s="18" t="b">
        <v>0</v>
      </c>
      <c r="N60" s="18">
        <v>9</v>
      </c>
      <c r="O60" s="18" t="b">
        <v>0</v>
      </c>
      <c r="P60" s="18" t="s">
        <v>8269</v>
      </c>
      <c r="Q60" s="35" t="s">
        <v>8315</v>
      </c>
      <c r="R60" s="18" t="s">
        <v>8316</v>
      </c>
      <c r="S60" s="36">
        <v>42245.234340277777</v>
      </c>
      <c r="T60" s="37">
        <v>42263.234340277777</v>
      </c>
    </row>
    <row r="61" spans="1:20" ht="32" x14ac:dyDescent="0.2">
      <c r="A61" s="17">
        <v>2918</v>
      </c>
      <c r="B61" s="38" t="s">
        <v>2918</v>
      </c>
      <c r="C61" s="38" t="s">
        <v>7028</v>
      </c>
      <c r="D61" s="39">
        <v>5000</v>
      </c>
      <c r="E61" s="39">
        <v>1362</v>
      </c>
      <c r="F61" s="40">
        <v>0.27239999999999998</v>
      </c>
      <c r="G61" s="41">
        <v>68.099999999999994</v>
      </c>
      <c r="H61" s="19" t="s">
        <v>8220</v>
      </c>
      <c r="I61" s="19" t="s">
        <v>8223</v>
      </c>
      <c r="J61" s="19" t="s">
        <v>8245</v>
      </c>
      <c r="K61" s="19">
        <v>1446131207</v>
      </c>
      <c r="L61" s="19">
        <v>1443712007</v>
      </c>
      <c r="M61" s="19" t="b">
        <v>0</v>
      </c>
      <c r="N61" s="19">
        <v>20</v>
      </c>
      <c r="O61" s="19" t="b">
        <v>0</v>
      </c>
      <c r="P61" s="19" t="s">
        <v>8269</v>
      </c>
      <c r="Q61" s="42" t="s">
        <v>8315</v>
      </c>
      <c r="R61" s="19" t="s">
        <v>8316</v>
      </c>
      <c r="S61" s="43">
        <v>42278.629710648151</v>
      </c>
      <c r="T61" s="44">
        <v>42306.629710648151</v>
      </c>
    </row>
    <row r="62" spans="1:20" ht="32" x14ac:dyDescent="0.2">
      <c r="A62" s="16">
        <v>2919</v>
      </c>
      <c r="B62" s="31" t="s">
        <v>2919</v>
      </c>
      <c r="C62" s="31" t="s">
        <v>7029</v>
      </c>
      <c r="D62" s="32">
        <v>600</v>
      </c>
      <c r="E62" s="32">
        <v>51</v>
      </c>
      <c r="F62" s="33">
        <v>8.5000000000000006E-2</v>
      </c>
      <c r="G62" s="34">
        <v>8.5</v>
      </c>
      <c r="H62" s="18" t="s">
        <v>8220</v>
      </c>
      <c r="I62" s="18" t="s">
        <v>8223</v>
      </c>
      <c r="J62" s="18" t="s">
        <v>8245</v>
      </c>
      <c r="K62" s="18">
        <v>1407250329</v>
      </c>
      <c r="L62" s="18">
        <v>1404658329</v>
      </c>
      <c r="M62" s="18" t="b">
        <v>0</v>
      </c>
      <c r="N62" s="18">
        <v>6</v>
      </c>
      <c r="O62" s="18" t="b">
        <v>0</v>
      </c>
      <c r="P62" s="18" t="s">
        <v>8269</v>
      </c>
      <c r="Q62" s="35" t="s">
        <v>8315</v>
      </c>
      <c r="R62" s="18" t="s">
        <v>8316</v>
      </c>
      <c r="S62" s="36">
        <v>41826.61954861111</v>
      </c>
      <c r="T62" s="37">
        <v>41856.61954861111</v>
      </c>
    </row>
    <row r="63" spans="1:20" ht="32" x14ac:dyDescent="0.2">
      <c r="A63" s="17">
        <v>3728</v>
      </c>
      <c r="B63" s="38" t="s">
        <v>3725</v>
      </c>
      <c r="C63" s="38" t="s">
        <v>7838</v>
      </c>
      <c r="D63" s="39">
        <v>20000</v>
      </c>
      <c r="E63" s="39">
        <v>1862</v>
      </c>
      <c r="F63" s="40">
        <v>9.3100000000000002E-2</v>
      </c>
      <c r="G63" s="41">
        <v>60.06</v>
      </c>
      <c r="H63" s="19" t="s">
        <v>8220</v>
      </c>
      <c r="I63" s="19" t="s">
        <v>8223</v>
      </c>
      <c r="J63" s="19" t="s">
        <v>8245</v>
      </c>
      <c r="K63" s="19">
        <v>1439957176</v>
      </c>
      <c r="L63" s="19">
        <v>1437365176</v>
      </c>
      <c r="M63" s="19" t="b">
        <v>0</v>
      </c>
      <c r="N63" s="19">
        <v>31</v>
      </c>
      <c r="O63" s="19" t="b">
        <v>0</v>
      </c>
      <c r="P63" s="19" t="s">
        <v>8269</v>
      </c>
      <c r="Q63" s="42" t="s">
        <v>8315</v>
      </c>
      <c r="R63" s="19" t="s">
        <v>8316</v>
      </c>
      <c r="S63" s="43">
        <v>42205.171018518522</v>
      </c>
      <c r="T63" s="44">
        <v>42235.171018518522</v>
      </c>
    </row>
    <row r="64" spans="1:20" ht="32" x14ac:dyDescent="0.2">
      <c r="A64" s="16">
        <v>3729</v>
      </c>
      <c r="B64" s="31" t="s">
        <v>3726</v>
      </c>
      <c r="C64" s="31" t="s">
        <v>7839</v>
      </c>
      <c r="D64" s="32">
        <v>5000</v>
      </c>
      <c r="E64" s="32">
        <v>362</v>
      </c>
      <c r="F64" s="33">
        <v>7.2400000000000006E-2</v>
      </c>
      <c r="G64" s="34">
        <v>72.400000000000006</v>
      </c>
      <c r="H64" s="18" t="s">
        <v>8220</v>
      </c>
      <c r="I64" s="18" t="s">
        <v>8223</v>
      </c>
      <c r="J64" s="18" t="s">
        <v>8245</v>
      </c>
      <c r="K64" s="18">
        <v>1427082912</v>
      </c>
      <c r="L64" s="18">
        <v>1423198512</v>
      </c>
      <c r="M64" s="18" t="b">
        <v>0</v>
      </c>
      <c r="N64" s="18">
        <v>5</v>
      </c>
      <c r="O64" s="18" t="b">
        <v>0</v>
      </c>
      <c r="P64" s="18" t="s">
        <v>8269</v>
      </c>
      <c r="Q64" s="35" t="s">
        <v>8315</v>
      </c>
      <c r="R64" s="18" t="s">
        <v>8316</v>
      </c>
      <c r="S64" s="36">
        <v>42041.205000000002</v>
      </c>
      <c r="T64" s="37">
        <v>42086.16333333333</v>
      </c>
    </row>
    <row r="65" spans="1:20" ht="32" x14ac:dyDescent="0.2">
      <c r="A65" s="17">
        <v>3730</v>
      </c>
      <c r="B65" s="38" t="s">
        <v>3727</v>
      </c>
      <c r="C65" s="38" t="s">
        <v>7840</v>
      </c>
      <c r="D65" s="39">
        <v>1000</v>
      </c>
      <c r="E65" s="39">
        <v>100</v>
      </c>
      <c r="F65" s="40">
        <v>0.1</v>
      </c>
      <c r="G65" s="41">
        <v>100</v>
      </c>
      <c r="H65" s="19" t="s">
        <v>8220</v>
      </c>
      <c r="I65" s="19" t="s">
        <v>8223</v>
      </c>
      <c r="J65" s="19" t="s">
        <v>8245</v>
      </c>
      <c r="K65" s="19">
        <v>1439828159</v>
      </c>
      <c r="L65" s="19">
        <v>1437236159</v>
      </c>
      <c r="M65" s="19" t="b">
        <v>0</v>
      </c>
      <c r="N65" s="19">
        <v>1</v>
      </c>
      <c r="O65" s="19" t="b">
        <v>0</v>
      </c>
      <c r="P65" s="19" t="s">
        <v>8269</v>
      </c>
      <c r="Q65" s="42" t="s">
        <v>8315</v>
      </c>
      <c r="R65" s="19" t="s">
        <v>8316</v>
      </c>
      <c r="S65" s="43">
        <v>42203.677766203706</v>
      </c>
      <c r="T65" s="44">
        <v>42233.677766203706</v>
      </c>
    </row>
    <row r="66" spans="1:20" ht="32" x14ac:dyDescent="0.2">
      <c r="A66" s="16">
        <v>3731</v>
      </c>
      <c r="B66" s="31" t="s">
        <v>3728</v>
      </c>
      <c r="C66" s="31" t="s">
        <v>7841</v>
      </c>
      <c r="D66" s="32">
        <v>5500</v>
      </c>
      <c r="E66" s="32">
        <v>620</v>
      </c>
      <c r="F66" s="33">
        <v>0.11272727272727273</v>
      </c>
      <c r="G66" s="34">
        <v>51.67</v>
      </c>
      <c r="H66" s="18" t="s">
        <v>8220</v>
      </c>
      <c r="I66" s="18" t="s">
        <v>8223</v>
      </c>
      <c r="J66" s="18" t="s">
        <v>8245</v>
      </c>
      <c r="K66" s="18">
        <v>1420860180</v>
      </c>
      <c r="L66" s="18">
        <v>1418234646</v>
      </c>
      <c r="M66" s="18" t="b">
        <v>0</v>
      </c>
      <c r="N66" s="18">
        <v>12</v>
      </c>
      <c r="O66" s="18" t="b">
        <v>0</v>
      </c>
      <c r="P66" s="18" t="s">
        <v>8269</v>
      </c>
      <c r="Q66" s="35" t="s">
        <v>8315</v>
      </c>
      <c r="R66" s="18" t="s">
        <v>8316</v>
      </c>
      <c r="S66" s="36">
        <v>41983.752847222218</v>
      </c>
      <c r="T66" s="37">
        <v>42014.140972222223</v>
      </c>
    </row>
    <row r="67" spans="1:20" ht="32" x14ac:dyDescent="0.2">
      <c r="A67" s="17">
        <v>3733</v>
      </c>
      <c r="B67" s="38" t="s">
        <v>3730</v>
      </c>
      <c r="C67" s="38" t="s">
        <v>7843</v>
      </c>
      <c r="D67" s="39">
        <v>1500</v>
      </c>
      <c r="E67" s="39">
        <v>0</v>
      </c>
      <c r="F67" s="40">
        <v>0</v>
      </c>
      <c r="G67" s="41" t="s">
        <v>7235</v>
      </c>
      <c r="H67" s="19" t="s">
        <v>8220</v>
      </c>
      <c r="I67" s="19" t="s">
        <v>8223</v>
      </c>
      <c r="J67" s="19" t="s">
        <v>8245</v>
      </c>
      <c r="K67" s="19">
        <v>1429396200</v>
      </c>
      <c r="L67" s="19">
        <v>1428539708</v>
      </c>
      <c r="M67" s="19" t="b">
        <v>0</v>
      </c>
      <c r="N67" s="19">
        <v>0</v>
      </c>
      <c r="O67" s="19" t="b">
        <v>0</v>
      </c>
      <c r="P67" s="19" t="s">
        <v>8269</v>
      </c>
      <c r="Q67" s="42" t="s">
        <v>8315</v>
      </c>
      <c r="R67" s="19" t="s">
        <v>8316</v>
      </c>
      <c r="S67" s="43">
        <v>42103.024398148147</v>
      </c>
      <c r="T67" s="44">
        <v>42112.9375</v>
      </c>
    </row>
    <row r="68" spans="1:20" ht="32" x14ac:dyDescent="0.2">
      <c r="A68" s="16">
        <v>3734</v>
      </c>
      <c r="B68" s="31" t="s">
        <v>3731</v>
      </c>
      <c r="C68" s="31" t="s">
        <v>7844</v>
      </c>
      <c r="D68" s="32">
        <v>1500</v>
      </c>
      <c r="E68" s="32">
        <v>427</v>
      </c>
      <c r="F68" s="33">
        <v>0.28466666666666668</v>
      </c>
      <c r="G68" s="34">
        <v>61</v>
      </c>
      <c r="H68" s="18" t="s">
        <v>8220</v>
      </c>
      <c r="I68" s="18" t="s">
        <v>8223</v>
      </c>
      <c r="J68" s="18" t="s">
        <v>8245</v>
      </c>
      <c r="K68" s="18">
        <v>1432589896</v>
      </c>
      <c r="L68" s="18">
        <v>1427405896</v>
      </c>
      <c r="M68" s="18" t="b">
        <v>0</v>
      </c>
      <c r="N68" s="18">
        <v>7</v>
      </c>
      <c r="O68" s="18" t="b">
        <v>0</v>
      </c>
      <c r="P68" s="18" t="s">
        <v>8269</v>
      </c>
      <c r="Q68" s="35" t="s">
        <v>8315</v>
      </c>
      <c r="R68" s="18" t="s">
        <v>8316</v>
      </c>
      <c r="S68" s="36">
        <v>42089.901574074072</v>
      </c>
      <c r="T68" s="37">
        <v>42149.901574074072</v>
      </c>
    </row>
    <row r="69" spans="1:20" ht="32" x14ac:dyDescent="0.2">
      <c r="A69" s="17">
        <v>3737</v>
      </c>
      <c r="B69" s="38" t="s">
        <v>3734</v>
      </c>
      <c r="C69" s="38" t="s">
        <v>7847</v>
      </c>
      <c r="D69" s="39">
        <v>700</v>
      </c>
      <c r="E69" s="39">
        <v>150</v>
      </c>
      <c r="F69" s="40">
        <v>0.21428571428571427</v>
      </c>
      <c r="G69" s="41">
        <v>37.5</v>
      </c>
      <c r="H69" s="19" t="s">
        <v>8220</v>
      </c>
      <c r="I69" s="19" t="s">
        <v>8223</v>
      </c>
      <c r="J69" s="19" t="s">
        <v>8245</v>
      </c>
      <c r="K69" s="19">
        <v>1447311540</v>
      </c>
      <c r="L69" s="19">
        <v>1445358903</v>
      </c>
      <c r="M69" s="19" t="b">
        <v>0</v>
      </c>
      <c r="N69" s="19">
        <v>4</v>
      </c>
      <c r="O69" s="19" t="b">
        <v>0</v>
      </c>
      <c r="P69" s="19" t="s">
        <v>8269</v>
      </c>
      <c r="Q69" s="42" t="s">
        <v>8315</v>
      </c>
      <c r="R69" s="19" t="s">
        <v>8316</v>
      </c>
      <c r="S69" s="43">
        <v>42297.691006944442</v>
      </c>
      <c r="T69" s="44">
        <v>42320.290972222225</v>
      </c>
    </row>
    <row r="70" spans="1:20" ht="32" x14ac:dyDescent="0.2">
      <c r="A70" s="16">
        <v>3740</v>
      </c>
      <c r="B70" s="31" t="s">
        <v>3737</v>
      </c>
      <c r="C70" s="31" t="s">
        <v>7850</v>
      </c>
      <c r="D70" s="32">
        <v>2000</v>
      </c>
      <c r="E70" s="32">
        <v>358</v>
      </c>
      <c r="F70" s="33">
        <v>0.17899999999999999</v>
      </c>
      <c r="G70" s="34">
        <v>25.57</v>
      </c>
      <c r="H70" s="18" t="s">
        <v>8220</v>
      </c>
      <c r="I70" s="18" t="s">
        <v>8223</v>
      </c>
      <c r="J70" s="18" t="s">
        <v>8245</v>
      </c>
      <c r="K70" s="18">
        <v>1407808438</v>
      </c>
      <c r="L70" s="18">
        <v>1405217355</v>
      </c>
      <c r="M70" s="18" t="b">
        <v>0</v>
      </c>
      <c r="N70" s="18">
        <v>14</v>
      </c>
      <c r="O70" s="18" t="b">
        <v>0</v>
      </c>
      <c r="P70" s="18" t="s">
        <v>8269</v>
      </c>
      <c r="Q70" s="35" t="s">
        <v>8315</v>
      </c>
      <c r="R70" s="18" t="s">
        <v>8316</v>
      </c>
      <c r="S70" s="36">
        <v>41833.089756944442</v>
      </c>
      <c r="T70" s="37">
        <v>41863.079143518517</v>
      </c>
    </row>
    <row r="71" spans="1:20" ht="32" x14ac:dyDescent="0.2">
      <c r="A71" s="17">
        <v>3741</v>
      </c>
      <c r="B71" s="38" t="s">
        <v>3738</v>
      </c>
      <c r="C71" s="38" t="s">
        <v>7851</v>
      </c>
      <c r="D71" s="39">
        <v>20000</v>
      </c>
      <c r="E71" s="39">
        <v>0</v>
      </c>
      <c r="F71" s="40">
        <v>0</v>
      </c>
      <c r="G71" s="41" t="s">
        <v>7235</v>
      </c>
      <c r="H71" s="19" t="s">
        <v>8220</v>
      </c>
      <c r="I71" s="19" t="s">
        <v>8223</v>
      </c>
      <c r="J71" s="19" t="s">
        <v>8245</v>
      </c>
      <c r="K71" s="19">
        <v>1450389950</v>
      </c>
      <c r="L71" s="19">
        <v>1447797950</v>
      </c>
      <c r="M71" s="19" t="b">
        <v>0</v>
      </c>
      <c r="N71" s="19">
        <v>0</v>
      </c>
      <c r="O71" s="19" t="b">
        <v>0</v>
      </c>
      <c r="P71" s="19" t="s">
        <v>8269</v>
      </c>
      <c r="Q71" s="42" t="s">
        <v>8315</v>
      </c>
      <c r="R71" s="19" t="s">
        <v>8316</v>
      </c>
      <c r="S71" s="43">
        <v>42325.920717592591</v>
      </c>
      <c r="T71" s="44">
        <v>42355.920717592591</v>
      </c>
    </row>
    <row r="72" spans="1:20" ht="32" x14ac:dyDescent="0.2">
      <c r="A72" s="16">
        <v>3742</v>
      </c>
      <c r="B72" s="31" t="s">
        <v>3739</v>
      </c>
      <c r="C72" s="31" t="s">
        <v>7852</v>
      </c>
      <c r="D72" s="32">
        <v>5000</v>
      </c>
      <c r="E72" s="32">
        <v>100</v>
      </c>
      <c r="F72" s="33">
        <v>0.02</v>
      </c>
      <c r="G72" s="34">
        <v>25</v>
      </c>
      <c r="H72" s="18" t="s">
        <v>8220</v>
      </c>
      <c r="I72" s="18" t="s">
        <v>8223</v>
      </c>
      <c r="J72" s="18" t="s">
        <v>8245</v>
      </c>
      <c r="K72" s="18">
        <v>1409980144</v>
      </c>
      <c r="L72" s="18">
        <v>1407388144</v>
      </c>
      <c r="M72" s="18" t="b">
        <v>0</v>
      </c>
      <c r="N72" s="18">
        <v>4</v>
      </c>
      <c r="O72" s="18" t="b">
        <v>0</v>
      </c>
      <c r="P72" s="18" t="s">
        <v>8269</v>
      </c>
      <c r="Q72" s="35" t="s">
        <v>8315</v>
      </c>
      <c r="R72" s="18" t="s">
        <v>8316</v>
      </c>
      <c r="S72" s="36">
        <v>41858.214629629627</v>
      </c>
      <c r="T72" s="37">
        <v>41888.214629629627</v>
      </c>
    </row>
    <row r="73" spans="1:20" ht="32" x14ac:dyDescent="0.2">
      <c r="A73" s="17">
        <v>3743</v>
      </c>
      <c r="B73" s="38" t="s">
        <v>3740</v>
      </c>
      <c r="C73" s="38" t="s">
        <v>7853</v>
      </c>
      <c r="D73" s="39">
        <v>2200</v>
      </c>
      <c r="E73" s="39">
        <v>0</v>
      </c>
      <c r="F73" s="40">
        <v>0</v>
      </c>
      <c r="G73" s="41" t="s">
        <v>7235</v>
      </c>
      <c r="H73" s="19" t="s">
        <v>8220</v>
      </c>
      <c r="I73" s="19" t="s">
        <v>8223</v>
      </c>
      <c r="J73" s="19" t="s">
        <v>8245</v>
      </c>
      <c r="K73" s="19">
        <v>1404406964</v>
      </c>
      <c r="L73" s="19">
        <v>1401814964</v>
      </c>
      <c r="M73" s="19" t="b">
        <v>0</v>
      </c>
      <c r="N73" s="19">
        <v>0</v>
      </c>
      <c r="O73" s="19" t="b">
        <v>0</v>
      </c>
      <c r="P73" s="19" t="s">
        <v>8269</v>
      </c>
      <c r="Q73" s="42" t="s">
        <v>8315</v>
      </c>
      <c r="R73" s="19" t="s">
        <v>8316</v>
      </c>
      <c r="S73" s="43">
        <v>41793.710231481484</v>
      </c>
      <c r="T73" s="44">
        <v>41823.710231481484</v>
      </c>
    </row>
    <row r="74" spans="1:20" ht="32" x14ac:dyDescent="0.2">
      <c r="A74" s="16">
        <v>3744</v>
      </c>
      <c r="B74" s="31" t="s">
        <v>3741</v>
      </c>
      <c r="C74" s="31" t="s">
        <v>7854</v>
      </c>
      <c r="D74" s="32">
        <v>1200</v>
      </c>
      <c r="E74" s="32">
        <v>0</v>
      </c>
      <c r="F74" s="33">
        <v>0</v>
      </c>
      <c r="G74" s="34" t="s">
        <v>7235</v>
      </c>
      <c r="H74" s="18" t="s">
        <v>8220</v>
      </c>
      <c r="I74" s="18" t="s">
        <v>8223</v>
      </c>
      <c r="J74" s="18" t="s">
        <v>8245</v>
      </c>
      <c r="K74" s="18">
        <v>1404532740</v>
      </c>
      <c r="L74" s="18">
        <v>1401823952</v>
      </c>
      <c r="M74" s="18" t="b">
        <v>0</v>
      </c>
      <c r="N74" s="18">
        <v>0</v>
      </c>
      <c r="O74" s="18" t="b">
        <v>0</v>
      </c>
      <c r="P74" s="18" t="s">
        <v>8269</v>
      </c>
      <c r="Q74" s="35" t="s">
        <v>8315</v>
      </c>
      <c r="R74" s="18" t="s">
        <v>8316</v>
      </c>
      <c r="S74" s="36">
        <v>41793.814259259263</v>
      </c>
      <c r="T74" s="37">
        <v>41825.165972222225</v>
      </c>
    </row>
    <row r="75" spans="1:20" ht="32" x14ac:dyDescent="0.2">
      <c r="A75" s="17">
        <v>3745</v>
      </c>
      <c r="B75" s="38" t="s">
        <v>3742</v>
      </c>
      <c r="C75" s="38" t="s">
        <v>7855</v>
      </c>
      <c r="D75" s="39">
        <v>100</v>
      </c>
      <c r="E75" s="39">
        <v>10</v>
      </c>
      <c r="F75" s="40">
        <v>0.1</v>
      </c>
      <c r="G75" s="41">
        <v>10</v>
      </c>
      <c r="H75" s="19" t="s">
        <v>8220</v>
      </c>
      <c r="I75" s="19" t="s">
        <v>8223</v>
      </c>
      <c r="J75" s="19" t="s">
        <v>8245</v>
      </c>
      <c r="K75" s="19">
        <v>1407689102</v>
      </c>
      <c r="L75" s="19">
        <v>1405097102</v>
      </c>
      <c r="M75" s="19" t="b">
        <v>0</v>
      </c>
      <c r="N75" s="19">
        <v>1</v>
      </c>
      <c r="O75" s="19" t="b">
        <v>0</v>
      </c>
      <c r="P75" s="19" t="s">
        <v>8269</v>
      </c>
      <c r="Q75" s="42" t="s">
        <v>8315</v>
      </c>
      <c r="R75" s="19" t="s">
        <v>8316</v>
      </c>
      <c r="S75" s="43">
        <v>41831.697939814818</v>
      </c>
      <c r="T75" s="44">
        <v>41861.697939814818</v>
      </c>
    </row>
    <row r="76" spans="1:20" ht="32" x14ac:dyDescent="0.2">
      <c r="A76" s="16">
        <v>3746</v>
      </c>
      <c r="B76" s="31" t="s">
        <v>3743</v>
      </c>
      <c r="C76" s="31" t="s">
        <v>7856</v>
      </c>
      <c r="D76" s="32">
        <v>8500</v>
      </c>
      <c r="E76" s="32">
        <v>202</v>
      </c>
      <c r="F76" s="33">
        <v>2.3764705882352941E-2</v>
      </c>
      <c r="G76" s="34">
        <v>202</v>
      </c>
      <c r="H76" s="18" t="s">
        <v>8220</v>
      </c>
      <c r="I76" s="18" t="s">
        <v>8223</v>
      </c>
      <c r="J76" s="18" t="s">
        <v>8245</v>
      </c>
      <c r="K76" s="18">
        <v>1475918439</v>
      </c>
      <c r="L76" s="18">
        <v>1473326439</v>
      </c>
      <c r="M76" s="18" t="b">
        <v>0</v>
      </c>
      <c r="N76" s="18">
        <v>1</v>
      </c>
      <c r="O76" s="18" t="b">
        <v>0</v>
      </c>
      <c r="P76" s="18" t="s">
        <v>8269</v>
      </c>
      <c r="Q76" s="35" t="s">
        <v>8315</v>
      </c>
      <c r="R76" s="18" t="s">
        <v>8316</v>
      </c>
      <c r="S76" s="36">
        <v>42621.389340277776</v>
      </c>
      <c r="T76" s="37">
        <v>42651.389340277776</v>
      </c>
    </row>
    <row r="77" spans="1:20" ht="48" x14ac:dyDescent="0.2">
      <c r="A77" s="17">
        <v>3841</v>
      </c>
      <c r="B77" s="38" t="s">
        <v>3838</v>
      </c>
      <c r="C77" s="38" t="s">
        <v>7950</v>
      </c>
      <c r="D77" s="39">
        <v>10000</v>
      </c>
      <c r="E77" s="39">
        <v>872</v>
      </c>
      <c r="F77" s="40">
        <v>8.72E-2</v>
      </c>
      <c r="G77" s="41">
        <v>25.65</v>
      </c>
      <c r="H77" s="19" t="s">
        <v>8220</v>
      </c>
      <c r="I77" s="19" t="s">
        <v>8223</v>
      </c>
      <c r="J77" s="19" t="s">
        <v>8245</v>
      </c>
      <c r="K77" s="19">
        <v>1405882287</v>
      </c>
      <c r="L77" s="19">
        <v>1400698287</v>
      </c>
      <c r="M77" s="19" t="b">
        <v>1</v>
      </c>
      <c r="N77" s="19">
        <v>34</v>
      </c>
      <c r="O77" s="19" t="b">
        <v>0</v>
      </c>
      <c r="P77" s="19" t="s">
        <v>8269</v>
      </c>
      <c r="Q77" s="42" t="s">
        <v>8315</v>
      </c>
      <c r="R77" s="19" t="s">
        <v>8316</v>
      </c>
      <c r="S77" s="43">
        <v>41780.785729166666</v>
      </c>
      <c r="T77" s="44">
        <v>41840.785729166666</v>
      </c>
    </row>
    <row r="78" spans="1:20" ht="32" x14ac:dyDescent="0.2">
      <c r="A78" s="16">
        <v>3843</v>
      </c>
      <c r="B78" s="31" t="s">
        <v>3840</v>
      </c>
      <c r="C78" s="31" t="s">
        <v>7952</v>
      </c>
      <c r="D78" s="32">
        <v>5000</v>
      </c>
      <c r="E78" s="32">
        <v>1065</v>
      </c>
      <c r="F78" s="33">
        <v>0.21299999999999999</v>
      </c>
      <c r="G78" s="34">
        <v>56.05</v>
      </c>
      <c r="H78" s="18" t="s">
        <v>8220</v>
      </c>
      <c r="I78" s="18" t="s">
        <v>8223</v>
      </c>
      <c r="J78" s="18" t="s">
        <v>8245</v>
      </c>
      <c r="K78" s="18">
        <v>1401587064</v>
      </c>
      <c r="L78" s="18">
        <v>1399427064</v>
      </c>
      <c r="M78" s="18" t="b">
        <v>1</v>
      </c>
      <c r="N78" s="18">
        <v>19</v>
      </c>
      <c r="O78" s="18" t="b">
        <v>0</v>
      </c>
      <c r="P78" s="18" t="s">
        <v>8269</v>
      </c>
      <c r="Q78" s="35" t="s">
        <v>8315</v>
      </c>
      <c r="R78" s="18" t="s">
        <v>8316</v>
      </c>
      <c r="S78" s="36">
        <v>41766.072500000002</v>
      </c>
      <c r="T78" s="37">
        <v>41791.072500000002</v>
      </c>
    </row>
    <row r="79" spans="1:20" ht="32" x14ac:dyDescent="0.2">
      <c r="A79" s="17">
        <v>3844</v>
      </c>
      <c r="B79" s="38" t="s">
        <v>3841</v>
      </c>
      <c r="C79" s="38" t="s">
        <v>7953</v>
      </c>
      <c r="D79" s="39">
        <v>9800</v>
      </c>
      <c r="E79" s="39">
        <v>4066</v>
      </c>
      <c r="F79" s="40">
        <v>0.41489795918367345</v>
      </c>
      <c r="G79" s="41">
        <v>81.319999999999993</v>
      </c>
      <c r="H79" s="19" t="s">
        <v>8220</v>
      </c>
      <c r="I79" s="19" t="s">
        <v>8223</v>
      </c>
      <c r="J79" s="19" t="s">
        <v>8245</v>
      </c>
      <c r="K79" s="19">
        <v>1401778740</v>
      </c>
      <c r="L79" s="19">
        <v>1399474134</v>
      </c>
      <c r="M79" s="19" t="b">
        <v>1</v>
      </c>
      <c r="N79" s="19">
        <v>50</v>
      </c>
      <c r="O79" s="19" t="b">
        <v>0</v>
      </c>
      <c r="P79" s="19" t="s">
        <v>8269</v>
      </c>
      <c r="Q79" s="42" t="s">
        <v>8315</v>
      </c>
      <c r="R79" s="19" t="s">
        <v>8316</v>
      </c>
      <c r="S79" s="43">
        <v>41766.617291666669</v>
      </c>
      <c r="T79" s="44">
        <v>41793.290972222225</v>
      </c>
    </row>
    <row r="80" spans="1:20" ht="48" x14ac:dyDescent="0.2">
      <c r="A80" s="16">
        <v>3845</v>
      </c>
      <c r="B80" s="31" t="s">
        <v>3842</v>
      </c>
      <c r="C80" s="31" t="s">
        <v>7954</v>
      </c>
      <c r="D80" s="32">
        <v>40000</v>
      </c>
      <c r="E80" s="32">
        <v>842</v>
      </c>
      <c r="F80" s="33">
        <v>2.1049999999999999E-2</v>
      </c>
      <c r="G80" s="34">
        <v>70.17</v>
      </c>
      <c r="H80" s="18" t="s">
        <v>8220</v>
      </c>
      <c r="I80" s="18" t="s">
        <v>8223</v>
      </c>
      <c r="J80" s="18" t="s">
        <v>8245</v>
      </c>
      <c r="K80" s="18">
        <v>1443711774</v>
      </c>
      <c r="L80" s="18">
        <v>1441119774</v>
      </c>
      <c r="M80" s="18" t="b">
        <v>1</v>
      </c>
      <c r="N80" s="18">
        <v>12</v>
      </c>
      <c r="O80" s="18" t="b">
        <v>0</v>
      </c>
      <c r="P80" s="18" t="s">
        <v>8269</v>
      </c>
      <c r="Q80" s="35" t="s">
        <v>8315</v>
      </c>
      <c r="R80" s="18" t="s">
        <v>8316</v>
      </c>
      <c r="S80" s="36">
        <v>42248.627013888887</v>
      </c>
      <c r="T80" s="37">
        <v>42278.627013888887</v>
      </c>
    </row>
    <row r="81" spans="1:20" ht="32" x14ac:dyDescent="0.2">
      <c r="A81" s="17">
        <v>3846</v>
      </c>
      <c r="B81" s="38" t="s">
        <v>3843</v>
      </c>
      <c r="C81" s="38" t="s">
        <v>7955</v>
      </c>
      <c r="D81" s="39">
        <v>7000</v>
      </c>
      <c r="E81" s="39">
        <v>189</v>
      </c>
      <c r="F81" s="40">
        <v>2.7E-2</v>
      </c>
      <c r="G81" s="41">
        <v>23.63</v>
      </c>
      <c r="H81" s="19" t="s">
        <v>8220</v>
      </c>
      <c r="I81" s="19" t="s">
        <v>8223</v>
      </c>
      <c r="J81" s="19" t="s">
        <v>8245</v>
      </c>
      <c r="K81" s="19">
        <v>1412405940</v>
      </c>
      <c r="L81" s="19">
        <v>1409721542</v>
      </c>
      <c r="M81" s="19" t="b">
        <v>1</v>
      </c>
      <c r="N81" s="19">
        <v>8</v>
      </c>
      <c r="O81" s="19" t="b">
        <v>0</v>
      </c>
      <c r="P81" s="19" t="s">
        <v>8269</v>
      </c>
      <c r="Q81" s="42" t="s">
        <v>8315</v>
      </c>
      <c r="R81" s="19" t="s">
        <v>8316</v>
      </c>
      <c r="S81" s="43">
        <v>41885.221550925926</v>
      </c>
      <c r="T81" s="44">
        <v>41916.290972222225</v>
      </c>
    </row>
    <row r="82" spans="1:20" ht="32" x14ac:dyDescent="0.2">
      <c r="A82" s="16">
        <v>3847</v>
      </c>
      <c r="B82" s="31" t="s">
        <v>3844</v>
      </c>
      <c r="C82" s="31" t="s">
        <v>7956</v>
      </c>
      <c r="D82" s="32">
        <v>10500</v>
      </c>
      <c r="E82" s="32">
        <v>1697</v>
      </c>
      <c r="F82" s="33">
        <v>0.16161904761904761</v>
      </c>
      <c r="G82" s="34">
        <v>188.56</v>
      </c>
      <c r="H82" s="18" t="s">
        <v>8220</v>
      </c>
      <c r="I82" s="18" t="s">
        <v>8223</v>
      </c>
      <c r="J82" s="18" t="s">
        <v>8245</v>
      </c>
      <c r="K82" s="18">
        <v>1437283391</v>
      </c>
      <c r="L82" s="18">
        <v>1433395391</v>
      </c>
      <c r="M82" s="18" t="b">
        <v>1</v>
      </c>
      <c r="N82" s="18">
        <v>9</v>
      </c>
      <c r="O82" s="18" t="b">
        <v>0</v>
      </c>
      <c r="P82" s="18" t="s">
        <v>8269</v>
      </c>
      <c r="Q82" s="35" t="s">
        <v>8315</v>
      </c>
      <c r="R82" s="18" t="s">
        <v>8316</v>
      </c>
      <c r="S82" s="36">
        <v>42159.224432870367</v>
      </c>
      <c r="T82" s="37">
        <v>42204.224432870367</v>
      </c>
    </row>
    <row r="83" spans="1:20" ht="32" x14ac:dyDescent="0.2">
      <c r="A83" s="17">
        <v>3848</v>
      </c>
      <c r="B83" s="38" t="s">
        <v>3845</v>
      </c>
      <c r="C83" s="38" t="s">
        <v>7957</v>
      </c>
      <c r="D83" s="39">
        <v>13000</v>
      </c>
      <c r="E83" s="39">
        <v>2129</v>
      </c>
      <c r="F83" s="40">
        <v>0.16376923076923078</v>
      </c>
      <c r="G83" s="41">
        <v>49.51</v>
      </c>
      <c r="H83" s="19" t="s">
        <v>8220</v>
      </c>
      <c r="I83" s="19" t="s">
        <v>8223</v>
      </c>
      <c r="J83" s="19" t="s">
        <v>8245</v>
      </c>
      <c r="K83" s="19">
        <v>1445196989</v>
      </c>
      <c r="L83" s="19">
        <v>1442604989</v>
      </c>
      <c r="M83" s="19" t="b">
        <v>1</v>
      </c>
      <c r="N83" s="19">
        <v>43</v>
      </c>
      <c r="O83" s="19" t="b">
        <v>0</v>
      </c>
      <c r="P83" s="19" t="s">
        <v>8269</v>
      </c>
      <c r="Q83" s="42" t="s">
        <v>8315</v>
      </c>
      <c r="R83" s="19" t="s">
        <v>8316</v>
      </c>
      <c r="S83" s="43">
        <v>42265.817002314812</v>
      </c>
      <c r="T83" s="44">
        <v>42295.817002314812</v>
      </c>
    </row>
    <row r="84" spans="1:20" ht="16" x14ac:dyDescent="0.2">
      <c r="A84" s="16">
        <v>3850</v>
      </c>
      <c r="B84" s="31" t="s">
        <v>3847</v>
      </c>
      <c r="C84" s="31" t="s">
        <v>7959</v>
      </c>
      <c r="D84" s="32">
        <v>1000</v>
      </c>
      <c r="E84" s="32">
        <v>38</v>
      </c>
      <c r="F84" s="33">
        <v>3.7999999999999999E-2</v>
      </c>
      <c r="G84" s="34">
        <v>9.5</v>
      </c>
      <c r="H84" s="18" t="s">
        <v>8220</v>
      </c>
      <c r="I84" s="18" t="s">
        <v>8223</v>
      </c>
      <c r="J84" s="18" t="s">
        <v>8245</v>
      </c>
      <c r="K84" s="18">
        <v>1420081143</v>
      </c>
      <c r="L84" s="18">
        <v>1417489143</v>
      </c>
      <c r="M84" s="18" t="b">
        <v>1</v>
      </c>
      <c r="N84" s="18">
        <v>4</v>
      </c>
      <c r="O84" s="18" t="b">
        <v>0</v>
      </c>
      <c r="P84" s="18" t="s">
        <v>8269</v>
      </c>
      <c r="Q84" s="35" t="s">
        <v>8315</v>
      </c>
      <c r="R84" s="18" t="s">
        <v>8316</v>
      </c>
      <c r="S84" s="36">
        <v>41975.124340277776</v>
      </c>
      <c r="T84" s="37">
        <v>42005.124340277776</v>
      </c>
    </row>
    <row r="85" spans="1:20" ht="32" x14ac:dyDescent="0.2">
      <c r="A85" s="17">
        <v>3852</v>
      </c>
      <c r="B85" s="38" t="s">
        <v>3849</v>
      </c>
      <c r="C85" s="38" t="s">
        <v>7961</v>
      </c>
      <c r="D85" s="39">
        <v>10000</v>
      </c>
      <c r="E85" s="39">
        <v>20</v>
      </c>
      <c r="F85" s="40">
        <v>2E-3</v>
      </c>
      <c r="G85" s="41">
        <v>10</v>
      </c>
      <c r="H85" s="19" t="s">
        <v>8220</v>
      </c>
      <c r="I85" s="19" t="s">
        <v>8223</v>
      </c>
      <c r="J85" s="19" t="s">
        <v>8245</v>
      </c>
      <c r="K85" s="19">
        <v>1427427276</v>
      </c>
      <c r="L85" s="19">
        <v>1425270876</v>
      </c>
      <c r="M85" s="19" t="b">
        <v>0</v>
      </c>
      <c r="N85" s="19">
        <v>2</v>
      </c>
      <c r="O85" s="19" t="b">
        <v>0</v>
      </c>
      <c r="P85" s="19" t="s">
        <v>8269</v>
      </c>
      <c r="Q85" s="42" t="s">
        <v>8315</v>
      </c>
      <c r="R85" s="19" t="s">
        <v>8316</v>
      </c>
      <c r="S85" s="43">
        <v>42065.190694444449</v>
      </c>
      <c r="T85" s="44">
        <v>42090.149027777778</v>
      </c>
    </row>
    <row r="86" spans="1:20" ht="32" x14ac:dyDescent="0.2">
      <c r="A86" s="16">
        <v>3853</v>
      </c>
      <c r="B86" s="31" t="s">
        <v>3850</v>
      </c>
      <c r="C86" s="31" t="s">
        <v>7962</v>
      </c>
      <c r="D86" s="32">
        <v>100000</v>
      </c>
      <c r="E86" s="32">
        <v>26</v>
      </c>
      <c r="F86" s="33">
        <v>2.5999999999999998E-4</v>
      </c>
      <c r="G86" s="34">
        <v>13</v>
      </c>
      <c r="H86" s="18" t="s">
        <v>8220</v>
      </c>
      <c r="I86" s="18" t="s">
        <v>8223</v>
      </c>
      <c r="J86" s="18" t="s">
        <v>8245</v>
      </c>
      <c r="K86" s="18">
        <v>1409602178</v>
      </c>
      <c r="L86" s="18">
        <v>1406578178</v>
      </c>
      <c r="M86" s="18" t="b">
        <v>0</v>
      </c>
      <c r="N86" s="18">
        <v>2</v>
      </c>
      <c r="O86" s="18" t="b">
        <v>0</v>
      </c>
      <c r="P86" s="18" t="s">
        <v>8269</v>
      </c>
      <c r="Q86" s="35" t="s">
        <v>8315</v>
      </c>
      <c r="R86" s="18" t="s">
        <v>8316</v>
      </c>
      <c r="S86" s="36">
        <v>41848.84002314815</v>
      </c>
      <c r="T86" s="37">
        <v>41883.84002314815</v>
      </c>
    </row>
    <row r="87" spans="1:20" ht="16" x14ac:dyDescent="0.2">
      <c r="A87" s="17">
        <v>3854</v>
      </c>
      <c r="B87" s="38" t="s">
        <v>3851</v>
      </c>
      <c r="C87" s="38" t="s">
        <v>7963</v>
      </c>
      <c r="D87" s="39">
        <v>11000</v>
      </c>
      <c r="E87" s="39">
        <v>1788</v>
      </c>
      <c r="F87" s="40">
        <v>0.16254545454545455</v>
      </c>
      <c r="G87" s="41">
        <v>89.4</v>
      </c>
      <c r="H87" s="19" t="s">
        <v>8220</v>
      </c>
      <c r="I87" s="19" t="s">
        <v>8223</v>
      </c>
      <c r="J87" s="19" t="s">
        <v>8245</v>
      </c>
      <c r="K87" s="19">
        <v>1431206058</v>
      </c>
      <c r="L87" s="19">
        <v>1428614058</v>
      </c>
      <c r="M87" s="19" t="b">
        <v>0</v>
      </c>
      <c r="N87" s="19">
        <v>20</v>
      </c>
      <c r="O87" s="19" t="b">
        <v>0</v>
      </c>
      <c r="P87" s="19" t="s">
        <v>8269</v>
      </c>
      <c r="Q87" s="42" t="s">
        <v>8315</v>
      </c>
      <c r="R87" s="19" t="s">
        <v>8316</v>
      </c>
      <c r="S87" s="43">
        <v>42103.884930555556</v>
      </c>
      <c r="T87" s="44">
        <v>42133.884930555556</v>
      </c>
    </row>
    <row r="88" spans="1:20" ht="48" x14ac:dyDescent="0.2">
      <c r="A88" s="16">
        <v>3855</v>
      </c>
      <c r="B88" s="31" t="s">
        <v>3852</v>
      </c>
      <c r="C88" s="31" t="s">
        <v>7964</v>
      </c>
      <c r="D88" s="32">
        <v>1000</v>
      </c>
      <c r="E88" s="32">
        <v>25</v>
      </c>
      <c r="F88" s="33">
        <v>2.5000000000000001E-2</v>
      </c>
      <c r="G88" s="34">
        <v>25</v>
      </c>
      <c r="H88" s="18" t="s">
        <v>8220</v>
      </c>
      <c r="I88" s="18" t="s">
        <v>8223</v>
      </c>
      <c r="J88" s="18" t="s">
        <v>8245</v>
      </c>
      <c r="K88" s="18">
        <v>1427408271</v>
      </c>
      <c r="L88" s="18">
        <v>1424819871</v>
      </c>
      <c r="M88" s="18" t="b">
        <v>0</v>
      </c>
      <c r="N88" s="18">
        <v>1</v>
      </c>
      <c r="O88" s="18" t="b">
        <v>0</v>
      </c>
      <c r="P88" s="18" t="s">
        <v>8269</v>
      </c>
      <c r="Q88" s="35" t="s">
        <v>8315</v>
      </c>
      <c r="R88" s="18" t="s">
        <v>8316</v>
      </c>
      <c r="S88" s="36">
        <v>42059.970729166671</v>
      </c>
      <c r="T88" s="37">
        <v>42089.929062499999</v>
      </c>
    </row>
    <row r="89" spans="1:20" ht="32" x14ac:dyDescent="0.2">
      <c r="A89" s="17">
        <v>3856</v>
      </c>
      <c r="B89" s="38" t="s">
        <v>3853</v>
      </c>
      <c r="C89" s="38" t="s">
        <v>7965</v>
      </c>
      <c r="D89" s="39">
        <v>5000</v>
      </c>
      <c r="E89" s="39">
        <v>1</v>
      </c>
      <c r="F89" s="40">
        <v>2.0000000000000001E-4</v>
      </c>
      <c r="G89" s="41">
        <v>1</v>
      </c>
      <c r="H89" s="19" t="s">
        <v>8220</v>
      </c>
      <c r="I89" s="19" t="s">
        <v>8223</v>
      </c>
      <c r="J89" s="19" t="s">
        <v>8245</v>
      </c>
      <c r="K89" s="19">
        <v>1425833403</v>
      </c>
      <c r="L89" s="19">
        <v>1423245003</v>
      </c>
      <c r="M89" s="19" t="b">
        <v>0</v>
      </c>
      <c r="N89" s="19">
        <v>1</v>
      </c>
      <c r="O89" s="19" t="b">
        <v>0</v>
      </c>
      <c r="P89" s="19" t="s">
        <v>8269</v>
      </c>
      <c r="Q89" s="42" t="s">
        <v>8315</v>
      </c>
      <c r="R89" s="19" t="s">
        <v>8316</v>
      </c>
      <c r="S89" s="43">
        <v>42041.743090277778</v>
      </c>
      <c r="T89" s="44">
        <v>42071.701423611114</v>
      </c>
    </row>
    <row r="90" spans="1:20" ht="48" x14ac:dyDescent="0.2">
      <c r="A90" s="16">
        <v>3857</v>
      </c>
      <c r="B90" s="31" t="s">
        <v>3854</v>
      </c>
      <c r="C90" s="31" t="s">
        <v>7966</v>
      </c>
      <c r="D90" s="32">
        <v>5000</v>
      </c>
      <c r="E90" s="32">
        <v>260</v>
      </c>
      <c r="F90" s="33">
        <v>5.1999999999999998E-2</v>
      </c>
      <c r="G90" s="34">
        <v>65</v>
      </c>
      <c r="H90" s="18" t="s">
        <v>8220</v>
      </c>
      <c r="I90" s="18" t="s">
        <v>8223</v>
      </c>
      <c r="J90" s="18" t="s">
        <v>8245</v>
      </c>
      <c r="K90" s="18">
        <v>1406913120</v>
      </c>
      <c r="L90" s="18">
        <v>1404927690</v>
      </c>
      <c r="M90" s="18" t="b">
        <v>0</v>
      </c>
      <c r="N90" s="18">
        <v>4</v>
      </c>
      <c r="O90" s="18" t="b">
        <v>0</v>
      </c>
      <c r="P90" s="18" t="s">
        <v>8269</v>
      </c>
      <c r="Q90" s="35" t="s">
        <v>8315</v>
      </c>
      <c r="R90" s="18" t="s">
        <v>8316</v>
      </c>
      <c r="S90" s="36">
        <v>41829.73715277778</v>
      </c>
      <c r="T90" s="37">
        <v>41852.716666666667</v>
      </c>
    </row>
    <row r="91" spans="1:20" ht="32" x14ac:dyDescent="0.2">
      <c r="A91" s="17">
        <v>3859</v>
      </c>
      <c r="B91" s="38" t="s">
        <v>3856</v>
      </c>
      <c r="C91" s="38" t="s">
        <v>7968</v>
      </c>
      <c r="D91" s="39">
        <v>2500</v>
      </c>
      <c r="E91" s="39">
        <v>1</v>
      </c>
      <c r="F91" s="40">
        <v>4.0000000000000002E-4</v>
      </c>
      <c r="G91" s="41">
        <v>1</v>
      </c>
      <c r="H91" s="19" t="s">
        <v>8220</v>
      </c>
      <c r="I91" s="19" t="s">
        <v>8223</v>
      </c>
      <c r="J91" s="19" t="s">
        <v>8245</v>
      </c>
      <c r="K91" s="19">
        <v>1403730000</v>
      </c>
      <c r="L91" s="19">
        <v>1401485207</v>
      </c>
      <c r="M91" s="19" t="b">
        <v>0</v>
      </c>
      <c r="N91" s="19">
        <v>1</v>
      </c>
      <c r="O91" s="19" t="b">
        <v>0</v>
      </c>
      <c r="P91" s="19" t="s">
        <v>8269</v>
      </c>
      <c r="Q91" s="42" t="s">
        <v>8315</v>
      </c>
      <c r="R91" s="19" t="s">
        <v>8316</v>
      </c>
      <c r="S91" s="43">
        <v>41789.893599537041</v>
      </c>
      <c r="T91" s="44">
        <v>41815.875</v>
      </c>
    </row>
    <row r="92" spans="1:20" ht="32" x14ac:dyDescent="0.2">
      <c r="A92" s="16">
        <v>3860</v>
      </c>
      <c r="B92" s="31" t="s">
        <v>3857</v>
      </c>
      <c r="C92" s="31" t="s">
        <v>7969</v>
      </c>
      <c r="D92" s="32">
        <v>6000</v>
      </c>
      <c r="E92" s="32">
        <v>1060</v>
      </c>
      <c r="F92" s="33">
        <v>0.17666666666666667</v>
      </c>
      <c r="G92" s="34">
        <v>81.540000000000006</v>
      </c>
      <c r="H92" s="18" t="s">
        <v>8220</v>
      </c>
      <c r="I92" s="18" t="s">
        <v>8223</v>
      </c>
      <c r="J92" s="18" t="s">
        <v>8245</v>
      </c>
      <c r="K92" s="18">
        <v>1407858710</v>
      </c>
      <c r="L92" s="18">
        <v>1405266710</v>
      </c>
      <c r="M92" s="18" t="b">
        <v>0</v>
      </c>
      <c r="N92" s="18">
        <v>13</v>
      </c>
      <c r="O92" s="18" t="b">
        <v>0</v>
      </c>
      <c r="P92" s="18" t="s">
        <v>8269</v>
      </c>
      <c r="Q92" s="35" t="s">
        <v>8315</v>
      </c>
      <c r="R92" s="18" t="s">
        <v>8316</v>
      </c>
      <c r="S92" s="36">
        <v>41833.660995370366</v>
      </c>
      <c r="T92" s="37">
        <v>41863.660995370366</v>
      </c>
    </row>
    <row r="93" spans="1:20" ht="16" x14ac:dyDescent="0.2">
      <c r="A93" s="17">
        <v>3861</v>
      </c>
      <c r="B93" s="38" t="s">
        <v>3858</v>
      </c>
      <c r="C93" s="38" t="s">
        <v>7970</v>
      </c>
      <c r="D93" s="39">
        <v>2000</v>
      </c>
      <c r="E93" s="39">
        <v>100</v>
      </c>
      <c r="F93" s="40">
        <v>0.05</v>
      </c>
      <c r="G93" s="41">
        <v>100</v>
      </c>
      <c r="H93" s="19" t="s">
        <v>8220</v>
      </c>
      <c r="I93" s="19" t="s">
        <v>8223</v>
      </c>
      <c r="J93" s="19" t="s">
        <v>8245</v>
      </c>
      <c r="K93" s="19">
        <v>1415828820</v>
      </c>
      <c r="L93" s="19">
        <v>1412258977</v>
      </c>
      <c r="M93" s="19" t="b">
        <v>0</v>
      </c>
      <c r="N93" s="19">
        <v>1</v>
      </c>
      <c r="O93" s="19" t="b">
        <v>0</v>
      </c>
      <c r="P93" s="19" t="s">
        <v>8269</v>
      </c>
      <c r="Q93" s="42" t="s">
        <v>8315</v>
      </c>
      <c r="R93" s="19" t="s">
        <v>8316</v>
      </c>
      <c r="S93" s="43">
        <v>41914.590011574073</v>
      </c>
      <c r="T93" s="44">
        <v>41955.907638888893</v>
      </c>
    </row>
    <row r="94" spans="1:20" ht="16" x14ac:dyDescent="0.2">
      <c r="A94" s="16">
        <v>3862</v>
      </c>
      <c r="B94" s="31" t="s">
        <v>3859</v>
      </c>
      <c r="C94" s="31" t="s">
        <v>7971</v>
      </c>
      <c r="D94" s="32">
        <v>7500</v>
      </c>
      <c r="E94" s="32">
        <v>1</v>
      </c>
      <c r="F94" s="33">
        <v>1.3333333333333334E-4</v>
      </c>
      <c r="G94" s="34">
        <v>1</v>
      </c>
      <c r="H94" s="18" t="s">
        <v>8220</v>
      </c>
      <c r="I94" s="18" t="s">
        <v>8223</v>
      </c>
      <c r="J94" s="18" t="s">
        <v>8245</v>
      </c>
      <c r="K94" s="18">
        <v>1473699540</v>
      </c>
      <c r="L94" s="18">
        <v>1472451356</v>
      </c>
      <c r="M94" s="18" t="b">
        <v>0</v>
      </c>
      <c r="N94" s="18">
        <v>1</v>
      </c>
      <c r="O94" s="18" t="b">
        <v>0</v>
      </c>
      <c r="P94" s="18" t="s">
        <v>8269</v>
      </c>
      <c r="Q94" s="35" t="s">
        <v>8315</v>
      </c>
      <c r="R94" s="18" t="s">
        <v>8316</v>
      </c>
      <c r="S94" s="36">
        <v>42611.261064814811</v>
      </c>
      <c r="T94" s="37">
        <v>42625.707638888889</v>
      </c>
    </row>
    <row r="95" spans="1:20" ht="32" x14ac:dyDescent="0.2">
      <c r="A95" s="17">
        <v>3863</v>
      </c>
      <c r="B95" s="38" t="s">
        <v>3860</v>
      </c>
      <c r="C95" s="38" t="s">
        <v>7972</v>
      </c>
      <c r="D95" s="39">
        <v>6000</v>
      </c>
      <c r="E95" s="39">
        <v>0</v>
      </c>
      <c r="F95" s="40">
        <v>0</v>
      </c>
      <c r="G95" s="41" t="s">
        <v>7235</v>
      </c>
      <c r="H95" s="19" t="s">
        <v>8220</v>
      </c>
      <c r="I95" s="19" t="s">
        <v>8223</v>
      </c>
      <c r="J95" s="19" t="s">
        <v>8245</v>
      </c>
      <c r="K95" s="19">
        <v>1446739905</v>
      </c>
      <c r="L95" s="19">
        <v>1441552305</v>
      </c>
      <c r="M95" s="19" t="b">
        <v>0</v>
      </c>
      <c r="N95" s="19">
        <v>0</v>
      </c>
      <c r="O95" s="19" t="b">
        <v>0</v>
      </c>
      <c r="P95" s="19" t="s">
        <v>8269</v>
      </c>
      <c r="Q95" s="42" t="s">
        <v>8315</v>
      </c>
      <c r="R95" s="19" t="s">
        <v>8316</v>
      </c>
      <c r="S95" s="43">
        <v>42253.633159722223</v>
      </c>
      <c r="T95" s="44">
        <v>42313.674826388888</v>
      </c>
    </row>
    <row r="96" spans="1:20" ht="32" x14ac:dyDescent="0.2">
      <c r="A96" s="16">
        <v>3864</v>
      </c>
      <c r="B96" s="31" t="s">
        <v>3861</v>
      </c>
      <c r="C96" s="31" t="s">
        <v>7973</v>
      </c>
      <c r="D96" s="32">
        <v>5000</v>
      </c>
      <c r="E96" s="32">
        <v>60</v>
      </c>
      <c r="F96" s="33">
        <v>1.2E-2</v>
      </c>
      <c r="G96" s="34">
        <v>20</v>
      </c>
      <c r="H96" s="18" t="s">
        <v>8220</v>
      </c>
      <c r="I96" s="18" t="s">
        <v>8223</v>
      </c>
      <c r="J96" s="18" t="s">
        <v>8245</v>
      </c>
      <c r="K96" s="18">
        <v>1447799054</v>
      </c>
      <c r="L96" s="18">
        <v>1445203454</v>
      </c>
      <c r="M96" s="18" t="b">
        <v>0</v>
      </c>
      <c r="N96" s="18">
        <v>3</v>
      </c>
      <c r="O96" s="18" t="b">
        <v>0</v>
      </c>
      <c r="P96" s="18" t="s">
        <v>8269</v>
      </c>
      <c r="Q96" s="35" t="s">
        <v>8315</v>
      </c>
      <c r="R96" s="18" t="s">
        <v>8316</v>
      </c>
      <c r="S96" s="36">
        <v>42295.891828703709</v>
      </c>
      <c r="T96" s="37">
        <v>42325.933495370366</v>
      </c>
    </row>
    <row r="97" spans="1:20" ht="32" x14ac:dyDescent="0.2">
      <c r="A97" s="17">
        <v>3866</v>
      </c>
      <c r="B97" s="38" t="s">
        <v>3863</v>
      </c>
      <c r="C97" s="38" t="s">
        <v>7975</v>
      </c>
      <c r="D97" s="39">
        <v>2000</v>
      </c>
      <c r="E97" s="39">
        <v>11</v>
      </c>
      <c r="F97" s="40">
        <v>5.4999999999999997E-3</v>
      </c>
      <c r="G97" s="41">
        <v>5.5</v>
      </c>
      <c r="H97" s="19" t="s">
        <v>8220</v>
      </c>
      <c r="I97" s="19" t="s">
        <v>8223</v>
      </c>
      <c r="J97" s="19" t="s">
        <v>8245</v>
      </c>
      <c r="K97" s="19">
        <v>1458703740</v>
      </c>
      <c r="L97" s="19">
        <v>1454453021</v>
      </c>
      <c r="M97" s="19" t="b">
        <v>0</v>
      </c>
      <c r="N97" s="19">
        <v>2</v>
      </c>
      <c r="O97" s="19" t="b">
        <v>0</v>
      </c>
      <c r="P97" s="19" t="s">
        <v>8269</v>
      </c>
      <c r="Q97" s="42" t="s">
        <v>8315</v>
      </c>
      <c r="R97" s="19" t="s">
        <v>8316</v>
      </c>
      <c r="S97" s="43">
        <v>42402.947002314817</v>
      </c>
      <c r="T97" s="44">
        <v>42452.145138888889</v>
      </c>
    </row>
    <row r="98" spans="1:20" ht="32" x14ac:dyDescent="0.2">
      <c r="A98" s="16">
        <v>3867</v>
      </c>
      <c r="B98" s="31" t="s">
        <v>3864</v>
      </c>
      <c r="C98" s="31" t="s">
        <v>7976</v>
      </c>
      <c r="D98" s="32">
        <v>2000</v>
      </c>
      <c r="E98" s="32">
        <v>251</v>
      </c>
      <c r="F98" s="33">
        <v>0.1255</v>
      </c>
      <c r="G98" s="34">
        <v>50.2</v>
      </c>
      <c r="H98" s="18" t="s">
        <v>8220</v>
      </c>
      <c r="I98" s="18" t="s">
        <v>8223</v>
      </c>
      <c r="J98" s="18" t="s">
        <v>8245</v>
      </c>
      <c r="K98" s="18">
        <v>1466278339</v>
      </c>
      <c r="L98" s="18">
        <v>1463686339</v>
      </c>
      <c r="M98" s="18" t="b">
        <v>0</v>
      </c>
      <c r="N98" s="18">
        <v>5</v>
      </c>
      <c r="O98" s="18" t="b">
        <v>0</v>
      </c>
      <c r="P98" s="18" t="s">
        <v>8269</v>
      </c>
      <c r="Q98" s="35" t="s">
        <v>8315</v>
      </c>
      <c r="R98" s="18" t="s">
        <v>8316</v>
      </c>
      <c r="S98" s="36">
        <v>42509.814108796301</v>
      </c>
      <c r="T98" s="37">
        <v>42539.814108796301</v>
      </c>
    </row>
    <row r="99" spans="1:20" ht="32" x14ac:dyDescent="0.2">
      <c r="A99" s="17">
        <v>3889</v>
      </c>
      <c r="B99" s="38" t="s">
        <v>3886</v>
      </c>
      <c r="C99" s="38" t="s">
        <v>7997</v>
      </c>
      <c r="D99" s="39">
        <v>8000</v>
      </c>
      <c r="E99" s="39">
        <v>118</v>
      </c>
      <c r="F99" s="40">
        <v>1.4749999999999999E-2</v>
      </c>
      <c r="G99" s="41">
        <v>13.11</v>
      </c>
      <c r="H99" s="19" t="s">
        <v>8220</v>
      </c>
      <c r="I99" s="19" t="s">
        <v>8223</v>
      </c>
      <c r="J99" s="19" t="s">
        <v>8245</v>
      </c>
      <c r="K99" s="19">
        <v>1420413960</v>
      </c>
      <c r="L99" s="19">
        <v>1417651630</v>
      </c>
      <c r="M99" s="19" t="b">
        <v>0</v>
      </c>
      <c r="N99" s="19">
        <v>9</v>
      </c>
      <c r="O99" s="19" t="b">
        <v>0</v>
      </c>
      <c r="P99" s="19" t="s">
        <v>8269</v>
      </c>
      <c r="Q99" s="42" t="s">
        <v>8315</v>
      </c>
      <c r="R99" s="19" t="s">
        <v>8316</v>
      </c>
      <c r="S99" s="43">
        <v>41977.004976851851</v>
      </c>
      <c r="T99" s="44">
        <v>42008.976388888885</v>
      </c>
    </row>
    <row r="100" spans="1:20" ht="32" x14ac:dyDescent="0.2">
      <c r="A100" s="16">
        <v>3890</v>
      </c>
      <c r="B100" s="31" t="s">
        <v>3887</v>
      </c>
      <c r="C100" s="31" t="s">
        <v>7998</v>
      </c>
      <c r="D100" s="32">
        <v>15000</v>
      </c>
      <c r="E100" s="32">
        <v>2524</v>
      </c>
      <c r="F100" s="33">
        <v>0.16826666666666668</v>
      </c>
      <c r="G100" s="34">
        <v>315.5</v>
      </c>
      <c r="H100" s="18" t="s">
        <v>8220</v>
      </c>
      <c r="I100" s="18" t="s">
        <v>8223</v>
      </c>
      <c r="J100" s="18" t="s">
        <v>8245</v>
      </c>
      <c r="K100" s="18">
        <v>1439662344</v>
      </c>
      <c r="L100" s="18">
        <v>1434478344</v>
      </c>
      <c r="M100" s="18" t="b">
        <v>0</v>
      </c>
      <c r="N100" s="18">
        <v>8</v>
      </c>
      <c r="O100" s="18" t="b">
        <v>0</v>
      </c>
      <c r="P100" s="18" t="s">
        <v>8269</v>
      </c>
      <c r="Q100" s="35" t="s">
        <v>8315</v>
      </c>
      <c r="R100" s="18" t="s">
        <v>8316</v>
      </c>
      <c r="S100" s="36">
        <v>42171.758611111116</v>
      </c>
      <c r="T100" s="37">
        <v>42231.758611111116</v>
      </c>
    </row>
    <row r="101" spans="1:20" ht="16" x14ac:dyDescent="0.2">
      <c r="A101" s="17">
        <v>3891</v>
      </c>
      <c r="B101" s="38" t="s">
        <v>3888</v>
      </c>
      <c r="C101" s="38" t="s">
        <v>7999</v>
      </c>
      <c r="D101" s="39">
        <v>800</v>
      </c>
      <c r="E101" s="39">
        <v>260</v>
      </c>
      <c r="F101" s="40">
        <v>0.32500000000000001</v>
      </c>
      <c r="G101" s="41">
        <v>37.14</v>
      </c>
      <c r="H101" s="19" t="s">
        <v>8220</v>
      </c>
      <c r="I101" s="19" t="s">
        <v>8223</v>
      </c>
      <c r="J101" s="19" t="s">
        <v>8245</v>
      </c>
      <c r="K101" s="19">
        <v>1427086740</v>
      </c>
      <c r="L101" s="19">
        <v>1424488244</v>
      </c>
      <c r="M101" s="19" t="b">
        <v>0</v>
      </c>
      <c r="N101" s="19">
        <v>7</v>
      </c>
      <c r="O101" s="19" t="b">
        <v>0</v>
      </c>
      <c r="P101" s="19" t="s">
        <v>8269</v>
      </c>
      <c r="Q101" s="42" t="s">
        <v>8315</v>
      </c>
      <c r="R101" s="19" t="s">
        <v>8316</v>
      </c>
      <c r="S101" s="43">
        <v>42056.1324537037</v>
      </c>
      <c r="T101" s="44">
        <v>42086.207638888889</v>
      </c>
    </row>
    <row r="102" spans="1:20" ht="32" x14ac:dyDescent="0.2">
      <c r="A102" s="16">
        <v>3892</v>
      </c>
      <c r="B102" s="31" t="s">
        <v>3889</v>
      </c>
      <c r="C102" s="31" t="s">
        <v>8000</v>
      </c>
      <c r="D102" s="32">
        <v>1000</v>
      </c>
      <c r="E102" s="32">
        <v>0</v>
      </c>
      <c r="F102" s="33">
        <v>0</v>
      </c>
      <c r="G102" s="34" t="s">
        <v>7235</v>
      </c>
      <c r="H102" s="18" t="s">
        <v>8220</v>
      </c>
      <c r="I102" s="18" t="s">
        <v>8223</v>
      </c>
      <c r="J102" s="18" t="s">
        <v>8245</v>
      </c>
      <c r="K102" s="18">
        <v>1408863600</v>
      </c>
      <c r="L102" s="18">
        <v>1408203557</v>
      </c>
      <c r="M102" s="18" t="b">
        <v>0</v>
      </c>
      <c r="N102" s="18">
        <v>0</v>
      </c>
      <c r="O102" s="18" t="b">
        <v>0</v>
      </c>
      <c r="P102" s="18" t="s">
        <v>8269</v>
      </c>
      <c r="Q102" s="35" t="s">
        <v>8315</v>
      </c>
      <c r="R102" s="18" t="s">
        <v>8316</v>
      </c>
      <c r="S102" s="36">
        <v>41867.652280092596</v>
      </c>
      <c r="T102" s="37">
        <v>41875.291666666664</v>
      </c>
    </row>
    <row r="103" spans="1:20" ht="32" x14ac:dyDescent="0.2">
      <c r="A103" s="17">
        <v>3893</v>
      </c>
      <c r="B103" s="38" t="s">
        <v>3890</v>
      </c>
      <c r="C103" s="38" t="s">
        <v>8001</v>
      </c>
      <c r="D103" s="39">
        <v>50000</v>
      </c>
      <c r="E103" s="39">
        <v>10775</v>
      </c>
      <c r="F103" s="40">
        <v>0.2155</v>
      </c>
      <c r="G103" s="41">
        <v>128.27000000000001</v>
      </c>
      <c r="H103" s="19" t="s">
        <v>8220</v>
      </c>
      <c r="I103" s="19" t="s">
        <v>8223</v>
      </c>
      <c r="J103" s="19" t="s">
        <v>8245</v>
      </c>
      <c r="K103" s="19">
        <v>1404194400</v>
      </c>
      <c r="L103" s="19">
        <v>1400600840</v>
      </c>
      <c r="M103" s="19" t="b">
        <v>0</v>
      </c>
      <c r="N103" s="19">
        <v>84</v>
      </c>
      <c r="O103" s="19" t="b">
        <v>0</v>
      </c>
      <c r="P103" s="19" t="s">
        <v>8269</v>
      </c>
      <c r="Q103" s="42" t="s">
        <v>8315</v>
      </c>
      <c r="R103" s="19" t="s">
        <v>8316</v>
      </c>
      <c r="S103" s="43">
        <v>41779.657870370371</v>
      </c>
      <c r="T103" s="44">
        <v>41821.25</v>
      </c>
    </row>
    <row r="104" spans="1:20" ht="32" x14ac:dyDescent="0.2">
      <c r="A104" s="16">
        <v>3894</v>
      </c>
      <c r="B104" s="31" t="s">
        <v>3891</v>
      </c>
      <c r="C104" s="31" t="s">
        <v>8002</v>
      </c>
      <c r="D104" s="32">
        <v>15000</v>
      </c>
      <c r="E104" s="32">
        <v>520</v>
      </c>
      <c r="F104" s="33">
        <v>3.4666666666666665E-2</v>
      </c>
      <c r="G104" s="34">
        <v>47.27</v>
      </c>
      <c r="H104" s="18" t="s">
        <v>8220</v>
      </c>
      <c r="I104" s="18" t="s">
        <v>8223</v>
      </c>
      <c r="J104" s="18" t="s">
        <v>8245</v>
      </c>
      <c r="K104" s="18">
        <v>1481000340</v>
      </c>
      <c r="L104" s="18">
        <v>1478386812</v>
      </c>
      <c r="M104" s="18" t="b">
        <v>0</v>
      </c>
      <c r="N104" s="18">
        <v>11</v>
      </c>
      <c r="O104" s="18" t="b">
        <v>0</v>
      </c>
      <c r="P104" s="18" t="s">
        <v>8269</v>
      </c>
      <c r="Q104" s="35" t="s">
        <v>8315</v>
      </c>
      <c r="R104" s="18" t="s">
        <v>8316</v>
      </c>
      <c r="S104" s="36">
        <v>42679.958472222221</v>
      </c>
      <c r="T104" s="37">
        <v>42710.207638888889</v>
      </c>
    </row>
    <row r="105" spans="1:20" ht="32" x14ac:dyDescent="0.2">
      <c r="A105" s="17">
        <v>3895</v>
      </c>
      <c r="B105" s="38" t="s">
        <v>3892</v>
      </c>
      <c r="C105" s="38" t="s">
        <v>8003</v>
      </c>
      <c r="D105" s="39">
        <v>1000</v>
      </c>
      <c r="E105" s="39">
        <v>50</v>
      </c>
      <c r="F105" s="40">
        <v>0.05</v>
      </c>
      <c r="G105" s="41">
        <v>50</v>
      </c>
      <c r="H105" s="19" t="s">
        <v>8220</v>
      </c>
      <c r="I105" s="19" t="s">
        <v>8223</v>
      </c>
      <c r="J105" s="19" t="s">
        <v>8245</v>
      </c>
      <c r="K105" s="19">
        <v>1425103218</v>
      </c>
      <c r="L105" s="19">
        <v>1422424818</v>
      </c>
      <c r="M105" s="19" t="b">
        <v>0</v>
      </c>
      <c r="N105" s="19">
        <v>1</v>
      </c>
      <c r="O105" s="19" t="b">
        <v>0</v>
      </c>
      <c r="P105" s="19" t="s">
        <v>8269</v>
      </c>
      <c r="Q105" s="42" t="s">
        <v>8315</v>
      </c>
      <c r="R105" s="19" t="s">
        <v>8316</v>
      </c>
      <c r="S105" s="43">
        <v>42032.250208333338</v>
      </c>
      <c r="T105" s="44">
        <v>42063.250208333338</v>
      </c>
    </row>
    <row r="106" spans="1:20" ht="32" x14ac:dyDescent="0.2">
      <c r="A106" s="16">
        <v>3896</v>
      </c>
      <c r="B106" s="31" t="s">
        <v>3893</v>
      </c>
      <c r="C106" s="31" t="s">
        <v>8004</v>
      </c>
      <c r="D106" s="32">
        <v>1600</v>
      </c>
      <c r="E106" s="32">
        <v>170</v>
      </c>
      <c r="F106" s="33">
        <v>0.10625</v>
      </c>
      <c r="G106" s="34">
        <v>42.5</v>
      </c>
      <c r="H106" s="18" t="s">
        <v>8220</v>
      </c>
      <c r="I106" s="18" t="s">
        <v>8223</v>
      </c>
      <c r="J106" s="18" t="s">
        <v>8245</v>
      </c>
      <c r="K106" s="18">
        <v>1402979778</v>
      </c>
      <c r="L106" s="18">
        <v>1401770178</v>
      </c>
      <c r="M106" s="18" t="b">
        <v>0</v>
      </c>
      <c r="N106" s="18">
        <v>4</v>
      </c>
      <c r="O106" s="18" t="b">
        <v>0</v>
      </c>
      <c r="P106" s="18" t="s">
        <v>8269</v>
      </c>
      <c r="Q106" s="35" t="s">
        <v>8315</v>
      </c>
      <c r="R106" s="18" t="s">
        <v>8316</v>
      </c>
      <c r="S106" s="36">
        <v>41793.191875000004</v>
      </c>
      <c r="T106" s="37">
        <v>41807.191875000004</v>
      </c>
    </row>
    <row r="107" spans="1:20" ht="32" x14ac:dyDescent="0.2">
      <c r="A107" s="17">
        <v>3899</v>
      </c>
      <c r="B107" s="38" t="s">
        <v>3896</v>
      </c>
      <c r="C107" s="38" t="s">
        <v>8007</v>
      </c>
      <c r="D107" s="39">
        <v>10000</v>
      </c>
      <c r="E107" s="39">
        <v>125</v>
      </c>
      <c r="F107" s="40">
        <v>1.2500000000000001E-2</v>
      </c>
      <c r="G107" s="41">
        <v>62.5</v>
      </c>
      <c r="H107" s="19" t="s">
        <v>8220</v>
      </c>
      <c r="I107" s="19" t="s">
        <v>8223</v>
      </c>
      <c r="J107" s="19" t="s">
        <v>8245</v>
      </c>
      <c r="K107" s="19">
        <v>1407868561</v>
      </c>
      <c r="L107" s="19">
        <v>1406140561</v>
      </c>
      <c r="M107" s="19" t="b">
        <v>0</v>
      </c>
      <c r="N107" s="19">
        <v>2</v>
      </c>
      <c r="O107" s="19" t="b">
        <v>0</v>
      </c>
      <c r="P107" s="19" t="s">
        <v>8269</v>
      </c>
      <c r="Q107" s="42" t="s">
        <v>8315</v>
      </c>
      <c r="R107" s="19" t="s">
        <v>8316</v>
      </c>
      <c r="S107" s="43">
        <v>41843.775011574071</v>
      </c>
      <c r="T107" s="44">
        <v>41863.775011574071</v>
      </c>
    </row>
    <row r="108" spans="1:20" ht="32" x14ac:dyDescent="0.2">
      <c r="A108" s="16">
        <v>3900</v>
      </c>
      <c r="B108" s="31" t="s">
        <v>3897</v>
      </c>
      <c r="C108" s="31" t="s">
        <v>8008</v>
      </c>
      <c r="D108" s="32">
        <v>2500</v>
      </c>
      <c r="E108" s="32">
        <v>135</v>
      </c>
      <c r="F108" s="33">
        <v>5.3999999999999999E-2</v>
      </c>
      <c r="G108" s="34">
        <v>27</v>
      </c>
      <c r="H108" s="18" t="s">
        <v>8220</v>
      </c>
      <c r="I108" s="18" t="s">
        <v>8223</v>
      </c>
      <c r="J108" s="18" t="s">
        <v>8245</v>
      </c>
      <c r="K108" s="18">
        <v>1433988791</v>
      </c>
      <c r="L108" s="18">
        <v>1431396791</v>
      </c>
      <c r="M108" s="18" t="b">
        <v>0</v>
      </c>
      <c r="N108" s="18">
        <v>5</v>
      </c>
      <c r="O108" s="18" t="b">
        <v>0</v>
      </c>
      <c r="P108" s="18" t="s">
        <v>8269</v>
      </c>
      <c r="Q108" s="35" t="s">
        <v>8315</v>
      </c>
      <c r="R108" s="18" t="s">
        <v>8316</v>
      </c>
      <c r="S108" s="36">
        <v>42136.092488425929</v>
      </c>
      <c r="T108" s="37">
        <v>42166.092488425929</v>
      </c>
    </row>
    <row r="109" spans="1:20" ht="32" x14ac:dyDescent="0.2">
      <c r="A109" s="17">
        <v>3901</v>
      </c>
      <c r="B109" s="38" t="s">
        <v>3898</v>
      </c>
      <c r="C109" s="38" t="s">
        <v>8009</v>
      </c>
      <c r="D109" s="39">
        <v>3000</v>
      </c>
      <c r="E109" s="39">
        <v>25</v>
      </c>
      <c r="F109" s="40">
        <v>8.3333333333333332E-3</v>
      </c>
      <c r="G109" s="41">
        <v>25</v>
      </c>
      <c r="H109" s="19" t="s">
        <v>8220</v>
      </c>
      <c r="I109" s="19" t="s">
        <v>8223</v>
      </c>
      <c r="J109" s="19" t="s">
        <v>8245</v>
      </c>
      <c r="K109" s="19">
        <v>1450554599</v>
      </c>
      <c r="L109" s="19">
        <v>1447098599</v>
      </c>
      <c r="M109" s="19" t="b">
        <v>0</v>
      </c>
      <c r="N109" s="19">
        <v>1</v>
      </c>
      <c r="O109" s="19" t="b">
        <v>0</v>
      </c>
      <c r="P109" s="19" t="s">
        <v>8269</v>
      </c>
      <c r="Q109" s="42" t="s">
        <v>8315</v>
      </c>
      <c r="R109" s="19" t="s">
        <v>8316</v>
      </c>
      <c r="S109" s="43">
        <v>42317.826377314821</v>
      </c>
      <c r="T109" s="44">
        <v>42357.826377314821</v>
      </c>
    </row>
    <row r="110" spans="1:20" ht="32" x14ac:dyDescent="0.2">
      <c r="A110" s="16">
        <v>3903</v>
      </c>
      <c r="B110" s="31" t="s">
        <v>3900</v>
      </c>
      <c r="C110" s="31" t="s">
        <v>8011</v>
      </c>
      <c r="D110" s="32">
        <v>1500</v>
      </c>
      <c r="E110" s="32">
        <v>0</v>
      </c>
      <c r="F110" s="33">
        <v>0</v>
      </c>
      <c r="G110" s="34" t="s">
        <v>7235</v>
      </c>
      <c r="H110" s="18" t="s">
        <v>8220</v>
      </c>
      <c r="I110" s="18" t="s">
        <v>8223</v>
      </c>
      <c r="J110" s="18" t="s">
        <v>8245</v>
      </c>
      <c r="K110" s="18">
        <v>1439581080</v>
      </c>
      <c r="L110" s="18">
        <v>1435709765</v>
      </c>
      <c r="M110" s="18" t="b">
        <v>0</v>
      </c>
      <c r="N110" s="18">
        <v>0</v>
      </c>
      <c r="O110" s="18" t="b">
        <v>0</v>
      </c>
      <c r="P110" s="18" t="s">
        <v>8269</v>
      </c>
      <c r="Q110" s="35" t="s">
        <v>8315</v>
      </c>
      <c r="R110" s="18" t="s">
        <v>8316</v>
      </c>
      <c r="S110" s="36">
        <v>42186.01116898148</v>
      </c>
      <c r="T110" s="37">
        <v>42230.818055555559</v>
      </c>
    </row>
    <row r="111" spans="1:20" ht="32" x14ac:dyDescent="0.2">
      <c r="A111" s="17">
        <v>3904</v>
      </c>
      <c r="B111" s="38" t="s">
        <v>3901</v>
      </c>
      <c r="C111" s="38" t="s">
        <v>8012</v>
      </c>
      <c r="D111" s="39">
        <v>10000</v>
      </c>
      <c r="E111" s="39">
        <v>3</v>
      </c>
      <c r="F111" s="40">
        <v>2.9999999999999997E-4</v>
      </c>
      <c r="G111" s="41">
        <v>1.5</v>
      </c>
      <c r="H111" s="19" t="s">
        <v>8220</v>
      </c>
      <c r="I111" s="19" t="s">
        <v>8223</v>
      </c>
      <c r="J111" s="19" t="s">
        <v>8245</v>
      </c>
      <c r="K111" s="19">
        <v>1429074240</v>
      </c>
      <c r="L111" s="19">
        <v>1427866200</v>
      </c>
      <c r="M111" s="19" t="b">
        <v>0</v>
      </c>
      <c r="N111" s="19">
        <v>2</v>
      </c>
      <c r="O111" s="19" t="b">
        <v>0</v>
      </c>
      <c r="P111" s="19" t="s">
        <v>8269</v>
      </c>
      <c r="Q111" s="42" t="s">
        <v>8315</v>
      </c>
      <c r="R111" s="19" t="s">
        <v>8316</v>
      </c>
      <c r="S111" s="43">
        <v>42095.229166666672</v>
      </c>
      <c r="T111" s="44">
        <v>42109.211111111115</v>
      </c>
    </row>
    <row r="112" spans="1:20" ht="32" x14ac:dyDescent="0.2">
      <c r="A112" s="16">
        <v>3907</v>
      </c>
      <c r="B112" s="31" t="s">
        <v>3904</v>
      </c>
      <c r="C112" s="31" t="s">
        <v>8015</v>
      </c>
      <c r="D112" s="32">
        <v>1000</v>
      </c>
      <c r="E112" s="32">
        <v>153</v>
      </c>
      <c r="F112" s="33">
        <v>0.153</v>
      </c>
      <c r="G112" s="34">
        <v>38.25</v>
      </c>
      <c r="H112" s="18" t="s">
        <v>8220</v>
      </c>
      <c r="I112" s="18" t="s">
        <v>8223</v>
      </c>
      <c r="J112" s="18" t="s">
        <v>8245</v>
      </c>
      <c r="K112" s="18">
        <v>1414354080</v>
      </c>
      <c r="L112" s="18">
        <v>1411587606</v>
      </c>
      <c r="M112" s="18" t="b">
        <v>0</v>
      </c>
      <c r="N112" s="18">
        <v>4</v>
      </c>
      <c r="O112" s="18" t="b">
        <v>0</v>
      </c>
      <c r="P112" s="18" t="s">
        <v>8269</v>
      </c>
      <c r="Q112" s="35" t="s">
        <v>8315</v>
      </c>
      <c r="R112" s="18" t="s">
        <v>8316</v>
      </c>
      <c r="S112" s="36">
        <v>41906.819513888891</v>
      </c>
      <c r="T112" s="37">
        <v>41938.838888888888</v>
      </c>
    </row>
    <row r="113" spans="1:20" ht="32" x14ac:dyDescent="0.2">
      <c r="A113" s="17">
        <v>3908</v>
      </c>
      <c r="B113" s="38" t="s">
        <v>3905</v>
      </c>
      <c r="C113" s="38" t="s">
        <v>8016</v>
      </c>
      <c r="D113" s="39">
        <v>750</v>
      </c>
      <c r="E113" s="39">
        <v>65</v>
      </c>
      <c r="F113" s="40">
        <v>8.666666666666667E-2</v>
      </c>
      <c r="G113" s="41">
        <v>16.25</v>
      </c>
      <c r="H113" s="19" t="s">
        <v>8220</v>
      </c>
      <c r="I113" s="19" t="s">
        <v>8223</v>
      </c>
      <c r="J113" s="19" t="s">
        <v>8245</v>
      </c>
      <c r="K113" s="19">
        <v>1406603696</v>
      </c>
      <c r="L113" s="19">
        <v>1405307696</v>
      </c>
      <c r="M113" s="19" t="b">
        <v>0</v>
      </c>
      <c r="N113" s="19">
        <v>4</v>
      </c>
      <c r="O113" s="19" t="b">
        <v>0</v>
      </c>
      <c r="P113" s="19" t="s">
        <v>8269</v>
      </c>
      <c r="Q113" s="42" t="s">
        <v>8315</v>
      </c>
      <c r="R113" s="19" t="s">
        <v>8316</v>
      </c>
      <c r="S113" s="43">
        <v>41834.135370370372</v>
      </c>
      <c r="T113" s="44">
        <v>41849.135370370372</v>
      </c>
    </row>
    <row r="114" spans="1:20" ht="32" x14ac:dyDescent="0.2">
      <c r="A114" s="16">
        <v>3909</v>
      </c>
      <c r="B114" s="31" t="s">
        <v>3906</v>
      </c>
      <c r="C114" s="31" t="s">
        <v>8017</v>
      </c>
      <c r="D114" s="32">
        <v>60000</v>
      </c>
      <c r="E114" s="32">
        <v>135</v>
      </c>
      <c r="F114" s="33">
        <v>2.2499999999999998E-3</v>
      </c>
      <c r="G114" s="34">
        <v>33.75</v>
      </c>
      <c r="H114" s="18" t="s">
        <v>8220</v>
      </c>
      <c r="I114" s="18" t="s">
        <v>8223</v>
      </c>
      <c r="J114" s="18" t="s">
        <v>8245</v>
      </c>
      <c r="K114" s="18">
        <v>1410424642</v>
      </c>
      <c r="L114" s="18">
        <v>1407832642</v>
      </c>
      <c r="M114" s="18" t="b">
        <v>0</v>
      </c>
      <c r="N114" s="18">
        <v>4</v>
      </c>
      <c r="O114" s="18" t="b">
        <v>0</v>
      </c>
      <c r="P114" s="18" t="s">
        <v>8269</v>
      </c>
      <c r="Q114" s="35" t="s">
        <v>8315</v>
      </c>
      <c r="R114" s="18" t="s">
        <v>8316</v>
      </c>
      <c r="S114" s="36">
        <v>41863.359282407408</v>
      </c>
      <c r="T114" s="37">
        <v>41893.359282407408</v>
      </c>
    </row>
    <row r="115" spans="1:20" ht="32" x14ac:dyDescent="0.2">
      <c r="A115" s="17">
        <v>3910</v>
      </c>
      <c r="B115" s="38" t="s">
        <v>3907</v>
      </c>
      <c r="C115" s="38" t="s">
        <v>8018</v>
      </c>
      <c r="D115" s="39">
        <v>6000</v>
      </c>
      <c r="E115" s="39">
        <v>185</v>
      </c>
      <c r="F115" s="40">
        <v>3.0833333333333334E-2</v>
      </c>
      <c r="G115" s="41">
        <v>61.67</v>
      </c>
      <c r="H115" s="19" t="s">
        <v>8220</v>
      </c>
      <c r="I115" s="19" t="s">
        <v>8223</v>
      </c>
      <c r="J115" s="19" t="s">
        <v>8245</v>
      </c>
      <c r="K115" s="19">
        <v>1441649397</v>
      </c>
      <c r="L115" s="19">
        <v>1439057397</v>
      </c>
      <c r="M115" s="19" t="b">
        <v>0</v>
      </c>
      <c r="N115" s="19">
        <v>3</v>
      </c>
      <c r="O115" s="19" t="b">
        <v>0</v>
      </c>
      <c r="P115" s="19" t="s">
        <v>8269</v>
      </c>
      <c r="Q115" s="42" t="s">
        <v>8315</v>
      </c>
      <c r="R115" s="19" t="s">
        <v>8316</v>
      </c>
      <c r="S115" s="43">
        <v>42224.756909722222</v>
      </c>
      <c r="T115" s="44">
        <v>42254.756909722222</v>
      </c>
    </row>
    <row r="116" spans="1:20" ht="32" x14ac:dyDescent="0.2">
      <c r="A116" s="16">
        <v>3911</v>
      </c>
      <c r="B116" s="31" t="s">
        <v>3908</v>
      </c>
      <c r="C116" s="31" t="s">
        <v>8019</v>
      </c>
      <c r="D116" s="32">
        <v>8000</v>
      </c>
      <c r="E116" s="32">
        <v>2993</v>
      </c>
      <c r="F116" s="33">
        <v>0.37412499999999999</v>
      </c>
      <c r="G116" s="34">
        <v>83.14</v>
      </c>
      <c r="H116" s="18" t="s">
        <v>8220</v>
      </c>
      <c r="I116" s="18" t="s">
        <v>8223</v>
      </c>
      <c r="J116" s="18" t="s">
        <v>8245</v>
      </c>
      <c r="K116" s="18">
        <v>1417033777</v>
      </c>
      <c r="L116" s="18">
        <v>1414438177</v>
      </c>
      <c r="M116" s="18" t="b">
        <v>0</v>
      </c>
      <c r="N116" s="18">
        <v>36</v>
      </c>
      <c r="O116" s="18" t="b">
        <v>0</v>
      </c>
      <c r="P116" s="18" t="s">
        <v>8269</v>
      </c>
      <c r="Q116" s="35" t="s">
        <v>8315</v>
      </c>
      <c r="R116" s="18" t="s">
        <v>8316</v>
      </c>
      <c r="S116" s="36">
        <v>41939.8122337963</v>
      </c>
      <c r="T116" s="37">
        <v>41969.853900462964</v>
      </c>
    </row>
    <row r="117" spans="1:20" ht="32" x14ac:dyDescent="0.2">
      <c r="A117" s="17">
        <v>3912</v>
      </c>
      <c r="B117" s="38" t="s">
        <v>3909</v>
      </c>
      <c r="C117" s="38" t="s">
        <v>8020</v>
      </c>
      <c r="D117" s="39">
        <v>15000</v>
      </c>
      <c r="E117" s="39">
        <v>1</v>
      </c>
      <c r="F117" s="40">
        <v>6.666666666666667E-5</v>
      </c>
      <c r="G117" s="41">
        <v>1</v>
      </c>
      <c r="H117" s="19" t="s">
        <v>8220</v>
      </c>
      <c r="I117" s="19" t="s">
        <v>8223</v>
      </c>
      <c r="J117" s="19" t="s">
        <v>8245</v>
      </c>
      <c r="K117" s="19">
        <v>1429936500</v>
      </c>
      <c r="L117" s="19">
        <v>1424759330</v>
      </c>
      <c r="M117" s="19" t="b">
        <v>0</v>
      </c>
      <c r="N117" s="19">
        <v>1</v>
      </c>
      <c r="O117" s="19" t="b">
        <v>0</v>
      </c>
      <c r="P117" s="19" t="s">
        <v>8269</v>
      </c>
      <c r="Q117" s="42" t="s">
        <v>8315</v>
      </c>
      <c r="R117" s="19" t="s">
        <v>8316</v>
      </c>
      <c r="S117" s="43">
        <v>42059.270023148143</v>
      </c>
      <c r="T117" s="44">
        <v>42119.190972222219</v>
      </c>
    </row>
    <row r="118" spans="1:20" ht="32" x14ac:dyDescent="0.2">
      <c r="A118" s="16">
        <v>3913</v>
      </c>
      <c r="B118" s="31" t="s">
        <v>3910</v>
      </c>
      <c r="C118" s="31" t="s">
        <v>8021</v>
      </c>
      <c r="D118" s="32">
        <v>10000</v>
      </c>
      <c r="E118" s="32">
        <v>1000</v>
      </c>
      <c r="F118" s="33">
        <v>0.1</v>
      </c>
      <c r="G118" s="34">
        <v>142.86000000000001</v>
      </c>
      <c r="H118" s="18" t="s">
        <v>8220</v>
      </c>
      <c r="I118" s="18" t="s">
        <v>8223</v>
      </c>
      <c r="J118" s="18" t="s">
        <v>8245</v>
      </c>
      <c r="K118" s="18">
        <v>1448863449</v>
      </c>
      <c r="L118" s="18">
        <v>1446267849</v>
      </c>
      <c r="M118" s="18" t="b">
        <v>0</v>
      </c>
      <c r="N118" s="18">
        <v>7</v>
      </c>
      <c r="O118" s="18" t="b">
        <v>0</v>
      </c>
      <c r="P118" s="18" t="s">
        <v>8269</v>
      </c>
      <c r="Q118" s="35" t="s">
        <v>8315</v>
      </c>
      <c r="R118" s="18" t="s">
        <v>8316</v>
      </c>
      <c r="S118" s="36">
        <v>42308.211215277777</v>
      </c>
      <c r="T118" s="37">
        <v>42338.252881944441</v>
      </c>
    </row>
    <row r="119" spans="1:20" ht="32" x14ac:dyDescent="0.2">
      <c r="A119" s="17">
        <v>3922</v>
      </c>
      <c r="B119" s="38" t="s">
        <v>3919</v>
      </c>
      <c r="C119" s="38" t="s">
        <v>8030</v>
      </c>
      <c r="D119" s="39">
        <v>750</v>
      </c>
      <c r="E119" s="39">
        <v>61</v>
      </c>
      <c r="F119" s="40">
        <v>8.1333333333333327E-2</v>
      </c>
      <c r="G119" s="41">
        <v>10.17</v>
      </c>
      <c r="H119" s="19" t="s">
        <v>8220</v>
      </c>
      <c r="I119" s="19" t="s">
        <v>8223</v>
      </c>
      <c r="J119" s="19" t="s">
        <v>8245</v>
      </c>
      <c r="K119" s="19">
        <v>1425337200</v>
      </c>
      <c r="L119" s="19">
        <v>1421432810</v>
      </c>
      <c r="M119" s="19" t="b">
        <v>0</v>
      </c>
      <c r="N119" s="19">
        <v>6</v>
      </c>
      <c r="O119" s="19" t="b">
        <v>0</v>
      </c>
      <c r="P119" s="19" t="s">
        <v>8269</v>
      </c>
      <c r="Q119" s="42" t="s">
        <v>8315</v>
      </c>
      <c r="R119" s="19" t="s">
        <v>8316</v>
      </c>
      <c r="S119" s="43">
        <v>42020.768634259264</v>
      </c>
      <c r="T119" s="44">
        <v>42065.958333333328</v>
      </c>
    </row>
    <row r="120" spans="1:20" ht="32" x14ac:dyDescent="0.2">
      <c r="A120" s="16">
        <v>3924</v>
      </c>
      <c r="B120" s="31" t="s">
        <v>3921</v>
      </c>
      <c r="C120" s="31" t="s">
        <v>8032</v>
      </c>
      <c r="D120" s="32">
        <v>15000</v>
      </c>
      <c r="E120" s="32">
        <v>2290</v>
      </c>
      <c r="F120" s="33">
        <v>0.15266666666666667</v>
      </c>
      <c r="G120" s="34">
        <v>57.25</v>
      </c>
      <c r="H120" s="18" t="s">
        <v>8220</v>
      </c>
      <c r="I120" s="18" t="s">
        <v>8223</v>
      </c>
      <c r="J120" s="18" t="s">
        <v>8245</v>
      </c>
      <c r="K120" s="18">
        <v>1403823722</v>
      </c>
      <c r="L120" s="18">
        <v>1401231722</v>
      </c>
      <c r="M120" s="18" t="b">
        <v>0</v>
      </c>
      <c r="N120" s="18">
        <v>40</v>
      </c>
      <c r="O120" s="18" t="b">
        <v>0</v>
      </c>
      <c r="P120" s="18" t="s">
        <v>8269</v>
      </c>
      <c r="Q120" s="35" t="s">
        <v>8315</v>
      </c>
      <c r="R120" s="18" t="s">
        <v>8316</v>
      </c>
      <c r="S120" s="36">
        <v>41786.959745370368</v>
      </c>
      <c r="T120" s="37">
        <v>41816.959745370368</v>
      </c>
    </row>
    <row r="121" spans="1:20" ht="32" x14ac:dyDescent="0.2">
      <c r="A121" s="17">
        <v>3925</v>
      </c>
      <c r="B121" s="38" t="s">
        <v>3922</v>
      </c>
      <c r="C121" s="38" t="s">
        <v>8033</v>
      </c>
      <c r="D121" s="39">
        <v>150</v>
      </c>
      <c r="E121" s="39">
        <v>15</v>
      </c>
      <c r="F121" s="40">
        <v>0.1</v>
      </c>
      <c r="G121" s="41">
        <v>5</v>
      </c>
      <c r="H121" s="19" t="s">
        <v>8220</v>
      </c>
      <c r="I121" s="19" t="s">
        <v>8223</v>
      </c>
      <c r="J121" s="19" t="s">
        <v>8245</v>
      </c>
      <c r="K121" s="19">
        <v>1406753639</v>
      </c>
      <c r="L121" s="19">
        <v>1404161639</v>
      </c>
      <c r="M121" s="19" t="b">
        <v>0</v>
      </c>
      <c r="N121" s="19">
        <v>3</v>
      </c>
      <c r="O121" s="19" t="b">
        <v>0</v>
      </c>
      <c r="P121" s="19" t="s">
        <v>8269</v>
      </c>
      <c r="Q121" s="42" t="s">
        <v>8315</v>
      </c>
      <c r="R121" s="19" t="s">
        <v>8316</v>
      </c>
      <c r="S121" s="43">
        <v>41820.870821759258</v>
      </c>
      <c r="T121" s="44">
        <v>41850.870821759258</v>
      </c>
    </row>
    <row r="122" spans="1:20" ht="32" x14ac:dyDescent="0.2">
      <c r="A122" s="16">
        <v>3928</v>
      </c>
      <c r="B122" s="31" t="s">
        <v>3925</v>
      </c>
      <c r="C122" s="31" t="s">
        <v>8036</v>
      </c>
      <c r="D122" s="32">
        <v>5000</v>
      </c>
      <c r="E122" s="32">
        <v>651</v>
      </c>
      <c r="F122" s="33">
        <v>0.13020000000000001</v>
      </c>
      <c r="G122" s="34">
        <v>93</v>
      </c>
      <c r="H122" s="18" t="s">
        <v>8220</v>
      </c>
      <c r="I122" s="18" t="s">
        <v>8223</v>
      </c>
      <c r="J122" s="18" t="s">
        <v>8245</v>
      </c>
      <c r="K122" s="18">
        <v>1444971540</v>
      </c>
      <c r="L122" s="18">
        <v>1442593427</v>
      </c>
      <c r="M122" s="18" t="b">
        <v>0</v>
      </c>
      <c r="N122" s="18">
        <v>7</v>
      </c>
      <c r="O122" s="18" t="b">
        <v>0</v>
      </c>
      <c r="P122" s="18" t="s">
        <v>8269</v>
      </c>
      <c r="Q122" s="35" t="s">
        <v>8315</v>
      </c>
      <c r="R122" s="18" t="s">
        <v>8316</v>
      </c>
      <c r="S122" s="36">
        <v>42265.683182870373</v>
      </c>
      <c r="T122" s="37">
        <v>42293.207638888889</v>
      </c>
    </row>
    <row r="123" spans="1:20" ht="32" x14ac:dyDescent="0.2">
      <c r="A123" s="17">
        <v>3929</v>
      </c>
      <c r="B123" s="38" t="s">
        <v>3926</v>
      </c>
      <c r="C123" s="38" t="s">
        <v>8037</v>
      </c>
      <c r="D123" s="39">
        <v>20000</v>
      </c>
      <c r="E123" s="39">
        <v>453</v>
      </c>
      <c r="F123" s="40">
        <v>2.265E-2</v>
      </c>
      <c r="G123" s="41">
        <v>32.36</v>
      </c>
      <c r="H123" s="19" t="s">
        <v>8220</v>
      </c>
      <c r="I123" s="19" t="s">
        <v>8223</v>
      </c>
      <c r="J123" s="19" t="s">
        <v>8245</v>
      </c>
      <c r="K123" s="19">
        <v>1474228265</v>
      </c>
      <c r="L123" s="19">
        <v>1471636265</v>
      </c>
      <c r="M123" s="19" t="b">
        <v>0</v>
      </c>
      <c r="N123" s="19">
        <v>14</v>
      </c>
      <c r="O123" s="19" t="b">
        <v>0</v>
      </c>
      <c r="P123" s="19" t="s">
        <v>8269</v>
      </c>
      <c r="Q123" s="42" t="s">
        <v>8315</v>
      </c>
      <c r="R123" s="19" t="s">
        <v>8316</v>
      </c>
      <c r="S123" s="43">
        <v>42601.827141203699</v>
      </c>
      <c r="T123" s="44">
        <v>42631.827141203699</v>
      </c>
    </row>
    <row r="124" spans="1:20" ht="32" x14ac:dyDescent="0.2">
      <c r="A124" s="16">
        <v>3931</v>
      </c>
      <c r="B124" s="31" t="s">
        <v>3928</v>
      </c>
      <c r="C124" s="31" t="s">
        <v>8039</v>
      </c>
      <c r="D124" s="32">
        <v>8000</v>
      </c>
      <c r="E124" s="32">
        <v>0</v>
      </c>
      <c r="F124" s="33">
        <v>0</v>
      </c>
      <c r="G124" s="34" t="s">
        <v>7235</v>
      </c>
      <c r="H124" s="18" t="s">
        <v>8220</v>
      </c>
      <c r="I124" s="18" t="s">
        <v>8223</v>
      </c>
      <c r="J124" s="18" t="s">
        <v>8245</v>
      </c>
      <c r="K124" s="18">
        <v>1441510707</v>
      </c>
      <c r="L124" s="18">
        <v>1439350707</v>
      </c>
      <c r="M124" s="18" t="b">
        <v>0</v>
      </c>
      <c r="N124" s="18">
        <v>0</v>
      </c>
      <c r="O124" s="18" t="b">
        <v>0</v>
      </c>
      <c r="P124" s="18" t="s">
        <v>8269</v>
      </c>
      <c r="Q124" s="35" t="s">
        <v>8315</v>
      </c>
      <c r="R124" s="18" t="s">
        <v>8316</v>
      </c>
      <c r="S124" s="36">
        <v>42228.151701388888</v>
      </c>
      <c r="T124" s="37">
        <v>42253.151701388888</v>
      </c>
    </row>
    <row r="125" spans="1:20" ht="32" x14ac:dyDescent="0.2">
      <c r="A125" s="17">
        <v>3932</v>
      </c>
      <c r="B125" s="38" t="s">
        <v>3929</v>
      </c>
      <c r="C125" s="38" t="s">
        <v>8040</v>
      </c>
      <c r="D125" s="39">
        <v>12000</v>
      </c>
      <c r="E125" s="39">
        <v>1</v>
      </c>
      <c r="F125" s="40">
        <v>8.3333333333333331E-5</v>
      </c>
      <c r="G125" s="41">
        <v>1</v>
      </c>
      <c r="H125" s="19" t="s">
        <v>8220</v>
      </c>
      <c r="I125" s="19" t="s">
        <v>8223</v>
      </c>
      <c r="J125" s="19" t="s">
        <v>8245</v>
      </c>
      <c r="K125" s="19">
        <v>1458097364</v>
      </c>
      <c r="L125" s="19">
        <v>1455508964</v>
      </c>
      <c r="M125" s="19" t="b">
        <v>0</v>
      </c>
      <c r="N125" s="19">
        <v>1</v>
      </c>
      <c r="O125" s="19" t="b">
        <v>0</v>
      </c>
      <c r="P125" s="19" t="s">
        <v>8269</v>
      </c>
      <c r="Q125" s="42" t="s">
        <v>8315</v>
      </c>
      <c r="R125" s="19" t="s">
        <v>8316</v>
      </c>
      <c r="S125" s="43">
        <v>42415.168564814812</v>
      </c>
      <c r="T125" s="44">
        <v>42445.126898148148</v>
      </c>
    </row>
    <row r="126" spans="1:20" ht="32" x14ac:dyDescent="0.2">
      <c r="A126" s="16">
        <v>3933</v>
      </c>
      <c r="B126" s="31" t="s">
        <v>3930</v>
      </c>
      <c r="C126" s="31" t="s">
        <v>8041</v>
      </c>
      <c r="D126" s="32">
        <v>7000</v>
      </c>
      <c r="E126" s="32">
        <v>1102</v>
      </c>
      <c r="F126" s="33">
        <v>0.15742857142857142</v>
      </c>
      <c r="G126" s="34">
        <v>91.83</v>
      </c>
      <c r="H126" s="18" t="s">
        <v>8220</v>
      </c>
      <c r="I126" s="18" t="s">
        <v>8223</v>
      </c>
      <c r="J126" s="18" t="s">
        <v>8245</v>
      </c>
      <c r="K126" s="18">
        <v>1468716180</v>
      </c>
      <c r="L126" s="18">
        <v>1466205262</v>
      </c>
      <c r="M126" s="18" t="b">
        <v>0</v>
      </c>
      <c r="N126" s="18">
        <v>12</v>
      </c>
      <c r="O126" s="18" t="b">
        <v>0</v>
      </c>
      <c r="P126" s="18" t="s">
        <v>8269</v>
      </c>
      <c r="Q126" s="35" t="s">
        <v>8315</v>
      </c>
      <c r="R126" s="18" t="s">
        <v>8316</v>
      </c>
      <c r="S126" s="36">
        <v>42538.968310185184</v>
      </c>
      <c r="T126" s="37">
        <v>42568.029861111107</v>
      </c>
    </row>
    <row r="127" spans="1:20" ht="32" x14ac:dyDescent="0.2">
      <c r="A127" s="17">
        <v>3934</v>
      </c>
      <c r="B127" s="38" t="s">
        <v>3931</v>
      </c>
      <c r="C127" s="38" t="s">
        <v>8042</v>
      </c>
      <c r="D127" s="39">
        <v>5000</v>
      </c>
      <c r="E127" s="39">
        <v>550</v>
      </c>
      <c r="F127" s="40">
        <v>0.11</v>
      </c>
      <c r="G127" s="41">
        <v>45.83</v>
      </c>
      <c r="H127" s="19" t="s">
        <v>8220</v>
      </c>
      <c r="I127" s="19" t="s">
        <v>8223</v>
      </c>
      <c r="J127" s="19" t="s">
        <v>8245</v>
      </c>
      <c r="K127" s="19">
        <v>1443704400</v>
      </c>
      <c r="L127" s="19">
        <v>1439827639</v>
      </c>
      <c r="M127" s="19" t="b">
        <v>0</v>
      </c>
      <c r="N127" s="19">
        <v>12</v>
      </c>
      <c r="O127" s="19" t="b">
        <v>0</v>
      </c>
      <c r="P127" s="19" t="s">
        <v>8269</v>
      </c>
      <c r="Q127" s="42" t="s">
        <v>8315</v>
      </c>
      <c r="R127" s="19" t="s">
        <v>8316</v>
      </c>
      <c r="S127" s="43">
        <v>42233.671747685185</v>
      </c>
      <c r="T127" s="44">
        <v>42278.541666666672</v>
      </c>
    </row>
    <row r="128" spans="1:20" ht="32" x14ac:dyDescent="0.2">
      <c r="A128" s="16">
        <v>3936</v>
      </c>
      <c r="B128" s="31" t="s">
        <v>3933</v>
      </c>
      <c r="C128" s="31" t="s">
        <v>8044</v>
      </c>
      <c r="D128" s="32">
        <v>20000</v>
      </c>
      <c r="E128" s="32">
        <v>0</v>
      </c>
      <c r="F128" s="33">
        <v>0</v>
      </c>
      <c r="G128" s="34" t="s">
        <v>7235</v>
      </c>
      <c r="H128" s="18" t="s">
        <v>8220</v>
      </c>
      <c r="I128" s="18" t="s">
        <v>8223</v>
      </c>
      <c r="J128" s="18" t="s">
        <v>8245</v>
      </c>
      <c r="K128" s="18">
        <v>1480576720</v>
      </c>
      <c r="L128" s="18">
        <v>1477981120</v>
      </c>
      <c r="M128" s="18" t="b">
        <v>0</v>
      </c>
      <c r="N128" s="18">
        <v>0</v>
      </c>
      <c r="O128" s="18" t="b">
        <v>0</v>
      </c>
      <c r="P128" s="18" t="s">
        <v>8269</v>
      </c>
      <c r="Q128" s="35" t="s">
        <v>8315</v>
      </c>
      <c r="R128" s="18" t="s">
        <v>8316</v>
      </c>
      <c r="S128" s="36">
        <v>42675.262962962966</v>
      </c>
      <c r="T128" s="37">
        <v>42705.304629629631</v>
      </c>
    </row>
    <row r="129" spans="1:20" ht="32" x14ac:dyDescent="0.2">
      <c r="A129" s="17">
        <v>3937</v>
      </c>
      <c r="B129" s="38" t="s">
        <v>3934</v>
      </c>
      <c r="C129" s="38" t="s">
        <v>8045</v>
      </c>
      <c r="D129" s="39">
        <v>2885</v>
      </c>
      <c r="E129" s="39">
        <v>2485</v>
      </c>
      <c r="F129" s="40">
        <v>0.86135181975736563</v>
      </c>
      <c r="G129" s="41">
        <v>248.5</v>
      </c>
      <c r="H129" s="19" t="s">
        <v>8220</v>
      </c>
      <c r="I129" s="19" t="s">
        <v>8223</v>
      </c>
      <c r="J129" s="19" t="s">
        <v>8245</v>
      </c>
      <c r="K129" s="19">
        <v>1468249760</v>
      </c>
      <c r="L129" s="19">
        <v>1465830560</v>
      </c>
      <c r="M129" s="19" t="b">
        <v>0</v>
      </c>
      <c r="N129" s="19">
        <v>10</v>
      </c>
      <c r="O129" s="19" t="b">
        <v>0</v>
      </c>
      <c r="P129" s="19" t="s">
        <v>8269</v>
      </c>
      <c r="Q129" s="42" t="s">
        <v>8315</v>
      </c>
      <c r="R129" s="19" t="s">
        <v>8316</v>
      </c>
      <c r="S129" s="43">
        <v>42534.631481481483</v>
      </c>
      <c r="T129" s="44">
        <v>42562.631481481483</v>
      </c>
    </row>
    <row r="130" spans="1:20" ht="32" x14ac:dyDescent="0.2">
      <c r="A130" s="16">
        <v>3938</v>
      </c>
      <c r="B130" s="31" t="s">
        <v>3935</v>
      </c>
      <c r="C130" s="31" t="s">
        <v>8046</v>
      </c>
      <c r="D130" s="32">
        <v>3255</v>
      </c>
      <c r="E130" s="32">
        <v>397</v>
      </c>
      <c r="F130" s="33">
        <v>0.12196620583717357</v>
      </c>
      <c r="G130" s="34">
        <v>79.400000000000006</v>
      </c>
      <c r="H130" s="18" t="s">
        <v>8220</v>
      </c>
      <c r="I130" s="18" t="s">
        <v>8223</v>
      </c>
      <c r="J130" s="18" t="s">
        <v>8245</v>
      </c>
      <c r="K130" s="18">
        <v>1435441454</v>
      </c>
      <c r="L130" s="18">
        <v>1432763054</v>
      </c>
      <c r="M130" s="18" t="b">
        <v>0</v>
      </c>
      <c r="N130" s="18">
        <v>5</v>
      </c>
      <c r="O130" s="18" t="b">
        <v>0</v>
      </c>
      <c r="P130" s="18" t="s">
        <v>8269</v>
      </c>
      <c r="Q130" s="35" t="s">
        <v>8315</v>
      </c>
      <c r="R130" s="18" t="s">
        <v>8316</v>
      </c>
      <c r="S130" s="36">
        <v>42151.905717592599</v>
      </c>
      <c r="T130" s="37">
        <v>42182.905717592599</v>
      </c>
    </row>
    <row r="131" spans="1:20" ht="32" x14ac:dyDescent="0.2">
      <c r="A131" s="17">
        <v>3940</v>
      </c>
      <c r="B131" s="38" t="s">
        <v>3937</v>
      </c>
      <c r="C131" s="38" t="s">
        <v>8048</v>
      </c>
      <c r="D131" s="39">
        <v>5000</v>
      </c>
      <c r="E131" s="39">
        <v>11</v>
      </c>
      <c r="F131" s="40">
        <v>2.2000000000000001E-3</v>
      </c>
      <c r="G131" s="41">
        <v>5.5</v>
      </c>
      <c r="H131" s="19" t="s">
        <v>8220</v>
      </c>
      <c r="I131" s="19" t="s">
        <v>8223</v>
      </c>
      <c r="J131" s="19" t="s">
        <v>8245</v>
      </c>
      <c r="K131" s="19">
        <v>1420199351</v>
      </c>
      <c r="L131" s="19">
        <v>1416311351</v>
      </c>
      <c r="M131" s="19" t="b">
        <v>0</v>
      </c>
      <c r="N131" s="19">
        <v>2</v>
      </c>
      <c r="O131" s="19" t="b">
        <v>0</v>
      </c>
      <c r="P131" s="19" t="s">
        <v>8269</v>
      </c>
      <c r="Q131" s="42" t="s">
        <v>8315</v>
      </c>
      <c r="R131" s="19" t="s">
        <v>8316</v>
      </c>
      <c r="S131" s="43">
        <v>41961.492488425924</v>
      </c>
      <c r="T131" s="44">
        <v>42006.492488425924</v>
      </c>
    </row>
    <row r="132" spans="1:20" ht="48" x14ac:dyDescent="0.2">
      <c r="A132" s="16">
        <v>3941</v>
      </c>
      <c r="B132" s="31" t="s">
        <v>3938</v>
      </c>
      <c r="C132" s="31" t="s">
        <v>8049</v>
      </c>
      <c r="D132" s="32">
        <v>5500</v>
      </c>
      <c r="E132" s="32">
        <v>50</v>
      </c>
      <c r="F132" s="33">
        <v>9.0909090909090905E-3</v>
      </c>
      <c r="G132" s="34">
        <v>25</v>
      </c>
      <c r="H132" s="18" t="s">
        <v>8220</v>
      </c>
      <c r="I132" s="18" t="s">
        <v>8223</v>
      </c>
      <c r="J132" s="18" t="s">
        <v>8245</v>
      </c>
      <c r="K132" s="18">
        <v>1416877200</v>
      </c>
      <c r="L132" s="18">
        <v>1414505137</v>
      </c>
      <c r="M132" s="18" t="b">
        <v>0</v>
      </c>
      <c r="N132" s="18">
        <v>2</v>
      </c>
      <c r="O132" s="18" t="b">
        <v>0</v>
      </c>
      <c r="P132" s="18" t="s">
        <v>8269</v>
      </c>
      <c r="Q132" s="35" t="s">
        <v>8315</v>
      </c>
      <c r="R132" s="18" t="s">
        <v>8316</v>
      </c>
      <c r="S132" s="36">
        <v>41940.587233796294</v>
      </c>
      <c r="T132" s="37">
        <v>41968.041666666672</v>
      </c>
    </row>
    <row r="133" spans="1:20" ht="32" x14ac:dyDescent="0.2">
      <c r="A133" s="17">
        <v>3942</v>
      </c>
      <c r="B133" s="38" t="s">
        <v>3939</v>
      </c>
      <c r="C133" s="38" t="s">
        <v>8050</v>
      </c>
      <c r="D133" s="39">
        <v>1200</v>
      </c>
      <c r="E133" s="39">
        <v>0</v>
      </c>
      <c r="F133" s="40">
        <v>0</v>
      </c>
      <c r="G133" s="41" t="s">
        <v>7235</v>
      </c>
      <c r="H133" s="19" t="s">
        <v>8220</v>
      </c>
      <c r="I133" s="19" t="s">
        <v>8223</v>
      </c>
      <c r="J133" s="19" t="s">
        <v>8245</v>
      </c>
      <c r="K133" s="19">
        <v>1434490914</v>
      </c>
      <c r="L133" s="19">
        <v>1429306914</v>
      </c>
      <c r="M133" s="19" t="b">
        <v>0</v>
      </c>
      <c r="N133" s="19">
        <v>0</v>
      </c>
      <c r="O133" s="19" t="b">
        <v>0</v>
      </c>
      <c r="P133" s="19" t="s">
        <v>8269</v>
      </c>
      <c r="Q133" s="42" t="s">
        <v>8315</v>
      </c>
      <c r="R133" s="19" t="s">
        <v>8316</v>
      </c>
      <c r="S133" s="43">
        <v>42111.904097222221</v>
      </c>
      <c r="T133" s="44">
        <v>42171.904097222221</v>
      </c>
    </row>
    <row r="134" spans="1:20" ht="32" x14ac:dyDescent="0.2">
      <c r="A134" s="16">
        <v>3943</v>
      </c>
      <c r="B134" s="31" t="s">
        <v>3940</v>
      </c>
      <c r="C134" s="31" t="s">
        <v>8051</v>
      </c>
      <c r="D134" s="32">
        <v>5000</v>
      </c>
      <c r="E134" s="32">
        <v>1782</v>
      </c>
      <c r="F134" s="33">
        <v>0.35639999999999999</v>
      </c>
      <c r="G134" s="34">
        <v>137.08000000000001</v>
      </c>
      <c r="H134" s="18" t="s">
        <v>8220</v>
      </c>
      <c r="I134" s="18" t="s">
        <v>8223</v>
      </c>
      <c r="J134" s="18" t="s">
        <v>8245</v>
      </c>
      <c r="K134" s="18">
        <v>1446483000</v>
      </c>
      <c r="L134" s="18">
        <v>1443811268</v>
      </c>
      <c r="M134" s="18" t="b">
        <v>0</v>
      </c>
      <c r="N134" s="18">
        <v>13</v>
      </c>
      <c r="O134" s="18" t="b">
        <v>0</v>
      </c>
      <c r="P134" s="18" t="s">
        <v>8269</v>
      </c>
      <c r="Q134" s="35" t="s">
        <v>8315</v>
      </c>
      <c r="R134" s="18" t="s">
        <v>8316</v>
      </c>
      <c r="S134" s="36">
        <v>42279.778564814813</v>
      </c>
      <c r="T134" s="37">
        <v>42310.701388888891</v>
      </c>
    </row>
    <row r="135" spans="1:20" ht="32" x14ac:dyDescent="0.2">
      <c r="A135" s="17">
        <v>3944</v>
      </c>
      <c r="B135" s="38" t="s">
        <v>3941</v>
      </c>
      <c r="C135" s="38" t="s">
        <v>8052</v>
      </c>
      <c r="D135" s="39">
        <v>5000</v>
      </c>
      <c r="E135" s="39">
        <v>0</v>
      </c>
      <c r="F135" s="40">
        <v>0</v>
      </c>
      <c r="G135" s="41" t="s">
        <v>7235</v>
      </c>
      <c r="H135" s="19" t="s">
        <v>8220</v>
      </c>
      <c r="I135" s="19" t="s">
        <v>8223</v>
      </c>
      <c r="J135" s="19" t="s">
        <v>8245</v>
      </c>
      <c r="K135" s="19">
        <v>1440690875</v>
      </c>
      <c r="L135" s="19">
        <v>1438098875</v>
      </c>
      <c r="M135" s="19" t="b">
        <v>0</v>
      </c>
      <c r="N135" s="19">
        <v>0</v>
      </c>
      <c r="O135" s="19" t="b">
        <v>0</v>
      </c>
      <c r="P135" s="19" t="s">
        <v>8269</v>
      </c>
      <c r="Q135" s="42" t="s">
        <v>8315</v>
      </c>
      <c r="R135" s="19" t="s">
        <v>8316</v>
      </c>
      <c r="S135" s="43">
        <v>42213.662905092591</v>
      </c>
      <c r="T135" s="44">
        <v>42243.662905092591</v>
      </c>
    </row>
    <row r="136" spans="1:20" ht="32" x14ac:dyDescent="0.2">
      <c r="A136" s="16">
        <v>3945</v>
      </c>
      <c r="B136" s="31" t="s">
        <v>3942</v>
      </c>
      <c r="C136" s="31" t="s">
        <v>8053</v>
      </c>
      <c r="D136" s="32">
        <v>2000</v>
      </c>
      <c r="E136" s="32">
        <v>5</v>
      </c>
      <c r="F136" s="33">
        <v>2.5000000000000001E-3</v>
      </c>
      <c r="G136" s="34">
        <v>5</v>
      </c>
      <c r="H136" s="18" t="s">
        <v>8220</v>
      </c>
      <c r="I136" s="18" t="s">
        <v>8223</v>
      </c>
      <c r="J136" s="18" t="s">
        <v>8245</v>
      </c>
      <c r="K136" s="18">
        <v>1431717268</v>
      </c>
      <c r="L136" s="18">
        <v>1429125268</v>
      </c>
      <c r="M136" s="18" t="b">
        <v>0</v>
      </c>
      <c r="N136" s="18">
        <v>1</v>
      </c>
      <c r="O136" s="18" t="b">
        <v>0</v>
      </c>
      <c r="P136" s="18" t="s">
        <v>8269</v>
      </c>
      <c r="Q136" s="35" t="s">
        <v>8315</v>
      </c>
      <c r="R136" s="18" t="s">
        <v>8316</v>
      </c>
      <c r="S136" s="36">
        <v>42109.801712962959</v>
      </c>
      <c r="T136" s="37">
        <v>42139.801712962959</v>
      </c>
    </row>
    <row r="137" spans="1:20" ht="32" x14ac:dyDescent="0.2">
      <c r="A137" s="17">
        <v>3946</v>
      </c>
      <c r="B137" s="38" t="s">
        <v>3943</v>
      </c>
      <c r="C137" s="38" t="s">
        <v>8054</v>
      </c>
      <c r="D137" s="39">
        <v>6000</v>
      </c>
      <c r="E137" s="39">
        <v>195</v>
      </c>
      <c r="F137" s="40">
        <v>3.2500000000000001E-2</v>
      </c>
      <c r="G137" s="41">
        <v>39</v>
      </c>
      <c r="H137" s="19" t="s">
        <v>8220</v>
      </c>
      <c r="I137" s="19" t="s">
        <v>8223</v>
      </c>
      <c r="J137" s="19" t="s">
        <v>8245</v>
      </c>
      <c r="K137" s="19">
        <v>1425110400</v>
      </c>
      <c r="L137" s="19">
        <v>1422388822</v>
      </c>
      <c r="M137" s="19" t="b">
        <v>0</v>
      </c>
      <c r="N137" s="19">
        <v>5</v>
      </c>
      <c r="O137" s="19" t="b">
        <v>0</v>
      </c>
      <c r="P137" s="19" t="s">
        <v>8269</v>
      </c>
      <c r="Q137" s="42" t="s">
        <v>8315</v>
      </c>
      <c r="R137" s="19" t="s">
        <v>8316</v>
      </c>
      <c r="S137" s="43">
        <v>42031.833587962959</v>
      </c>
      <c r="T137" s="44">
        <v>42063.333333333328</v>
      </c>
    </row>
    <row r="138" spans="1:20" ht="32" x14ac:dyDescent="0.2">
      <c r="A138" s="16">
        <v>3947</v>
      </c>
      <c r="B138" s="31" t="s">
        <v>3944</v>
      </c>
      <c r="C138" s="31" t="s">
        <v>8055</v>
      </c>
      <c r="D138" s="32">
        <v>3000</v>
      </c>
      <c r="E138" s="32">
        <v>101</v>
      </c>
      <c r="F138" s="33">
        <v>3.3666666666666664E-2</v>
      </c>
      <c r="G138" s="34">
        <v>50.5</v>
      </c>
      <c r="H138" s="18" t="s">
        <v>8220</v>
      </c>
      <c r="I138" s="18" t="s">
        <v>8223</v>
      </c>
      <c r="J138" s="18" t="s">
        <v>8245</v>
      </c>
      <c r="K138" s="18">
        <v>1475378744</v>
      </c>
      <c r="L138" s="18">
        <v>1472786744</v>
      </c>
      <c r="M138" s="18" t="b">
        <v>0</v>
      </c>
      <c r="N138" s="18">
        <v>2</v>
      </c>
      <c r="O138" s="18" t="b">
        <v>0</v>
      </c>
      <c r="P138" s="18" t="s">
        <v>8269</v>
      </c>
      <c r="Q138" s="35" t="s">
        <v>8315</v>
      </c>
      <c r="R138" s="18" t="s">
        <v>8316</v>
      </c>
      <c r="S138" s="36">
        <v>42615.142870370371</v>
      </c>
      <c r="T138" s="37">
        <v>42645.142870370371</v>
      </c>
    </row>
    <row r="139" spans="1:20" ht="32" x14ac:dyDescent="0.2">
      <c r="A139" s="17">
        <v>3950</v>
      </c>
      <c r="B139" s="38" t="s">
        <v>3947</v>
      </c>
      <c r="C139" s="38" t="s">
        <v>8058</v>
      </c>
      <c r="D139" s="39">
        <v>4000</v>
      </c>
      <c r="E139" s="39">
        <v>25</v>
      </c>
      <c r="F139" s="40">
        <v>6.2500000000000003E-3</v>
      </c>
      <c r="G139" s="41">
        <v>25</v>
      </c>
      <c r="H139" s="19" t="s">
        <v>8220</v>
      </c>
      <c r="I139" s="19" t="s">
        <v>8223</v>
      </c>
      <c r="J139" s="19" t="s">
        <v>8245</v>
      </c>
      <c r="K139" s="19">
        <v>1460140500</v>
      </c>
      <c r="L139" s="19">
        <v>1457628680</v>
      </c>
      <c r="M139" s="19" t="b">
        <v>0</v>
      </c>
      <c r="N139" s="19">
        <v>1</v>
      </c>
      <c r="O139" s="19" t="b">
        <v>0</v>
      </c>
      <c r="P139" s="19" t="s">
        <v>8269</v>
      </c>
      <c r="Q139" s="42" t="s">
        <v>8315</v>
      </c>
      <c r="R139" s="19" t="s">
        <v>8316</v>
      </c>
      <c r="S139" s="43">
        <v>42439.702314814815</v>
      </c>
      <c r="T139" s="44">
        <v>42468.774305555555</v>
      </c>
    </row>
    <row r="140" spans="1:20" ht="32" x14ac:dyDescent="0.2">
      <c r="A140" s="16">
        <v>3952</v>
      </c>
      <c r="B140" s="31" t="s">
        <v>3949</v>
      </c>
      <c r="C140" s="31" t="s">
        <v>8059</v>
      </c>
      <c r="D140" s="32">
        <v>26000</v>
      </c>
      <c r="E140" s="32">
        <v>25</v>
      </c>
      <c r="F140" s="33">
        <v>9.6153846153846159E-4</v>
      </c>
      <c r="G140" s="34">
        <v>25</v>
      </c>
      <c r="H140" s="18" t="s">
        <v>8220</v>
      </c>
      <c r="I140" s="18" t="s">
        <v>8223</v>
      </c>
      <c r="J140" s="18" t="s">
        <v>8245</v>
      </c>
      <c r="K140" s="18">
        <v>1445885890</v>
      </c>
      <c r="L140" s="18">
        <v>1440701890</v>
      </c>
      <c r="M140" s="18" t="b">
        <v>0</v>
      </c>
      <c r="N140" s="18">
        <v>1</v>
      </c>
      <c r="O140" s="18" t="b">
        <v>0</v>
      </c>
      <c r="P140" s="18" t="s">
        <v>8269</v>
      </c>
      <c r="Q140" s="35" t="s">
        <v>8315</v>
      </c>
      <c r="R140" s="18" t="s">
        <v>8316</v>
      </c>
      <c r="S140" s="36">
        <v>42243.790393518517</v>
      </c>
      <c r="T140" s="37">
        <v>42303.790393518517</v>
      </c>
    </row>
    <row r="141" spans="1:20" ht="32" x14ac:dyDescent="0.2">
      <c r="A141" s="17">
        <v>3953</v>
      </c>
      <c r="B141" s="38" t="s">
        <v>3950</v>
      </c>
      <c r="C141" s="38" t="s">
        <v>8060</v>
      </c>
      <c r="D141" s="39">
        <v>17600</v>
      </c>
      <c r="E141" s="39">
        <v>0</v>
      </c>
      <c r="F141" s="40">
        <v>0</v>
      </c>
      <c r="G141" s="41" t="s">
        <v>7235</v>
      </c>
      <c r="H141" s="19" t="s">
        <v>8220</v>
      </c>
      <c r="I141" s="19" t="s">
        <v>8223</v>
      </c>
      <c r="J141" s="19" t="s">
        <v>8245</v>
      </c>
      <c r="K141" s="19">
        <v>1469834940</v>
      </c>
      <c r="L141" s="19">
        <v>1467162586</v>
      </c>
      <c r="M141" s="19" t="b">
        <v>0</v>
      </c>
      <c r="N141" s="19">
        <v>0</v>
      </c>
      <c r="O141" s="19" t="b">
        <v>0</v>
      </c>
      <c r="P141" s="19" t="s">
        <v>8269</v>
      </c>
      <c r="Q141" s="42" t="s">
        <v>8315</v>
      </c>
      <c r="R141" s="19" t="s">
        <v>8316</v>
      </c>
      <c r="S141" s="43">
        <v>42550.048449074078</v>
      </c>
      <c r="T141" s="44">
        <v>42580.978472222225</v>
      </c>
    </row>
    <row r="142" spans="1:20" ht="32" x14ac:dyDescent="0.2">
      <c r="A142" s="16">
        <v>3955</v>
      </c>
      <c r="B142" s="31" t="s">
        <v>3952</v>
      </c>
      <c r="C142" s="31" t="s">
        <v>8062</v>
      </c>
      <c r="D142" s="32">
        <v>1750</v>
      </c>
      <c r="E142" s="32">
        <v>425</v>
      </c>
      <c r="F142" s="33">
        <v>0.24285714285714285</v>
      </c>
      <c r="G142" s="34">
        <v>53.13</v>
      </c>
      <c r="H142" s="18" t="s">
        <v>8220</v>
      </c>
      <c r="I142" s="18" t="s">
        <v>8223</v>
      </c>
      <c r="J142" s="18" t="s">
        <v>8245</v>
      </c>
      <c r="K142" s="18">
        <v>1448745741</v>
      </c>
      <c r="L142" s="18">
        <v>1446150141</v>
      </c>
      <c r="M142" s="18" t="b">
        <v>0</v>
      </c>
      <c r="N142" s="18">
        <v>8</v>
      </c>
      <c r="O142" s="18" t="b">
        <v>0</v>
      </c>
      <c r="P142" s="18" t="s">
        <v>8269</v>
      </c>
      <c r="Q142" s="35" t="s">
        <v>8315</v>
      </c>
      <c r="R142" s="18" t="s">
        <v>8316</v>
      </c>
      <c r="S142" s="36">
        <v>42306.848854166667</v>
      </c>
      <c r="T142" s="37">
        <v>42336.890520833331</v>
      </c>
    </row>
    <row r="143" spans="1:20" ht="32" x14ac:dyDescent="0.2">
      <c r="A143" s="17">
        <v>3956</v>
      </c>
      <c r="B143" s="38" t="s">
        <v>3953</v>
      </c>
      <c r="C143" s="38" t="s">
        <v>8063</v>
      </c>
      <c r="D143" s="39">
        <v>5500</v>
      </c>
      <c r="E143" s="39">
        <v>0</v>
      </c>
      <c r="F143" s="40">
        <v>0</v>
      </c>
      <c r="G143" s="41" t="s">
        <v>7235</v>
      </c>
      <c r="H143" s="19" t="s">
        <v>8220</v>
      </c>
      <c r="I143" s="19" t="s">
        <v>8223</v>
      </c>
      <c r="J143" s="19" t="s">
        <v>8245</v>
      </c>
      <c r="K143" s="19">
        <v>1461543600</v>
      </c>
      <c r="L143" s="19">
        <v>1459203727</v>
      </c>
      <c r="M143" s="19" t="b">
        <v>0</v>
      </c>
      <c r="N143" s="19">
        <v>0</v>
      </c>
      <c r="O143" s="19" t="b">
        <v>0</v>
      </c>
      <c r="P143" s="19" t="s">
        <v>8269</v>
      </c>
      <c r="Q143" s="42" t="s">
        <v>8315</v>
      </c>
      <c r="R143" s="19" t="s">
        <v>8316</v>
      </c>
      <c r="S143" s="43">
        <v>42457.932025462964</v>
      </c>
      <c r="T143" s="44">
        <v>42485.013888888891</v>
      </c>
    </row>
    <row r="144" spans="1:20" ht="32" x14ac:dyDescent="0.2">
      <c r="A144" s="16">
        <v>3957</v>
      </c>
      <c r="B144" s="31" t="s">
        <v>3954</v>
      </c>
      <c r="C144" s="31" t="s">
        <v>8064</v>
      </c>
      <c r="D144" s="32">
        <v>28000</v>
      </c>
      <c r="E144" s="32">
        <v>7</v>
      </c>
      <c r="F144" s="33">
        <v>2.5000000000000001E-4</v>
      </c>
      <c r="G144" s="34">
        <v>7</v>
      </c>
      <c r="H144" s="18" t="s">
        <v>8220</v>
      </c>
      <c r="I144" s="18" t="s">
        <v>8223</v>
      </c>
      <c r="J144" s="18" t="s">
        <v>8245</v>
      </c>
      <c r="K144" s="18">
        <v>1468020354</v>
      </c>
      <c r="L144" s="18">
        <v>1464045954</v>
      </c>
      <c r="M144" s="18" t="b">
        <v>0</v>
      </c>
      <c r="N144" s="18">
        <v>1</v>
      </c>
      <c r="O144" s="18" t="b">
        <v>0</v>
      </c>
      <c r="P144" s="18" t="s">
        <v>8269</v>
      </c>
      <c r="Q144" s="35" t="s">
        <v>8315</v>
      </c>
      <c r="R144" s="18" t="s">
        <v>8316</v>
      </c>
      <c r="S144" s="36">
        <v>42513.976319444439</v>
      </c>
      <c r="T144" s="37">
        <v>42559.976319444439</v>
      </c>
    </row>
    <row r="145" spans="1:20" ht="32" x14ac:dyDescent="0.2">
      <c r="A145" s="17">
        <v>3958</v>
      </c>
      <c r="B145" s="38" t="s">
        <v>3955</v>
      </c>
      <c r="C145" s="38" t="s">
        <v>8065</v>
      </c>
      <c r="D145" s="39">
        <v>2000</v>
      </c>
      <c r="E145" s="39">
        <v>641</v>
      </c>
      <c r="F145" s="40">
        <v>0.32050000000000001</v>
      </c>
      <c r="G145" s="41">
        <v>40.06</v>
      </c>
      <c r="H145" s="19" t="s">
        <v>8220</v>
      </c>
      <c r="I145" s="19" t="s">
        <v>8223</v>
      </c>
      <c r="J145" s="19" t="s">
        <v>8245</v>
      </c>
      <c r="K145" s="19">
        <v>1406988000</v>
      </c>
      <c r="L145" s="19">
        <v>1403822912</v>
      </c>
      <c r="M145" s="19" t="b">
        <v>0</v>
      </c>
      <c r="N145" s="19">
        <v>16</v>
      </c>
      <c r="O145" s="19" t="b">
        <v>0</v>
      </c>
      <c r="P145" s="19" t="s">
        <v>8269</v>
      </c>
      <c r="Q145" s="42" t="s">
        <v>8315</v>
      </c>
      <c r="R145" s="19" t="s">
        <v>8316</v>
      </c>
      <c r="S145" s="43">
        <v>41816.950370370374</v>
      </c>
      <c r="T145" s="44">
        <v>41853.583333333336</v>
      </c>
    </row>
    <row r="146" spans="1:20" ht="32" x14ac:dyDescent="0.2">
      <c r="A146" s="16">
        <v>3959</v>
      </c>
      <c r="B146" s="31" t="s">
        <v>3956</v>
      </c>
      <c r="C146" s="31" t="s">
        <v>8066</v>
      </c>
      <c r="D146" s="32">
        <v>1200</v>
      </c>
      <c r="E146" s="32">
        <v>292</v>
      </c>
      <c r="F146" s="33">
        <v>0.24333333333333335</v>
      </c>
      <c r="G146" s="34">
        <v>24.33</v>
      </c>
      <c r="H146" s="18" t="s">
        <v>8220</v>
      </c>
      <c r="I146" s="18" t="s">
        <v>8223</v>
      </c>
      <c r="J146" s="18" t="s">
        <v>8245</v>
      </c>
      <c r="K146" s="18">
        <v>1411930556</v>
      </c>
      <c r="L146" s="18">
        <v>1409338556</v>
      </c>
      <c r="M146" s="18" t="b">
        <v>0</v>
      </c>
      <c r="N146" s="18">
        <v>12</v>
      </c>
      <c r="O146" s="18" t="b">
        <v>0</v>
      </c>
      <c r="P146" s="18" t="s">
        <v>8269</v>
      </c>
      <c r="Q146" s="35" t="s">
        <v>8315</v>
      </c>
      <c r="R146" s="18" t="s">
        <v>8316</v>
      </c>
      <c r="S146" s="36">
        <v>41880.788842592592</v>
      </c>
      <c r="T146" s="37">
        <v>41910.788842592592</v>
      </c>
    </row>
    <row r="147" spans="1:20" ht="32" x14ac:dyDescent="0.2">
      <c r="A147" s="17">
        <v>3960</v>
      </c>
      <c r="B147" s="38" t="s">
        <v>3957</v>
      </c>
      <c r="C147" s="38" t="s">
        <v>8067</v>
      </c>
      <c r="D147" s="39">
        <v>3000</v>
      </c>
      <c r="E147" s="39">
        <v>45</v>
      </c>
      <c r="F147" s="40">
        <v>1.4999999999999999E-2</v>
      </c>
      <c r="G147" s="41">
        <v>11.25</v>
      </c>
      <c r="H147" s="19" t="s">
        <v>8220</v>
      </c>
      <c r="I147" s="19" t="s">
        <v>8223</v>
      </c>
      <c r="J147" s="19" t="s">
        <v>8245</v>
      </c>
      <c r="K147" s="19">
        <v>1451852256</v>
      </c>
      <c r="L147" s="19">
        <v>1449260256</v>
      </c>
      <c r="M147" s="19" t="b">
        <v>0</v>
      </c>
      <c r="N147" s="19">
        <v>4</v>
      </c>
      <c r="O147" s="19" t="b">
        <v>0</v>
      </c>
      <c r="P147" s="19" t="s">
        <v>8269</v>
      </c>
      <c r="Q147" s="42" t="s">
        <v>8315</v>
      </c>
      <c r="R147" s="19" t="s">
        <v>8316</v>
      </c>
      <c r="S147" s="43">
        <v>42342.845555555556</v>
      </c>
      <c r="T147" s="44">
        <v>42372.845555555556</v>
      </c>
    </row>
    <row r="148" spans="1:20" ht="32" x14ac:dyDescent="0.2">
      <c r="A148" s="16">
        <v>3964</v>
      </c>
      <c r="B148" s="31" t="s">
        <v>3961</v>
      </c>
      <c r="C148" s="31" t="s">
        <v>8071</v>
      </c>
      <c r="D148" s="32">
        <v>2000</v>
      </c>
      <c r="E148" s="32">
        <v>126</v>
      </c>
      <c r="F148" s="33">
        <v>6.3E-2</v>
      </c>
      <c r="G148" s="34">
        <v>42</v>
      </c>
      <c r="H148" s="18" t="s">
        <v>8220</v>
      </c>
      <c r="I148" s="18" t="s">
        <v>8223</v>
      </c>
      <c r="J148" s="18" t="s">
        <v>8245</v>
      </c>
      <c r="K148" s="18">
        <v>1429460386</v>
      </c>
      <c r="L148" s="18">
        <v>1424279986</v>
      </c>
      <c r="M148" s="18" t="b">
        <v>0</v>
      </c>
      <c r="N148" s="18">
        <v>3</v>
      </c>
      <c r="O148" s="18" t="b">
        <v>0</v>
      </c>
      <c r="P148" s="18" t="s">
        <v>8269</v>
      </c>
      <c r="Q148" s="35" t="s">
        <v>8315</v>
      </c>
      <c r="R148" s="18" t="s">
        <v>8316</v>
      </c>
      <c r="S148" s="36">
        <v>42053.722060185188</v>
      </c>
      <c r="T148" s="37">
        <v>42113.680393518516</v>
      </c>
    </row>
    <row r="149" spans="1:20" ht="32" x14ac:dyDescent="0.2">
      <c r="A149" s="17">
        <v>3965</v>
      </c>
      <c r="B149" s="38" t="s">
        <v>3962</v>
      </c>
      <c r="C149" s="38" t="s">
        <v>8072</v>
      </c>
      <c r="D149" s="39">
        <v>2000</v>
      </c>
      <c r="E149" s="39">
        <v>285</v>
      </c>
      <c r="F149" s="40">
        <v>0.14249999999999999</v>
      </c>
      <c r="G149" s="41">
        <v>71.25</v>
      </c>
      <c r="H149" s="19" t="s">
        <v>8220</v>
      </c>
      <c r="I149" s="19" t="s">
        <v>8223</v>
      </c>
      <c r="J149" s="19" t="s">
        <v>8245</v>
      </c>
      <c r="K149" s="19">
        <v>1460608780</v>
      </c>
      <c r="L149" s="19">
        <v>1455428380</v>
      </c>
      <c r="M149" s="19" t="b">
        <v>0</v>
      </c>
      <c r="N149" s="19">
        <v>4</v>
      </c>
      <c r="O149" s="19" t="b">
        <v>0</v>
      </c>
      <c r="P149" s="19" t="s">
        <v>8269</v>
      </c>
      <c r="Q149" s="42" t="s">
        <v>8315</v>
      </c>
      <c r="R149" s="19" t="s">
        <v>8316</v>
      </c>
      <c r="S149" s="43">
        <v>42414.235879629632</v>
      </c>
      <c r="T149" s="44">
        <v>42474.194212962961</v>
      </c>
    </row>
    <row r="150" spans="1:20" ht="32" x14ac:dyDescent="0.2">
      <c r="A150" s="16">
        <v>3966</v>
      </c>
      <c r="B150" s="31" t="s">
        <v>3963</v>
      </c>
      <c r="C150" s="31" t="s">
        <v>8073</v>
      </c>
      <c r="D150" s="32">
        <v>7500</v>
      </c>
      <c r="E150" s="32">
        <v>45</v>
      </c>
      <c r="F150" s="33">
        <v>6.0000000000000001E-3</v>
      </c>
      <c r="G150" s="34">
        <v>22.5</v>
      </c>
      <c r="H150" s="18" t="s">
        <v>8220</v>
      </c>
      <c r="I150" s="18" t="s">
        <v>8223</v>
      </c>
      <c r="J150" s="18" t="s">
        <v>8245</v>
      </c>
      <c r="K150" s="18">
        <v>1406170740</v>
      </c>
      <c r="L150" s="18">
        <v>1402506278</v>
      </c>
      <c r="M150" s="18" t="b">
        <v>0</v>
      </c>
      <c r="N150" s="18">
        <v>2</v>
      </c>
      <c r="O150" s="18" t="b">
        <v>0</v>
      </c>
      <c r="P150" s="18" t="s">
        <v>8269</v>
      </c>
      <c r="Q150" s="35" t="s">
        <v>8315</v>
      </c>
      <c r="R150" s="18" t="s">
        <v>8316</v>
      </c>
      <c r="S150" s="36">
        <v>41801.711550925924</v>
      </c>
      <c r="T150" s="37">
        <v>41844.124305555553</v>
      </c>
    </row>
    <row r="151" spans="1:20" ht="32" x14ac:dyDescent="0.2">
      <c r="A151" s="17">
        <v>3967</v>
      </c>
      <c r="B151" s="38" t="s">
        <v>3964</v>
      </c>
      <c r="C151" s="38" t="s">
        <v>8074</v>
      </c>
      <c r="D151" s="39">
        <v>1700</v>
      </c>
      <c r="E151" s="39">
        <v>410</v>
      </c>
      <c r="F151" s="40">
        <v>0.2411764705882353</v>
      </c>
      <c r="G151" s="41">
        <v>41</v>
      </c>
      <c r="H151" s="19" t="s">
        <v>8220</v>
      </c>
      <c r="I151" s="19" t="s">
        <v>8223</v>
      </c>
      <c r="J151" s="19" t="s">
        <v>8245</v>
      </c>
      <c r="K151" s="19">
        <v>1488783507</v>
      </c>
      <c r="L151" s="19">
        <v>1486191507</v>
      </c>
      <c r="M151" s="19" t="b">
        <v>0</v>
      </c>
      <c r="N151" s="19">
        <v>10</v>
      </c>
      <c r="O151" s="19" t="b">
        <v>0</v>
      </c>
      <c r="P151" s="19" t="s">
        <v>8269</v>
      </c>
      <c r="Q151" s="42" t="s">
        <v>8315</v>
      </c>
      <c r="R151" s="19" t="s">
        <v>8316</v>
      </c>
      <c r="S151" s="43">
        <v>42770.290590277778</v>
      </c>
      <c r="T151" s="44">
        <v>42800.290590277778</v>
      </c>
    </row>
    <row r="152" spans="1:20" ht="32" x14ac:dyDescent="0.2">
      <c r="A152" s="16">
        <v>3968</v>
      </c>
      <c r="B152" s="31" t="s">
        <v>3965</v>
      </c>
      <c r="C152" s="31" t="s">
        <v>8075</v>
      </c>
      <c r="D152" s="32">
        <v>5000</v>
      </c>
      <c r="E152" s="32">
        <v>527</v>
      </c>
      <c r="F152" s="33">
        <v>0.10539999999999999</v>
      </c>
      <c r="G152" s="34">
        <v>47.91</v>
      </c>
      <c r="H152" s="18" t="s">
        <v>8220</v>
      </c>
      <c r="I152" s="18" t="s">
        <v>8223</v>
      </c>
      <c r="J152" s="18" t="s">
        <v>8245</v>
      </c>
      <c r="K152" s="18">
        <v>1463945673</v>
      </c>
      <c r="L152" s="18">
        <v>1458761673</v>
      </c>
      <c r="M152" s="18" t="b">
        <v>0</v>
      </c>
      <c r="N152" s="18">
        <v>11</v>
      </c>
      <c r="O152" s="18" t="b">
        <v>0</v>
      </c>
      <c r="P152" s="18" t="s">
        <v>8269</v>
      </c>
      <c r="Q152" s="35" t="s">
        <v>8315</v>
      </c>
      <c r="R152" s="18" t="s">
        <v>8316</v>
      </c>
      <c r="S152" s="36">
        <v>42452.815659722226</v>
      </c>
      <c r="T152" s="37">
        <v>42512.815659722226</v>
      </c>
    </row>
    <row r="153" spans="1:20" ht="32" x14ac:dyDescent="0.2">
      <c r="A153" s="17">
        <v>3969</v>
      </c>
      <c r="B153" s="38" t="s">
        <v>3966</v>
      </c>
      <c r="C153" s="38" t="s">
        <v>8076</v>
      </c>
      <c r="D153" s="39">
        <v>2825</v>
      </c>
      <c r="E153" s="39">
        <v>211</v>
      </c>
      <c r="F153" s="40">
        <v>7.4690265486725665E-2</v>
      </c>
      <c r="G153" s="41">
        <v>35.17</v>
      </c>
      <c r="H153" s="19" t="s">
        <v>8220</v>
      </c>
      <c r="I153" s="19" t="s">
        <v>8223</v>
      </c>
      <c r="J153" s="19" t="s">
        <v>8245</v>
      </c>
      <c r="K153" s="19">
        <v>1472442900</v>
      </c>
      <c r="L153" s="19">
        <v>1471638646</v>
      </c>
      <c r="M153" s="19" t="b">
        <v>0</v>
      </c>
      <c r="N153" s="19">
        <v>6</v>
      </c>
      <c r="O153" s="19" t="b">
        <v>0</v>
      </c>
      <c r="P153" s="19" t="s">
        <v>8269</v>
      </c>
      <c r="Q153" s="42" t="s">
        <v>8315</v>
      </c>
      <c r="R153" s="19" t="s">
        <v>8316</v>
      </c>
      <c r="S153" s="43">
        <v>42601.854699074072</v>
      </c>
      <c r="T153" s="44">
        <v>42611.163194444445</v>
      </c>
    </row>
    <row r="154" spans="1:20" ht="32" x14ac:dyDescent="0.2">
      <c r="A154" s="16">
        <v>3970</v>
      </c>
      <c r="B154" s="31" t="s">
        <v>3967</v>
      </c>
      <c r="C154" s="31" t="s">
        <v>8077</v>
      </c>
      <c r="D154" s="32">
        <v>15000</v>
      </c>
      <c r="E154" s="32">
        <v>11</v>
      </c>
      <c r="F154" s="33">
        <v>7.3333333333333334E-4</v>
      </c>
      <c r="G154" s="34">
        <v>5.5</v>
      </c>
      <c r="H154" s="18" t="s">
        <v>8220</v>
      </c>
      <c r="I154" s="18" t="s">
        <v>8223</v>
      </c>
      <c r="J154" s="18" t="s">
        <v>8245</v>
      </c>
      <c r="K154" s="18">
        <v>1460925811</v>
      </c>
      <c r="L154" s="18">
        <v>1458333811</v>
      </c>
      <c r="M154" s="18" t="b">
        <v>0</v>
      </c>
      <c r="N154" s="18">
        <v>2</v>
      </c>
      <c r="O154" s="18" t="b">
        <v>0</v>
      </c>
      <c r="P154" s="18" t="s">
        <v>8269</v>
      </c>
      <c r="Q154" s="35" t="s">
        <v>8315</v>
      </c>
      <c r="R154" s="18" t="s">
        <v>8316</v>
      </c>
      <c r="S154" s="36">
        <v>42447.863553240735</v>
      </c>
      <c r="T154" s="37">
        <v>42477.863553240735</v>
      </c>
    </row>
    <row r="155" spans="1:20" ht="32" x14ac:dyDescent="0.2">
      <c r="A155" s="17">
        <v>3971</v>
      </c>
      <c r="B155" s="38" t="s">
        <v>3968</v>
      </c>
      <c r="C155" s="38" t="s">
        <v>8078</v>
      </c>
      <c r="D155" s="39">
        <v>14000</v>
      </c>
      <c r="E155" s="39">
        <v>136</v>
      </c>
      <c r="F155" s="40">
        <v>9.7142857142857135E-3</v>
      </c>
      <c r="G155" s="41">
        <v>22.67</v>
      </c>
      <c r="H155" s="19" t="s">
        <v>8220</v>
      </c>
      <c r="I155" s="19" t="s">
        <v>8223</v>
      </c>
      <c r="J155" s="19" t="s">
        <v>8245</v>
      </c>
      <c r="K155" s="19">
        <v>1405947126</v>
      </c>
      <c r="L155" s="19">
        <v>1403355126</v>
      </c>
      <c r="M155" s="19" t="b">
        <v>0</v>
      </c>
      <c r="N155" s="19">
        <v>6</v>
      </c>
      <c r="O155" s="19" t="b">
        <v>0</v>
      </c>
      <c r="P155" s="19" t="s">
        <v>8269</v>
      </c>
      <c r="Q155" s="42" t="s">
        <v>8315</v>
      </c>
      <c r="R155" s="19" t="s">
        <v>8316</v>
      </c>
      <c r="S155" s="43">
        <v>41811.536180555559</v>
      </c>
      <c r="T155" s="44">
        <v>41841.536180555559</v>
      </c>
    </row>
    <row r="156" spans="1:20" ht="32" x14ac:dyDescent="0.2">
      <c r="A156" s="16">
        <v>3972</v>
      </c>
      <c r="B156" s="31" t="s">
        <v>3969</v>
      </c>
      <c r="C156" s="31" t="s">
        <v>8079</v>
      </c>
      <c r="D156" s="32">
        <v>1000</v>
      </c>
      <c r="E156" s="32">
        <v>211</v>
      </c>
      <c r="F156" s="33">
        <v>0.21099999999999999</v>
      </c>
      <c r="G156" s="34">
        <v>26.38</v>
      </c>
      <c r="H156" s="18" t="s">
        <v>8220</v>
      </c>
      <c r="I156" s="18" t="s">
        <v>8223</v>
      </c>
      <c r="J156" s="18" t="s">
        <v>8245</v>
      </c>
      <c r="K156" s="18">
        <v>1423186634</v>
      </c>
      <c r="L156" s="18">
        <v>1418002634</v>
      </c>
      <c r="M156" s="18" t="b">
        <v>0</v>
      </c>
      <c r="N156" s="18">
        <v>8</v>
      </c>
      <c r="O156" s="18" t="b">
        <v>0</v>
      </c>
      <c r="P156" s="18" t="s">
        <v>8269</v>
      </c>
      <c r="Q156" s="35" t="s">
        <v>8315</v>
      </c>
      <c r="R156" s="18" t="s">
        <v>8316</v>
      </c>
      <c r="S156" s="36">
        <v>41981.067523148144</v>
      </c>
      <c r="T156" s="37">
        <v>42041.067523148144</v>
      </c>
    </row>
    <row r="157" spans="1:20" ht="32" x14ac:dyDescent="0.2">
      <c r="A157" s="17">
        <v>3973</v>
      </c>
      <c r="B157" s="38" t="s">
        <v>3970</v>
      </c>
      <c r="C157" s="38" t="s">
        <v>8080</v>
      </c>
      <c r="D157" s="39">
        <v>5000</v>
      </c>
      <c r="E157" s="39">
        <v>3905</v>
      </c>
      <c r="F157" s="40">
        <v>0.78100000000000003</v>
      </c>
      <c r="G157" s="41">
        <v>105.54</v>
      </c>
      <c r="H157" s="19" t="s">
        <v>8220</v>
      </c>
      <c r="I157" s="19" t="s">
        <v>8223</v>
      </c>
      <c r="J157" s="19" t="s">
        <v>8245</v>
      </c>
      <c r="K157" s="19">
        <v>1462766400</v>
      </c>
      <c r="L157" s="19">
        <v>1460219110</v>
      </c>
      <c r="M157" s="19" t="b">
        <v>0</v>
      </c>
      <c r="N157" s="19">
        <v>37</v>
      </c>
      <c r="O157" s="19" t="b">
        <v>0</v>
      </c>
      <c r="P157" s="19" t="s">
        <v>8269</v>
      </c>
      <c r="Q157" s="42" t="s">
        <v>8315</v>
      </c>
      <c r="R157" s="19" t="s">
        <v>8316</v>
      </c>
      <c r="S157" s="43">
        <v>42469.68414351852</v>
      </c>
      <c r="T157" s="44">
        <v>42499.166666666672</v>
      </c>
    </row>
    <row r="158" spans="1:20" ht="32" x14ac:dyDescent="0.2">
      <c r="A158" s="16">
        <v>3975</v>
      </c>
      <c r="B158" s="31" t="s">
        <v>3972</v>
      </c>
      <c r="C158" s="31" t="s">
        <v>8082</v>
      </c>
      <c r="D158" s="32">
        <v>678</v>
      </c>
      <c r="E158" s="32">
        <v>0</v>
      </c>
      <c r="F158" s="33">
        <v>0</v>
      </c>
      <c r="G158" s="34" t="s">
        <v>7235</v>
      </c>
      <c r="H158" s="18" t="s">
        <v>8220</v>
      </c>
      <c r="I158" s="18" t="s">
        <v>8223</v>
      </c>
      <c r="J158" s="18" t="s">
        <v>8245</v>
      </c>
      <c r="K158" s="18">
        <v>1468442898</v>
      </c>
      <c r="L158" s="18">
        <v>1465850898</v>
      </c>
      <c r="M158" s="18" t="b">
        <v>0</v>
      </c>
      <c r="N158" s="18">
        <v>0</v>
      </c>
      <c r="O158" s="18" t="b">
        <v>0</v>
      </c>
      <c r="P158" s="18" t="s">
        <v>8269</v>
      </c>
      <c r="Q158" s="35" t="s">
        <v>8315</v>
      </c>
      <c r="R158" s="18" t="s">
        <v>8316</v>
      </c>
      <c r="S158" s="36">
        <v>42534.866875</v>
      </c>
      <c r="T158" s="37">
        <v>42564.866875</v>
      </c>
    </row>
    <row r="159" spans="1:20" ht="32" x14ac:dyDescent="0.2">
      <c r="A159" s="17">
        <v>3976</v>
      </c>
      <c r="B159" s="38" t="s">
        <v>3973</v>
      </c>
      <c r="C159" s="38" t="s">
        <v>8083</v>
      </c>
      <c r="D159" s="39">
        <v>1300</v>
      </c>
      <c r="E159" s="39">
        <v>620</v>
      </c>
      <c r="F159" s="40">
        <v>0.47692307692307695</v>
      </c>
      <c r="G159" s="41">
        <v>62</v>
      </c>
      <c r="H159" s="19" t="s">
        <v>8220</v>
      </c>
      <c r="I159" s="19" t="s">
        <v>8223</v>
      </c>
      <c r="J159" s="19" t="s">
        <v>8245</v>
      </c>
      <c r="K159" s="19">
        <v>1406876400</v>
      </c>
      <c r="L159" s="19">
        <v>1405024561</v>
      </c>
      <c r="M159" s="19" t="b">
        <v>0</v>
      </c>
      <c r="N159" s="19">
        <v>10</v>
      </c>
      <c r="O159" s="19" t="b">
        <v>0</v>
      </c>
      <c r="P159" s="19" t="s">
        <v>8269</v>
      </c>
      <c r="Q159" s="42" t="s">
        <v>8315</v>
      </c>
      <c r="R159" s="19" t="s">
        <v>8316</v>
      </c>
      <c r="S159" s="43">
        <v>41830.858344907407</v>
      </c>
      <c r="T159" s="44">
        <v>41852.291666666664</v>
      </c>
    </row>
    <row r="160" spans="1:20" ht="32" x14ac:dyDescent="0.2">
      <c r="A160" s="16">
        <v>3977</v>
      </c>
      <c r="B160" s="31" t="s">
        <v>3974</v>
      </c>
      <c r="C160" s="31" t="s">
        <v>8084</v>
      </c>
      <c r="D160" s="32">
        <v>90000</v>
      </c>
      <c r="E160" s="32">
        <v>1305</v>
      </c>
      <c r="F160" s="33">
        <v>1.4500000000000001E-2</v>
      </c>
      <c r="G160" s="34">
        <v>217.5</v>
      </c>
      <c r="H160" s="18" t="s">
        <v>8220</v>
      </c>
      <c r="I160" s="18" t="s">
        <v>8223</v>
      </c>
      <c r="J160" s="18" t="s">
        <v>8245</v>
      </c>
      <c r="K160" s="18">
        <v>1469213732</v>
      </c>
      <c r="L160" s="18">
        <v>1466621732</v>
      </c>
      <c r="M160" s="18" t="b">
        <v>0</v>
      </c>
      <c r="N160" s="18">
        <v>6</v>
      </c>
      <c r="O160" s="18" t="b">
        <v>0</v>
      </c>
      <c r="P160" s="18" t="s">
        <v>8269</v>
      </c>
      <c r="Q160" s="35" t="s">
        <v>8315</v>
      </c>
      <c r="R160" s="18" t="s">
        <v>8316</v>
      </c>
      <c r="S160" s="36">
        <v>42543.788564814815</v>
      </c>
      <c r="T160" s="37">
        <v>42573.788564814815</v>
      </c>
    </row>
    <row r="161" spans="1:20" ht="32" x14ac:dyDescent="0.2">
      <c r="A161" s="17">
        <v>3978</v>
      </c>
      <c r="B161" s="38" t="s">
        <v>3975</v>
      </c>
      <c r="C161" s="38" t="s">
        <v>8085</v>
      </c>
      <c r="D161" s="39">
        <v>2000</v>
      </c>
      <c r="E161" s="39">
        <v>214</v>
      </c>
      <c r="F161" s="40">
        <v>0.107</v>
      </c>
      <c r="G161" s="41">
        <v>26.75</v>
      </c>
      <c r="H161" s="19" t="s">
        <v>8220</v>
      </c>
      <c r="I161" s="19" t="s">
        <v>8223</v>
      </c>
      <c r="J161" s="19" t="s">
        <v>8245</v>
      </c>
      <c r="K161" s="19">
        <v>1422717953</v>
      </c>
      <c r="L161" s="19">
        <v>1417533953</v>
      </c>
      <c r="M161" s="19" t="b">
        <v>0</v>
      </c>
      <c r="N161" s="19">
        <v>8</v>
      </c>
      <c r="O161" s="19" t="b">
        <v>0</v>
      </c>
      <c r="P161" s="19" t="s">
        <v>8269</v>
      </c>
      <c r="Q161" s="42" t="s">
        <v>8315</v>
      </c>
      <c r="R161" s="19" t="s">
        <v>8316</v>
      </c>
      <c r="S161" s="43">
        <v>41975.642974537041</v>
      </c>
      <c r="T161" s="44">
        <v>42035.642974537041</v>
      </c>
    </row>
    <row r="162" spans="1:20" ht="32" x14ac:dyDescent="0.2">
      <c r="A162" s="16">
        <v>3980</v>
      </c>
      <c r="B162" s="31" t="s">
        <v>3977</v>
      </c>
      <c r="C162" s="31" t="s">
        <v>8087</v>
      </c>
      <c r="D162" s="32">
        <v>2500</v>
      </c>
      <c r="E162" s="32">
        <v>450</v>
      </c>
      <c r="F162" s="33">
        <v>0.18</v>
      </c>
      <c r="G162" s="34">
        <v>64.290000000000006</v>
      </c>
      <c r="H162" s="18" t="s">
        <v>8220</v>
      </c>
      <c r="I162" s="18" t="s">
        <v>8223</v>
      </c>
      <c r="J162" s="18" t="s">
        <v>8245</v>
      </c>
      <c r="K162" s="18">
        <v>1404570147</v>
      </c>
      <c r="L162" s="18">
        <v>1401978147</v>
      </c>
      <c r="M162" s="18" t="b">
        <v>0</v>
      </c>
      <c r="N162" s="18">
        <v>7</v>
      </c>
      <c r="O162" s="18" t="b">
        <v>0</v>
      </c>
      <c r="P162" s="18" t="s">
        <v>8269</v>
      </c>
      <c r="Q162" s="35" t="s">
        <v>8315</v>
      </c>
      <c r="R162" s="18" t="s">
        <v>8316</v>
      </c>
      <c r="S162" s="36">
        <v>41795.598923611113</v>
      </c>
      <c r="T162" s="37">
        <v>41825.598923611113</v>
      </c>
    </row>
    <row r="163" spans="1:20" ht="32" x14ac:dyDescent="0.2">
      <c r="A163" s="17">
        <v>3981</v>
      </c>
      <c r="B163" s="38" t="s">
        <v>3358</v>
      </c>
      <c r="C163" s="38" t="s">
        <v>7469</v>
      </c>
      <c r="D163" s="39">
        <v>30000</v>
      </c>
      <c r="E163" s="39">
        <v>1225</v>
      </c>
      <c r="F163" s="40">
        <v>4.0833333333333333E-2</v>
      </c>
      <c r="G163" s="41">
        <v>175</v>
      </c>
      <c r="H163" s="19" t="s">
        <v>8220</v>
      </c>
      <c r="I163" s="19" t="s">
        <v>8223</v>
      </c>
      <c r="J163" s="19" t="s">
        <v>8245</v>
      </c>
      <c r="K163" s="19">
        <v>1468729149</v>
      </c>
      <c r="L163" s="19">
        <v>1463545149</v>
      </c>
      <c r="M163" s="19" t="b">
        <v>0</v>
      </c>
      <c r="N163" s="19">
        <v>7</v>
      </c>
      <c r="O163" s="19" t="b">
        <v>0</v>
      </c>
      <c r="P163" s="19" t="s">
        <v>8269</v>
      </c>
      <c r="Q163" s="42" t="s">
        <v>8315</v>
      </c>
      <c r="R163" s="19" t="s">
        <v>8316</v>
      </c>
      <c r="S163" s="43">
        <v>42508.179965277777</v>
      </c>
      <c r="T163" s="44">
        <v>42568.179965277777</v>
      </c>
    </row>
    <row r="164" spans="1:20" ht="32" x14ac:dyDescent="0.2">
      <c r="A164" s="16">
        <v>3983</v>
      </c>
      <c r="B164" s="31" t="s">
        <v>3979</v>
      </c>
      <c r="C164" s="31" t="s">
        <v>8089</v>
      </c>
      <c r="D164" s="32">
        <v>11140</v>
      </c>
      <c r="E164" s="32">
        <v>3877</v>
      </c>
      <c r="F164" s="33">
        <v>0.34802513464991025</v>
      </c>
      <c r="G164" s="34">
        <v>84.28</v>
      </c>
      <c r="H164" s="18" t="s">
        <v>8220</v>
      </c>
      <c r="I164" s="18" t="s">
        <v>8223</v>
      </c>
      <c r="J164" s="18" t="s">
        <v>8245</v>
      </c>
      <c r="K164" s="18">
        <v>1400569140</v>
      </c>
      <c r="L164" s="18">
        <v>1397854356</v>
      </c>
      <c r="M164" s="18" t="b">
        <v>0</v>
      </c>
      <c r="N164" s="18">
        <v>46</v>
      </c>
      <c r="O164" s="18" t="b">
        <v>0</v>
      </c>
      <c r="P164" s="18" t="s">
        <v>8269</v>
      </c>
      <c r="Q164" s="35" t="s">
        <v>8315</v>
      </c>
      <c r="R164" s="18" t="s">
        <v>8316</v>
      </c>
      <c r="S164" s="36">
        <v>41747.86986111111</v>
      </c>
      <c r="T164" s="37">
        <v>41779.290972222225</v>
      </c>
    </row>
    <row r="165" spans="1:20" ht="32" x14ac:dyDescent="0.2">
      <c r="A165" s="17">
        <v>3985</v>
      </c>
      <c r="B165" s="38" t="s">
        <v>3981</v>
      </c>
      <c r="C165" s="38" t="s">
        <v>8091</v>
      </c>
      <c r="D165" s="39">
        <v>2000</v>
      </c>
      <c r="E165" s="39">
        <v>641</v>
      </c>
      <c r="F165" s="40">
        <v>0.32050000000000001</v>
      </c>
      <c r="G165" s="41">
        <v>33.74</v>
      </c>
      <c r="H165" s="19" t="s">
        <v>8220</v>
      </c>
      <c r="I165" s="19" t="s">
        <v>8223</v>
      </c>
      <c r="J165" s="19" t="s">
        <v>8245</v>
      </c>
      <c r="K165" s="19">
        <v>1456002300</v>
      </c>
      <c r="L165" s="19">
        <v>1454173120</v>
      </c>
      <c r="M165" s="19" t="b">
        <v>0</v>
      </c>
      <c r="N165" s="19">
        <v>19</v>
      </c>
      <c r="O165" s="19" t="b">
        <v>0</v>
      </c>
      <c r="P165" s="19" t="s">
        <v>8269</v>
      </c>
      <c r="Q165" s="42" t="s">
        <v>8315</v>
      </c>
      <c r="R165" s="19" t="s">
        <v>8316</v>
      </c>
      <c r="S165" s="43">
        <v>42399.707407407404</v>
      </c>
      <c r="T165" s="44">
        <v>42420.878472222219</v>
      </c>
    </row>
    <row r="166" spans="1:20" ht="32" x14ac:dyDescent="0.2">
      <c r="A166" s="16">
        <v>3988</v>
      </c>
      <c r="B166" s="31" t="s">
        <v>3984</v>
      </c>
      <c r="C166" s="31" t="s">
        <v>8094</v>
      </c>
      <c r="D166" s="32">
        <v>1500</v>
      </c>
      <c r="E166" s="32">
        <v>32</v>
      </c>
      <c r="F166" s="33">
        <v>2.1333333333333333E-2</v>
      </c>
      <c r="G166" s="34">
        <v>8</v>
      </c>
      <c r="H166" s="18" t="s">
        <v>8220</v>
      </c>
      <c r="I166" s="18" t="s">
        <v>8223</v>
      </c>
      <c r="J166" s="18" t="s">
        <v>8245</v>
      </c>
      <c r="K166" s="18">
        <v>1440813413</v>
      </c>
      <c r="L166" s="18">
        <v>1439517413</v>
      </c>
      <c r="M166" s="18" t="b">
        <v>0</v>
      </c>
      <c r="N166" s="18">
        <v>4</v>
      </c>
      <c r="O166" s="18" t="b">
        <v>0</v>
      </c>
      <c r="P166" s="18" t="s">
        <v>8269</v>
      </c>
      <c r="Q166" s="35" t="s">
        <v>8315</v>
      </c>
      <c r="R166" s="18" t="s">
        <v>8316</v>
      </c>
      <c r="S166" s="36">
        <v>42230.08116898148</v>
      </c>
      <c r="T166" s="37">
        <v>42245.08116898148</v>
      </c>
    </row>
    <row r="167" spans="1:20" ht="32" x14ac:dyDescent="0.2">
      <c r="A167" s="17">
        <v>3989</v>
      </c>
      <c r="B167" s="38" t="s">
        <v>3985</v>
      </c>
      <c r="C167" s="38" t="s">
        <v>8095</v>
      </c>
      <c r="D167" s="39">
        <v>3000</v>
      </c>
      <c r="E167" s="39">
        <v>0</v>
      </c>
      <c r="F167" s="40">
        <v>0</v>
      </c>
      <c r="G167" s="41" t="s">
        <v>7235</v>
      </c>
      <c r="H167" s="19" t="s">
        <v>8220</v>
      </c>
      <c r="I167" s="19" t="s">
        <v>8223</v>
      </c>
      <c r="J167" s="19" t="s">
        <v>8245</v>
      </c>
      <c r="K167" s="19">
        <v>1447009181</v>
      </c>
      <c r="L167" s="19">
        <v>1444413581</v>
      </c>
      <c r="M167" s="19" t="b">
        <v>0</v>
      </c>
      <c r="N167" s="19">
        <v>0</v>
      </c>
      <c r="O167" s="19" t="b">
        <v>0</v>
      </c>
      <c r="P167" s="19" t="s">
        <v>8269</v>
      </c>
      <c r="Q167" s="42" t="s">
        <v>8315</v>
      </c>
      <c r="R167" s="19" t="s">
        <v>8316</v>
      </c>
      <c r="S167" s="43">
        <v>42286.749780092592</v>
      </c>
      <c r="T167" s="44">
        <v>42316.791446759264</v>
      </c>
    </row>
    <row r="168" spans="1:20" ht="32" x14ac:dyDescent="0.2">
      <c r="A168" s="16">
        <v>3991</v>
      </c>
      <c r="B168" s="31" t="s">
        <v>3987</v>
      </c>
      <c r="C168" s="31" t="s">
        <v>8097</v>
      </c>
      <c r="D168" s="32">
        <v>500</v>
      </c>
      <c r="E168" s="32">
        <v>100</v>
      </c>
      <c r="F168" s="33">
        <v>0.2</v>
      </c>
      <c r="G168" s="34">
        <v>100</v>
      </c>
      <c r="H168" s="18" t="s">
        <v>8220</v>
      </c>
      <c r="I168" s="18" t="s">
        <v>8223</v>
      </c>
      <c r="J168" s="18" t="s">
        <v>8245</v>
      </c>
      <c r="K168" s="18">
        <v>1433086082</v>
      </c>
      <c r="L168" s="18">
        <v>1430494082</v>
      </c>
      <c r="M168" s="18" t="b">
        <v>0</v>
      </c>
      <c r="N168" s="18">
        <v>1</v>
      </c>
      <c r="O168" s="18" t="b">
        <v>0</v>
      </c>
      <c r="P168" s="18" t="s">
        <v>8269</v>
      </c>
      <c r="Q168" s="35" t="s">
        <v>8315</v>
      </c>
      <c r="R168" s="18" t="s">
        <v>8316</v>
      </c>
      <c r="S168" s="36">
        <v>42125.644467592589</v>
      </c>
      <c r="T168" s="37">
        <v>42155.644467592589</v>
      </c>
    </row>
    <row r="169" spans="1:20" ht="32" x14ac:dyDescent="0.2">
      <c r="A169" s="17">
        <v>3992</v>
      </c>
      <c r="B169" s="38" t="s">
        <v>3988</v>
      </c>
      <c r="C169" s="38" t="s">
        <v>8098</v>
      </c>
      <c r="D169" s="39">
        <v>10000</v>
      </c>
      <c r="E169" s="39">
        <v>541</v>
      </c>
      <c r="F169" s="40">
        <v>5.4100000000000002E-2</v>
      </c>
      <c r="G169" s="41">
        <v>60.11</v>
      </c>
      <c r="H169" s="19" t="s">
        <v>8220</v>
      </c>
      <c r="I169" s="19" t="s">
        <v>8223</v>
      </c>
      <c r="J169" s="19" t="s">
        <v>8245</v>
      </c>
      <c r="K169" s="19">
        <v>1449876859</v>
      </c>
      <c r="L169" s="19">
        <v>1444689259</v>
      </c>
      <c r="M169" s="19" t="b">
        <v>0</v>
      </c>
      <c r="N169" s="19">
        <v>9</v>
      </c>
      <c r="O169" s="19" t="b">
        <v>0</v>
      </c>
      <c r="P169" s="19" t="s">
        <v>8269</v>
      </c>
      <c r="Q169" s="42" t="s">
        <v>8315</v>
      </c>
      <c r="R169" s="19" t="s">
        <v>8316</v>
      </c>
      <c r="S169" s="43">
        <v>42289.94049768518</v>
      </c>
      <c r="T169" s="44">
        <v>42349.982164351852</v>
      </c>
    </row>
    <row r="170" spans="1:20" ht="32" x14ac:dyDescent="0.2">
      <c r="A170" s="16">
        <v>3993</v>
      </c>
      <c r="B170" s="31" t="s">
        <v>3989</v>
      </c>
      <c r="C170" s="31" t="s">
        <v>8099</v>
      </c>
      <c r="D170" s="32">
        <v>50000</v>
      </c>
      <c r="E170" s="32">
        <v>3</v>
      </c>
      <c r="F170" s="33">
        <v>6.0000000000000002E-5</v>
      </c>
      <c r="G170" s="34">
        <v>3</v>
      </c>
      <c r="H170" s="18" t="s">
        <v>8220</v>
      </c>
      <c r="I170" s="18" t="s">
        <v>8223</v>
      </c>
      <c r="J170" s="18" t="s">
        <v>8245</v>
      </c>
      <c r="K170" s="18">
        <v>1431549912</v>
      </c>
      <c r="L170" s="18">
        <v>1428957912</v>
      </c>
      <c r="M170" s="18" t="b">
        <v>0</v>
      </c>
      <c r="N170" s="18">
        <v>1</v>
      </c>
      <c r="O170" s="18" t="b">
        <v>0</v>
      </c>
      <c r="P170" s="18" t="s">
        <v>8269</v>
      </c>
      <c r="Q170" s="35" t="s">
        <v>8315</v>
      </c>
      <c r="R170" s="18" t="s">
        <v>8316</v>
      </c>
      <c r="S170" s="36">
        <v>42107.864722222221</v>
      </c>
      <c r="T170" s="37">
        <v>42137.864722222221</v>
      </c>
    </row>
    <row r="171" spans="1:20" ht="32" x14ac:dyDescent="0.2">
      <c r="A171" s="17">
        <v>3994</v>
      </c>
      <c r="B171" s="38" t="s">
        <v>3990</v>
      </c>
      <c r="C171" s="38" t="s">
        <v>8100</v>
      </c>
      <c r="D171" s="39">
        <v>2000</v>
      </c>
      <c r="E171" s="39">
        <v>5</v>
      </c>
      <c r="F171" s="40">
        <v>2.5000000000000001E-3</v>
      </c>
      <c r="G171" s="41">
        <v>5</v>
      </c>
      <c r="H171" s="19" t="s">
        <v>8220</v>
      </c>
      <c r="I171" s="19" t="s">
        <v>8223</v>
      </c>
      <c r="J171" s="19" t="s">
        <v>8245</v>
      </c>
      <c r="K171" s="19">
        <v>1405761690</v>
      </c>
      <c r="L171" s="19">
        <v>1403169690</v>
      </c>
      <c r="M171" s="19" t="b">
        <v>0</v>
      </c>
      <c r="N171" s="19">
        <v>1</v>
      </c>
      <c r="O171" s="19" t="b">
        <v>0</v>
      </c>
      <c r="P171" s="19" t="s">
        <v>8269</v>
      </c>
      <c r="Q171" s="42" t="s">
        <v>8315</v>
      </c>
      <c r="R171" s="19" t="s">
        <v>8316</v>
      </c>
      <c r="S171" s="43">
        <v>41809.389930555553</v>
      </c>
      <c r="T171" s="44">
        <v>41839.389930555553</v>
      </c>
    </row>
    <row r="172" spans="1:20" ht="32" x14ac:dyDescent="0.2">
      <c r="A172" s="16">
        <v>3996</v>
      </c>
      <c r="B172" s="31" t="s">
        <v>3992</v>
      </c>
      <c r="C172" s="31" t="s">
        <v>8102</v>
      </c>
      <c r="D172" s="32">
        <v>3000</v>
      </c>
      <c r="E172" s="32">
        <v>497</v>
      </c>
      <c r="F172" s="33">
        <v>0.16566666666666666</v>
      </c>
      <c r="G172" s="34">
        <v>29.24</v>
      </c>
      <c r="H172" s="18" t="s">
        <v>8220</v>
      </c>
      <c r="I172" s="18" t="s">
        <v>8223</v>
      </c>
      <c r="J172" s="18" t="s">
        <v>8245</v>
      </c>
      <c r="K172" s="18">
        <v>1416499440</v>
      </c>
      <c r="L172" s="18">
        <v>1415341464</v>
      </c>
      <c r="M172" s="18" t="b">
        <v>0</v>
      </c>
      <c r="N172" s="18">
        <v>17</v>
      </c>
      <c r="O172" s="18" t="b">
        <v>0</v>
      </c>
      <c r="P172" s="18" t="s">
        <v>8269</v>
      </c>
      <c r="Q172" s="35" t="s">
        <v>8315</v>
      </c>
      <c r="R172" s="18" t="s">
        <v>8316</v>
      </c>
      <c r="S172" s="36">
        <v>41950.26694444444</v>
      </c>
      <c r="T172" s="37">
        <v>41963.669444444444</v>
      </c>
    </row>
    <row r="173" spans="1:20" ht="32" x14ac:dyDescent="0.2">
      <c r="A173" s="17">
        <v>3998</v>
      </c>
      <c r="B173" s="38" t="s">
        <v>3994</v>
      </c>
      <c r="C173" s="38" t="s">
        <v>8104</v>
      </c>
      <c r="D173" s="39">
        <v>1250</v>
      </c>
      <c r="E173" s="39">
        <v>715</v>
      </c>
      <c r="F173" s="40">
        <v>0.57199999999999995</v>
      </c>
      <c r="G173" s="41">
        <v>59.58</v>
      </c>
      <c r="H173" s="19" t="s">
        <v>8220</v>
      </c>
      <c r="I173" s="19" t="s">
        <v>8223</v>
      </c>
      <c r="J173" s="19" t="s">
        <v>8245</v>
      </c>
      <c r="K173" s="19">
        <v>1427580426</v>
      </c>
      <c r="L173" s="19">
        <v>1424992026</v>
      </c>
      <c r="M173" s="19" t="b">
        <v>0</v>
      </c>
      <c r="N173" s="19">
        <v>12</v>
      </c>
      <c r="O173" s="19" t="b">
        <v>0</v>
      </c>
      <c r="P173" s="19" t="s">
        <v>8269</v>
      </c>
      <c r="Q173" s="42" t="s">
        <v>8315</v>
      </c>
      <c r="R173" s="19" t="s">
        <v>8316</v>
      </c>
      <c r="S173" s="43">
        <v>42061.963263888887</v>
      </c>
      <c r="T173" s="44">
        <v>42091.921597222223</v>
      </c>
    </row>
    <row r="174" spans="1:20" ht="32" x14ac:dyDescent="0.2">
      <c r="A174" s="16">
        <v>3999</v>
      </c>
      <c r="B174" s="31" t="s">
        <v>3995</v>
      </c>
      <c r="C174" s="31" t="s">
        <v>8105</v>
      </c>
      <c r="D174" s="32">
        <v>7000</v>
      </c>
      <c r="E174" s="32">
        <v>1156</v>
      </c>
      <c r="F174" s="33">
        <v>0.16514285714285715</v>
      </c>
      <c r="G174" s="34">
        <v>82.57</v>
      </c>
      <c r="H174" s="18" t="s">
        <v>8220</v>
      </c>
      <c r="I174" s="18" t="s">
        <v>8223</v>
      </c>
      <c r="J174" s="18" t="s">
        <v>8245</v>
      </c>
      <c r="K174" s="18">
        <v>1409514709</v>
      </c>
      <c r="L174" s="18">
        <v>1406058798</v>
      </c>
      <c r="M174" s="18" t="b">
        <v>0</v>
      </c>
      <c r="N174" s="18">
        <v>14</v>
      </c>
      <c r="O174" s="18" t="b">
        <v>0</v>
      </c>
      <c r="P174" s="18" t="s">
        <v>8269</v>
      </c>
      <c r="Q174" s="35" t="s">
        <v>8315</v>
      </c>
      <c r="R174" s="18" t="s">
        <v>8316</v>
      </c>
      <c r="S174" s="36">
        <v>41842.828680555554</v>
      </c>
      <c r="T174" s="37">
        <v>41882.827650462961</v>
      </c>
    </row>
    <row r="175" spans="1:20" ht="16" x14ac:dyDescent="0.2">
      <c r="A175" s="17">
        <v>4000</v>
      </c>
      <c r="B175" s="38" t="s">
        <v>3996</v>
      </c>
      <c r="C175" s="38" t="s">
        <v>8106</v>
      </c>
      <c r="D175" s="39">
        <v>8000</v>
      </c>
      <c r="E175" s="39">
        <v>10</v>
      </c>
      <c r="F175" s="40">
        <v>1.25E-3</v>
      </c>
      <c r="G175" s="41">
        <v>10</v>
      </c>
      <c r="H175" s="19" t="s">
        <v>8220</v>
      </c>
      <c r="I175" s="19" t="s">
        <v>8223</v>
      </c>
      <c r="J175" s="19" t="s">
        <v>8245</v>
      </c>
      <c r="K175" s="19">
        <v>1462631358</v>
      </c>
      <c r="L175" s="19">
        <v>1457450958</v>
      </c>
      <c r="M175" s="19" t="b">
        <v>0</v>
      </c>
      <c r="N175" s="19">
        <v>1</v>
      </c>
      <c r="O175" s="19" t="b">
        <v>0</v>
      </c>
      <c r="P175" s="19" t="s">
        <v>8269</v>
      </c>
      <c r="Q175" s="42" t="s">
        <v>8315</v>
      </c>
      <c r="R175" s="19" t="s">
        <v>8316</v>
      </c>
      <c r="S175" s="43">
        <v>42437.64534722222</v>
      </c>
      <c r="T175" s="44">
        <v>42497.603680555556</v>
      </c>
    </row>
    <row r="176" spans="1:20" ht="32" x14ac:dyDescent="0.2">
      <c r="A176" s="16">
        <v>4002</v>
      </c>
      <c r="B176" s="31" t="s">
        <v>3998</v>
      </c>
      <c r="C176" s="31" t="s">
        <v>8108</v>
      </c>
      <c r="D176" s="32">
        <v>1250</v>
      </c>
      <c r="E176" s="32">
        <v>23</v>
      </c>
      <c r="F176" s="33">
        <v>1.84E-2</v>
      </c>
      <c r="G176" s="34">
        <v>5.75</v>
      </c>
      <c r="H176" s="18" t="s">
        <v>8220</v>
      </c>
      <c r="I176" s="18" t="s">
        <v>8223</v>
      </c>
      <c r="J176" s="18" t="s">
        <v>8245</v>
      </c>
      <c r="K176" s="18">
        <v>1411779761</v>
      </c>
      <c r="L176" s="18">
        <v>1409187761</v>
      </c>
      <c r="M176" s="18" t="b">
        <v>0</v>
      </c>
      <c r="N176" s="18">
        <v>4</v>
      </c>
      <c r="O176" s="18" t="b">
        <v>0</v>
      </c>
      <c r="P176" s="18" t="s">
        <v>8269</v>
      </c>
      <c r="Q176" s="35" t="s">
        <v>8315</v>
      </c>
      <c r="R176" s="18" t="s">
        <v>8316</v>
      </c>
      <c r="S176" s="36">
        <v>41879.043530092589</v>
      </c>
      <c r="T176" s="37">
        <v>41909.043530092589</v>
      </c>
    </row>
    <row r="177" spans="1:20" ht="32" x14ac:dyDescent="0.2">
      <c r="A177" s="17">
        <v>4003</v>
      </c>
      <c r="B177" s="38" t="s">
        <v>3999</v>
      </c>
      <c r="C177" s="38" t="s">
        <v>8071</v>
      </c>
      <c r="D177" s="39">
        <v>2000</v>
      </c>
      <c r="E177" s="39">
        <v>201</v>
      </c>
      <c r="F177" s="40">
        <v>0.10050000000000001</v>
      </c>
      <c r="G177" s="41">
        <v>100.5</v>
      </c>
      <c r="H177" s="19" t="s">
        <v>8220</v>
      </c>
      <c r="I177" s="19" t="s">
        <v>8223</v>
      </c>
      <c r="J177" s="19" t="s">
        <v>8245</v>
      </c>
      <c r="K177" s="19">
        <v>1424009147</v>
      </c>
      <c r="L177" s="19">
        <v>1421417147</v>
      </c>
      <c r="M177" s="19" t="b">
        <v>0</v>
      </c>
      <c r="N177" s="19">
        <v>2</v>
      </c>
      <c r="O177" s="19" t="b">
        <v>0</v>
      </c>
      <c r="P177" s="19" t="s">
        <v>8269</v>
      </c>
      <c r="Q177" s="42" t="s">
        <v>8315</v>
      </c>
      <c r="R177" s="19" t="s">
        <v>8316</v>
      </c>
      <c r="S177" s="43">
        <v>42020.587349537032</v>
      </c>
      <c r="T177" s="44">
        <v>42050.587349537032</v>
      </c>
    </row>
    <row r="178" spans="1:20" ht="16" x14ac:dyDescent="0.2">
      <c r="A178" s="16">
        <v>4004</v>
      </c>
      <c r="B178" s="31" t="s">
        <v>4000</v>
      </c>
      <c r="C178" s="31" t="s">
        <v>8109</v>
      </c>
      <c r="D178" s="32">
        <v>500</v>
      </c>
      <c r="E178" s="32">
        <v>1</v>
      </c>
      <c r="F178" s="33">
        <v>2E-3</v>
      </c>
      <c r="G178" s="34">
        <v>1</v>
      </c>
      <c r="H178" s="18" t="s">
        <v>8220</v>
      </c>
      <c r="I178" s="18" t="s">
        <v>8223</v>
      </c>
      <c r="J178" s="18" t="s">
        <v>8245</v>
      </c>
      <c r="K178" s="18">
        <v>1412740457</v>
      </c>
      <c r="L178" s="18">
        <v>1410148457</v>
      </c>
      <c r="M178" s="18" t="b">
        <v>0</v>
      </c>
      <c r="N178" s="18">
        <v>1</v>
      </c>
      <c r="O178" s="18" t="b">
        <v>0</v>
      </c>
      <c r="P178" s="18" t="s">
        <v>8269</v>
      </c>
      <c r="Q178" s="35" t="s">
        <v>8315</v>
      </c>
      <c r="R178" s="18" t="s">
        <v>8316</v>
      </c>
      <c r="S178" s="36">
        <v>41890.16269675926</v>
      </c>
      <c r="T178" s="37">
        <v>41920.16269675926</v>
      </c>
    </row>
    <row r="179" spans="1:20" ht="32" x14ac:dyDescent="0.2">
      <c r="A179" s="17">
        <v>4005</v>
      </c>
      <c r="B179" s="38" t="s">
        <v>4001</v>
      </c>
      <c r="C179" s="38" t="s">
        <v>8110</v>
      </c>
      <c r="D179" s="39">
        <v>3000</v>
      </c>
      <c r="E179" s="39">
        <v>40</v>
      </c>
      <c r="F179" s="40">
        <v>1.3333333333333334E-2</v>
      </c>
      <c r="G179" s="41">
        <v>20</v>
      </c>
      <c r="H179" s="19" t="s">
        <v>8220</v>
      </c>
      <c r="I179" s="19" t="s">
        <v>8223</v>
      </c>
      <c r="J179" s="19" t="s">
        <v>8245</v>
      </c>
      <c r="K179" s="19">
        <v>1413832985</v>
      </c>
      <c r="L179" s="19">
        <v>1408648985</v>
      </c>
      <c r="M179" s="19" t="b">
        <v>0</v>
      </c>
      <c r="N179" s="19">
        <v>2</v>
      </c>
      <c r="O179" s="19" t="b">
        <v>0</v>
      </c>
      <c r="P179" s="19" t="s">
        <v>8269</v>
      </c>
      <c r="Q179" s="42" t="s">
        <v>8315</v>
      </c>
      <c r="R179" s="19" t="s">
        <v>8316</v>
      </c>
      <c r="S179" s="43">
        <v>41872.807696759257</v>
      </c>
      <c r="T179" s="44">
        <v>41932.807696759257</v>
      </c>
    </row>
    <row r="180" spans="1:20" ht="32" x14ac:dyDescent="0.2">
      <c r="A180" s="16">
        <v>4006</v>
      </c>
      <c r="B180" s="31" t="s">
        <v>4002</v>
      </c>
      <c r="C180" s="31" t="s">
        <v>8111</v>
      </c>
      <c r="D180" s="32">
        <v>30000</v>
      </c>
      <c r="E180" s="32">
        <v>2</v>
      </c>
      <c r="F180" s="33">
        <v>6.666666666666667E-5</v>
      </c>
      <c r="G180" s="34">
        <v>2</v>
      </c>
      <c r="H180" s="18" t="s">
        <v>8220</v>
      </c>
      <c r="I180" s="18" t="s">
        <v>8223</v>
      </c>
      <c r="J180" s="18" t="s">
        <v>8245</v>
      </c>
      <c r="K180" s="18">
        <v>1455647587</v>
      </c>
      <c r="L180" s="18">
        <v>1453487587</v>
      </c>
      <c r="M180" s="18" t="b">
        <v>0</v>
      </c>
      <c r="N180" s="18">
        <v>1</v>
      </c>
      <c r="O180" s="18" t="b">
        <v>0</v>
      </c>
      <c r="P180" s="18" t="s">
        <v>8269</v>
      </c>
      <c r="Q180" s="35" t="s">
        <v>8315</v>
      </c>
      <c r="R180" s="18" t="s">
        <v>8316</v>
      </c>
      <c r="S180" s="36">
        <v>42391.772997685184</v>
      </c>
      <c r="T180" s="37">
        <v>42416.772997685184</v>
      </c>
    </row>
    <row r="181" spans="1:20" ht="32" x14ac:dyDescent="0.2">
      <c r="A181" s="17">
        <v>4007</v>
      </c>
      <c r="B181" s="38" t="s">
        <v>4003</v>
      </c>
      <c r="C181" s="38" t="s">
        <v>8112</v>
      </c>
      <c r="D181" s="39">
        <v>2000</v>
      </c>
      <c r="E181" s="39">
        <v>5</v>
      </c>
      <c r="F181" s="40">
        <v>2.5000000000000001E-3</v>
      </c>
      <c r="G181" s="41">
        <v>5</v>
      </c>
      <c r="H181" s="19" t="s">
        <v>8220</v>
      </c>
      <c r="I181" s="19" t="s">
        <v>8223</v>
      </c>
      <c r="J181" s="19" t="s">
        <v>8245</v>
      </c>
      <c r="K181" s="19">
        <v>1409070480</v>
      </c>
      <c r="L181" s="19">
        <v>1406572381</v>
      </c>
      <c r="M181" s="19" t="b">
        <v>0</v>
      </c>
      <c r="N181" s="19">
        <v>1</v>
      </c>
      <c r="O181" s="19" t="b">
        <v>0</v>
      </c>
      <c r="P181" s="19" t="s">
        <v>8269</v>
      </c>
      <c r="Q181" s="42" t="s">
        <v>8315</v>
      </c>
      <c r="R181" s="19" t="s">
        <v>8316</v>
      </c>
      <c r="S181" s="43">
        <v>41848.772928240738</v>
      </c>
      <c r="T181" s="44">
        <v>41877.686111111114</v>
      </c>
    </row>
    <row r="182" spans="1:20" ht="32" x14ac:dyDescent="0.2">
      <c r="A182" s="16">
        <v>4010</v>
      </c>
      <c r="B182" s="31" t="s">
        <v>4006</v>
      </c>
      <c r="C182" s="31" t="s">
        <v>8115</v>
      </c>
      <c r="D182" s="32">
        <v>7200</v>
      </c>
      <c r="E182" s="32">
        <v>1742</v>
      </c>
      <c r="F182" s="33">
        <v>0.24194444444444443</v>
      </c>
      <c r="G182" s="34">
        <v>45.84</v>
      </c>
      <c r="H182" s="18" t="s">
        <v>8220</v>
      </c>
      <c r="I182" s="18" t="s">
        <v>8223</v>
      </c>
      <c r="J182" s="18" t="s">
        <v>8245</v>
      </c>
      <c r="K182" s="18">
        <v>1414348166</v>
      </c>
      <c r="L182" s="18">
        <v>1412879366</v>
      </c>
      <c r="M182" s="18" t="b">
        <v>0</v>
      </c>
      <c r="N182" s="18">
        <v>38</v>
      </c>
      <c r="O182" s="18" t="b">
        <v>0</v>
      </c>
      <c r="P182" s="18" t="s">
        <v>8269</v>
      </c>
      <c r="Q182" s="35" t="s">
        <v>8315</v>
      </c>
      <c r="R182" s="18" t="s">
        <v>8316</v>
      </c>
      <c r="S182" s="36">
        <v>41921.770439814813</v>
      </c>
      <c r="T182" s="37">
        <v>41938.770439814813</v>
      </c>
    </row>
    <row r="183" spans="1:20" ht="32" x14ac:dyDescent="0.2">
      <c r="A183" s="17">
        <v>4013</v>
      </c>
      <c r="B183" s="38" t="s">
        <v>4009</v>
      </c>
      <c r="C183" s="38" t="s">
        <v>8118</v>
      </c>
      <c r="D183" s="39">
        <v>2000</v>
      </c>
      <c r="E183" s="39">
        <v>26</v>
      </c>
      <c r="F183" s="40">
        <v>1.2999999999999999E-2</v>
      </c>
      <c r="G183" s="41">
        <v>13</v>
      </c>
      <c r="H183" s="19" t="s">
        <v>8220</v>
      </c>
      <c r="I183" s="19" t="s">
        <v>8223</v>
      </c>
      <c r="J183" s="19" t="s">
        <v>8245</v>
      </c>
      <c r="K183" s="19">
        <v>1424070823</v>
      </c>
      <c r="L183" s="19">
        <v>1421478823</v>
      </c>
      <c r="M183" s="19" t="b">
        <v>0</v>
      </c>
      <c r="N183" s="19">
        <v>2</v>
      </c>
      <c r="O183" s="19" t="b">
        <v>0</v>
      </c>
      <c r="P183" s="19" t="s">
        <v>8269</v>
      </c>
      <c r="Q183" s="42" t="s">
        <v>8315</v>
      </c>
      <c r="R183" s="19" t="s">
        <v>8316</v>
      </c>
      <c r="S183" s="43">
        <v>42021.301192129627</v>
      </c>
      <c r="T183" s="44">
        <v>42051.301192129627</v>
      </c>
    </row>
    <row r="184" spans="1:20" ht="32" x14ac:dyDescent="0.2">
      <c r="A184" s="16">
        <v>4014</v>
      </c>
      <c r="B184" s="31" t="s">
        <v>4010</v>
      </c>
      <c r="C184" s="31" t="s">
        <v>8119</v>
      </c>
      <c r="D184" s="32">
        <v>9000</v>
      </c>
      <c r="E184" s="32">
        <v>0</v>
      </c>
      <c r="F184" s="33">
        <v>0</v>
      </c>
      <c r="G184" s="34" t="s">
        <v>7235</v>
      </c>
      <c r="H184" s="18" t="s">
        <v>8220</v>
      </c>
      <c r="I184" s="18" t="s">
        <v>8223</v>
      </c>
      <c r="J184" s="18" t="s">
        <v>8245</v>
      </c>
      <c r="K184" s="18">
        <v>1457157269</v>
      </c>
      <c r="L184" s="18">
        <v>1455861269</v>
      </c>
      <c r="M184" s="18" t="b">
        <v>0</v>
      </c>
      <c r="N184" s="18">
        <v>0</v>
      </c>
      <c r="O184" s="18" t="b">
        <v>0</v>
      </c>
      <c r="P184" s="18" t="s">
        <v>8269</v>
      </c>
      <c r="Q184" s="35" t="s">
        <v>8315</v>
      </c>
      <c r="R184" s="18" t="s">
        <v>8316</v>
      </c>
      <c r="S184" s="36">
        <v>42419.246168981481</v>
      </c>
      <c r="T184" s="37">
        <v>42434.246168981481</v>
      </c>
    </row>
    <row r="185" spans="1:20" ht="32" x14ac:dyDescent="0.2">
      <c r="A185" s="17">
        <v>4015</v>
      </c>
      <c r="B185" s="38" t="s">
        <v>4011</v>
      </c>
      <c r="C185" s="38" t="s">
        <v>8120</v>
      </c>
      <c r="D185" s="39">
        <v>7000</v>
      </c>
      <c r="E185" s="39">
        <v>1</v>
      </c>
      <c r="F185" s="40">
        <v>1.4285714285714287E-4</v>
      </c>
      <c r="G185" s="41">
        <v>1</v>
      </c>
      <c r="H185" s="19" t="s">
        <v>8220</v>
      </c>
      <c r="I185" s="19" t="s">
        <v>8223</v>
      </c>
      <c r="J185" s="19" t="s">
        <v>8245</v>
      </c>
      <c r="K185" s="19">
        <v>1437331463</v>
      </c>
      <c r="L185" s="19">
        <v>1434739463</v>
      </c>
      <c r="M185" s="19" t="b">
        <v>0</v>
      </c>
      <c r="N185" s="19">
        <v>1</v>
      </c>
      <c r="O185" s="19" t="b">
        <v>0</v>
      </c>
      <c r="P185" s="19" t="s">
        <v>8269</v>
      </c>
      <c r="Q185" s="42" t="s">
        <v>8315</v>
      </c>
      <c r="R185" s="19" t="s">
        <v>8316</v>
      </c>
      <c r="S185" s="43">
        <v>42174.780821759254</v>
      </c>
      <c r="T185" s="44">
        <v>42204.780821759254</v>
      </c>
    </row>
    <row r="186" spans="1:20" ht="32" x14ac:dyDescent="0.2">
      <c r="A186" s="16">
        <v>4017</v>
      </c>
      <c r="B186" s="31" t="s">
        <v>4013</v>
      </c>
      <c r="C186" s="31" t="s">
        <v>8122</v>
      </c>
      <c r="D186" s="32">
        <v>10000</v>
      </c>
      <c r="E186" s="32">
        <v>105</v>
      </c>
      <c r="F186" s="33">
        <v>1.0500000000000001E-2</v>
      </c>
      <c r="G186" s="34">
        <v>52.5</v>
      </c>
      <c r="H186" s="18" t="s">
        <v>8220</v>
      </c>
      <c r="I186" s="18" t="s">
        <v>8223</v>
      </c>
      <c r="J186" s="18" t="s">
        <v>8245</v>
      </c>
      <c r="K186" s="18">
        <v>1409846874</v>
      </c>
      <c r="L186" s="18">
        <v>1407254874</v>
      </c>
      <c r="M186" s="18" t="b">
        <v>0</v>
      </c>
      <c r="N186" s="18">
        <v>2</v>
      </c>
      <c r="O186" s="18" t="b">
        <v>0</v>
      </c>
      <c r="P186" s="18" t="s">
        <v>8269</v>
      </c>
      <c r="Q186" s="35" t="s">
        <v>8315</v>
      </c>
      <c r="R186" s="18" t="s">
        <v>8316</v>
      </c>
      <c r="S186" s="36">
        <v>41856.672152777777</v>
      </c>
      <c r="T186" s="37">
        <v>41886.672152777777</v>
      </c>
    </row>
    <row r="187" spans="1:20" ht="32" x14ac:dyDescent="0.2">
      <c r="A187" s="17">
        <v>4019</v>
      </c>
      <c r="B187" s="38" t="s">
        <v>4015</v>
      </c>
      <c r="C187" s="38" t="s">
        <v>8124</v>
      </c>
      <c r="D187" s="39">
        <v>3500</v>
      </c>
      <c r="E187" s="39">
        <v>29</v>
      </c>
      <c r="F187" s="40">
        <v>8.2857142857142851E-3</v>
      </c>
      <c r="G187" s="41">
        <v>7.25</v>
      </c>
      <c r="H187" s="19" t="s">
        <v>8220</v>
      </c>
      <c r="I187" s="19" t="s">
        <v>8223</v>
      </c>
      <c r="J187" s="19" t="s">
        <v>8245</v>
      </c>
      <c r="K187" s="19">
        <v>1460737680</v>
      </c>
      <c r="L187" s="19">
        <v>1455725596</v>
      </c>
      <c r="M187" s="19" t="b">
        <v>0</v>
      </c>
      <c r="N187" s="19">
        <v>4</v>
      </c>
      <c r="O187" s="19" t="b">
        <v>0</v>
      </c>
      <c r="P187" s="19" t="s">
        <v>8269</v>
      </c>
      <c r="Q187" s="42" t="s">
        <v>8315</v>
      </c>
      <c r="R187" s="19" t="s">
        <v>8316</v>
      </c>
      <c r="S187" s="43">
        <v>42417.675879629634</v>
      </c>
      <c r="T187" s="44">
        <v>42475.686111111107</v>
      </c>
    </row>
    <row r="188" spans="1:20" ht="32" x14ac:dyDescent="0.2">
      <c r="A188" s="16">
        <v>4020</v>
      </c>
      <c r="B188" s="31" t="s">
        <v>4016</v>
      </c>
      <c r="C188" s="31" t="s">
        <v>8125</v>
      </c>
      <c r="D188" s="32">
        <v>600</v>
      </c>
      <c r="E188" s="32">
        <v>100</v>
      </c>
      <c r="F188" s="33">
        <v>0.16666666666666666</v>
      </c>
      <c r="G188" s="34">
        <v>33.33</v>
      </c>
      <c r="H188" s="18" t="s">
        <v>8220</v>
      </c>
      <c r="I188" s="18" t="s">
        <v>8223</v>
      </c>
      <c r="J188" s="18" t="s">
        <v>8245</v>
      </c>
      <c r="K188" s="18">
        <v>1427168099</v>
      </c>
      <c r="L188" s="18">
        <v>1424579699</v>
      </c>
      <c r="M188" s="18" t="b">
        <v>0</v>
      </c>
      <c r="N188" s="18">
        <v>3</v>
      </c>
      <c r="O188" s="18" t="b">
        <v>0</v>
      </c>
      <c r="P188" s="18" t="s">
        <v>8269</v>
      </c>
      <c r="Q188" s="35" t="s">
        <v>8315</v>
      </c>
      <c r="R188" s="18" t="s">
        <v>8316</v>
      </c>
      <c r="S188" s="36">
        <v>42057.190960648149</v>
      </c>
      <c r="T188" s="37">
        <v>42087.149293981478</v>
      </c>
    </row>
    <row r="189" spans="1:20" ht="32" x14ac:dyDescent="0.2">
      <c r="A189" s="17">
        <v>4021</v>
      </c>
      <c r="B189" s="38" t="s">
        <v>4017</v>
      </c>
      <c r="C189" s="38" t="s">
        <v>8126</v>
      </c>
      <c r="D189" s="39">
        <v>15000</v>
      </c>
      <c r="E189" s="39">
        <v>125</v>
      </c>
      <c r="F189" s="40">
        <v>8.3333333333333332E-3</v>
      </c>
      <c r="G189" s="41">
        <v>62.5</v>
      </c>
      <c r="H189" s="19" t="s">
        <v>8220</v>
      </c>
      <c r="I189" s="19" t="s">
        <v>8223</v>
      </c>
      <c r="J189" s="19" t="s">
        <v>8245</v>
      </c>
      <c r="K189" s="19">
        <v>1414360358</v>
      </c>
      <c r="L189" s="19">
        <v>1409176358</v>
      </c>
      <c r="M189" s="19" t="b">
        <v>0</v>
      </c>
      <c r="N189" s="19">
        <v>2</v>
      </c>
      <c r="O189" s="19" t="b">
        <v>0</v>
      </c>
      <c r="P189" s="19" t="s">
        <v>8269</v>
      </c>
      <c r="Q189" s="42" t="s">
        <v>8315</v>
      </c>
      <c r="R189" s="19" t="s">
        <v>8316</v>
      </c>
      <c r="S189" s="43">
        <v>41878.911550925928</v>
      </c>
      <c r="T189" s="44">
        <v>41938.911550925928</v>
      </c>
    </row>
    <row r="190" spans="1:20" ht="32" x14ac:dyDescent="0.2">
      <c r="A190" s="16">
        <v>4022</v>
      </c>
      <c r="B190" s="31" t="s">
        <v>4018</v>
      </c>
      <c r="C190" s="31" t="s">
        <v>8127</v>
      </c>
      <c r="D190" s="32">
        <v>18000</v>
      </c>
      <c r="E190" s="32">
        <v>12521</v>
      </c>
      <c r="F190" s="33">
        <v>0.69561111111111107</v>
      </c>
      <c r="G190" s="34">
        <v>63.56</v>
      </c>
      <c r="H190" s="18" t="s">
        <v>8220</v>
      </c>
      <c r="I190" s="18" t="s">
        <v>8223</v>
      </c>
      <c r="J190" s="18" t="s">
        <v>8245</v>
      </c>
      <c r="K190" s="18">
        <v>1422759240</v>
      </c>
      <c r="L190" s="18">
        <v>1418824867</v>
      </c>
      <c r="M190" s="18" t="b">
        <v>0</v>
      </c>
      <c r="N190" s="18">
        <v>197</v>
      </c>
      <c r="O190" s="18" t="b">
        <v>0</v>
      </c>
      <c r="P190" s="18" t="s">
        <v>8269</v>
      </c>
      <c r="Q190" s="35" t="s">
        <v>8315</v>
      </c>
      <c r="R190" s="18" t="s">
        <v>8316</v>
      </c>
      <c r="S190" s="36">
        <v>41990.584108796291</v>
      </c>
      <c r="T190" s="37">
        <v>42036.120833333334</v>
      </c>
    </row>
    <row r="191" spans="1:20" ht="32" x14ac:dyDescent="0.2">
      <c r="A191" s="17">
        <v>4023</v>
      </c>
      <c r="B191" s="38" t="s">
        <v>4019</v>
      </c>
      <c r="C191" s="38" t="s">
        <v>8128</v>
      </c>
      <c r="D191" s="39">
        <v>7000</v>
      </c>
      <c r="E191" s="39">
        <v>0</v>
      </c>
      <c r="F191" s="40">
        <v>0</v>
      </c>
      <c r="G191" s="41" t="s">
        <v>7235</v>
      </c>
      <c r="H191" s="19" t="s">
        <v>8220</v>
      </c>
      <c r="I191" s="19" t="s">
        <v>8223</v>
      </c>
      <c r="J191" s="19" t="s">
        <v>8245</v>
      </c>
      <c r="K191" s="19">
        <v>1458860363</v>
      </c>
      <c r="L191" s="19">
        <v>1454975963</v>
      </c>
      <c r="M191" s="19" t="b">
        <v>0</v>
      </c>
      <c r="N191" s="19">
        <v>0</v>
      </c>
      <c r="O191" s="19" t="b">
        <v>0</v>
      </c>
      <c r="P191" s="19" t="s">
        <v>8269</v>
      </c>
      <c r="Q191" s="42" t="s">
        <v>8315</v>
      </c>
      <c r="R191" s="19" t="s">
        <v>8316</v>
      </c>
      <c r="S191" s="43">
        <v>42408.999571759254</v>
      </c>
      <c r="T191" s="44">
        <v>42453.957905092597</v>
      </c>
    </row>
    <row r="192" spans="1:20" ht="32" x14ac:dyDescent="0.2">
      <c r="A192" s="16">
        <v>4024</v>
      </c>
      <c r="B192" s="31" t="s">
        <v>4020</v>
      </c>
      <c r="C192" s="31" t="s">
        <v>8129</v>
      </c>
      <c r="D192" s="32">
        <v>800</v>
      </c>
      <c r="E192" s="32">
        <v>10</v>
      </c>
      <c r="F192" s="33">
        <v>1.2500000000000001E-2</v>
      </c>
      <c r="G192" s="34">
        <v>10</v>
      </c>
      <c r="H192" s="18" t="s">
        <v>8220</v>
      </c>
      <c r="I192" s="18" t="s">
        <v>8223</v>
      </c>
      <c r="J192" s="18" t="s">
        <v>8245</v>
      </c>
      <c r="K192" s="18">
        <v>1441037097</v>
      </c>
      <c r="L192" s="18">
        <v>1438445097</v>
      </c>
      <c r="M192" s="18" t="b">
        <v>0</v>
      </c>
      <c r="N192" s="18">
        <v>1</v>
      </c>
      <c r="O192" s="18" t="b">
        <v>0</v>
      </c>
      <c r="P192" s="18" t="s">
        <v>8269</v>
      </c>
      <c r="Q192" s="35" t="s">
        <v>8315</v>
      </c>
      <c r="R192" s="18" t="s">
        <v>8316</v>
      </c>
      <c r="S192" s="36">
        <v>42217.670104166667</v>
      </c>
      <c r="T192" s="37">
        <v>42247.670104166667</v>
      </c>
    </row>
    <row r="193" spans="1:20" ht="32" x14ac:dyDescent="0.2">
      <c r="A193" s="17">
        <v>4026</v>
      </c>
      <c r="B193" s="38" t="s">
        <v>4022</v>
      </c>
      <c r="C193" s="38" t="s">
        <v>8131</v>
      </c>
      <c r="D193" s="39">
        <v>4000</v>
      </c>
      <c r="E193" s="39">
        <v>0</v>
      </c>
      <c r="F193" s="40">
        <v>0</v>
      </c>
      <c r="G193" s="41" t="s">
        <v>7235</v>
      </c>
      <c r="H193" s="19" t="s">
        <v>8220</v>
      </c>
      <c r="I193" s="19" t="s">
        <v>8223</v>
      </c>
      <c r="J193" s="19" t="s">
        <v>8245</v>
      </c>
      <c r="K193" s="19">
        <v>1449247439</v>
      </c>
      <c r="L193" s="19">
        <v>1444059839</v>
      </c>
      <c r="M193" s="19" t="b">
        <v>0</v>
      </c>
      <c r="N193" s="19">
        <v>0</v>
      </c>
      <c r="O193" s="19" t="b">
        <v>0</v>
      </c>
      <c r="P193" s="19" t="s">
        <v>8269</v>
      </c>
      <c r="Q193" s="42" t="s">
        <v>8315</v>
      </c>
      <c r="R193" s="19" t="s">
        <v>8316</v>
      </c>
      <c r="S193" s="43">
        <v>42282.655543981484</v>
      </c>
      <c r="T193" s="44">
        <v>42342.697210648148</v>
      </c>
    </row>
    <row r="194" spans="1:20" ht="32" x14ac:dyDescent="0.2">
      <c r="A194" s="16">
        <v>4027</v>
      </c>
      <c r="B194" s="31" t="s">
        <v>4023</v>
      </c>
      <c r="C194" s="31" t="s">
        <v>8132</v>
      </c>
      <c r="D194" s="32">
        <v>3000</v>
      </c>
      <c r="E194" s="32">
        <v>215</v>
      </c>
      <c r="F194" s="33">
        <v>7.166666666666667E-2</v>
      </c>
      <c r="G194" s="34">
        <v>30.71</v>
      </c>
      <c r="H194" s="18" t="s">
        <v>8220</v>
      </c>
      <c r="I194" s="18" t="s">
        <v>8223</v>
      </c>
      <c r="J194" s="18" t="s">
        <v>8245</v>
      </c>
      <c r="K194" s="18">
        <v>1487811600</v>
      </c>
      <c r="L194" s="18">
        <v>1486077481</v>
      </c>
      <c r="M194" s="18" t="b">
        <v>0</v>
      </c>
      <c r="N194" s="18">
        <v>7</v>
      </c>
      <c r="O194" s="18" t="b">
        <v>0</v>
      </c>
      <c r="P194" s="18" t="s">
        <v>8269</v>
      </c>
      <c r="Q194" s="35" t="s">
        <v>8315</v>
      </c>
      <c r="R194" s="18" t="s">
        <v>8316</v>
      </c>
      <c r="S194" s="36">
        <v>42768.97084490741</v>
      </c>
      <c r="T194" s="37">
        <v>42789.041666666672</v>
      </c>
    </row>
    <row r="195" spans="1:20" ht="32" x14ac:dyDescent="0.2">
      <c r="A195" s="17">
        <v>4028</v>
      </c>
      <c r="B195" s="38" t="s">
        <v>4024</v>
      </c>
      <c r="C195" s="38" t="s">
        <v>8133</v>
      </c>
      <c r="D195" s="39">
        <v>2000</v>
      </c>
      <c r="E195" s="39">
        <v>561</v>
      </c>
      <c r="F195" s="40">
        <v>0.28050000000000003</v>
      </c>
      <c r="G195" s="41">
        <v>51</v>
      </c>
      <c r="H195" s="19" t="s">
        <v>8220</v>
      </c>
      <c r="I195" s="19" t="s">
        <v>8223</v>
      </c>
      <c r="J195" s="19" t="s">
        <v>8245</v>
      </c>
      <c r="K195" s="19">
        <v>1402007500</v>
      </c>
      <c r="L195" s="19">
        <v>1399415500</v>
      </c>
      <c r="M195" s="19" t="b">
        <v>0</v>
      </c>
      <c r="N195" s="19">
        <v>11</v>
      </c>
      <c r="O195" s="19" t="b">
        <v>0</v>
      </c>
      <c r="P195" s="19" t="s">
        <v>8269</v>
      </c>
      <c r="Q195" s="42" t="s">
        <v>8315</v>
      </c>
      <c r="R195" s="19" t="s">
        <v>8316</v>
      </c>
      <c r="S195" s="43">
        <v>41765.938657407409</v>
      </c>
      <c r="T195" s="44">
        <v>41795.938657407409</v>
      </c>
    </row>
    <row r="196" spans="1:20" ht="32" x14ac:dyDescent="0.2">
      <c r="A196" s="16">
        <v>4029</v>
      </c>
      <c r="B196" s="31" t="s">
        <v>4025</v>
      </c>
      <c r="C196" s="31" t="s">
        <v>8134</v>
      </c>
      <c r="D196" s="32">
        <v>20000</v>
      </c>
      <c r="E196" s="32">
        <v>0</v>
      </c>
      <c r="F196" s="33">
        <v>0</v>
      </c>
      <c r="G196" s="34" t="s">
        <v>7235</v>
      </c>
      <c r="H196" s="18" t="s">
        <v>8220</v>
      </c>
      <c r="I196" s="18" t="s">
        <v>8223</v>
      </c>
      <c r="J196" s="18" t="s">
        <v>8245</v>
      </c>
      <c r="K196" s="18">
        <v>1450053370</v>
      </c>
      <c r="L196" s="18">
        <v>1447461370</v>
      </c>
      <c r="M196" s="18" t="b">
        <v>0</v>
      </c>
      <c r="N196" s="18">
        <v>0</v>
      </c>
      <c r="O196" s="18" t="b">
        <v>0</v>
      </c>
      <c r="P196" s="18" t="s">
        <v>8269</v>
      </c>
      <c r="Q196" s="35" t="s">
        <v>8315</v>
      </c>
      <c r="R196" s="18" t="s">
        <v>8316</v>
      </c>
      <c r="S196" s="36">
        <v>42322.025115740747</v>
      </c>
      <c r="T196" s="37">
        <v>42352.025115740747</v>
      </c>
    </row>
    <row r="197" spans="1:20" ht="32" x14ac:dyDescent="0.2">
      <c r="A197" s="17">
        <v>4030</v>
      </c>
      <c r="B197" s="38" t="s">
        <v>4026</v>
      </c>
      <c r="C197" s="38" t="s">
        <v>8135</v>
      </c>
      <c r="D197" s="39">
        <v>2500</v>
      </c>
      <c r="E197" s="39">
        <v>400</v>
      </c>
      <c r="F197" s="40">
        <v>0.16</v>
      </c>
      <c r="G197" s="41">
        <v>66.67</v>
      </c>
      <c r="H197" s="19" t="s">
        <v>8220</v>
      </c>
      <c r="I197" s="19" t="s">
        <v>8223</v>
      </c>
      <c r="J197" s="19" t="s">
        <v>8245</v>
      </c>
      <c r="K197" s="19">
        <v>1454525340</v>
      </c>
      <c r="L197" s="19">
        <v>1452008599</v>
      </c>
      <c r="M197" s="19" t="b">
        <v>0</v>
      </c>
      <c r="N197" s="19">
        <v>6</v>
      </c>
      <c r="O197" s="19" t="b">
        <v>0</v>
      </c>
      <c r="P197" s="19" t="s">
        <v>8269</v>
      </c>
      <c r="Q197" s="42" t="s">
        <v>8315</v>
      </c>
      <c r="R197" s="19" t="s">
        <v>8316</v>
      </c>
      <c r="S197" s="43">
        <v>42374.655081018514</v>
      </c>
      <c r="T197" s="44">
        <v>42403.784027777772</v>
      </c>
    </row>
    <row r="198" spans="1:20" ht="32" x14ac:dyDescent="0.2">
      <c r="A198" s="16">
        <v>4031</v>
      </c>
      <c r="B198" s="31" t="s">
        <v>4027</v>
      </c>
      <c r="C198" s="31" t="s">
        <v>8136</v>
      </c>
      <c r="D198" s="32">
        <v>5000</v>
      </c>
      <c r="E198" s="32">
        <v>0</v>
      </c>
      <c r="F198" s="33">
        <v>0</v>
      </c>
      <c r="G198" s="34" t="s">
        <v>7235</v>
      </c>
      <c r="H198" s="18" t="s">
        <v>8220</v>
      </c>
      <c r="I198" s="18" t="s">
        <v>8223</v>
      </c>
      <c r="J198" s="18" t="s">
        <v>8245</v>
      </c>
      <c r="K198" s="18">
        <v>1418914964</v>
      </c>
      <c r="L198" s="18">
        <v>1414591364</v>
      </c>
      <c r="M198" s="18" t="b">
        <v>0</v>
      </c>
      <c r="N198" s="18">
        <v>0</v>
      </c>
      <c r="O198" s="18" t="b">
        <v>0</v>
      </c>
      <c r="P198" s="18" t="s">
        <v>8269</v>
      </c>
      <c r="Q198" s="35" t="s">
        <v>8315</v>
      </c>
      <c r="R198" s="18" t="s">
        <v>8316</v>
      </c>
      <c r="S198" s="36">
        <v>41941.585231481484</v>
      </c>
      <c r="T198" s="37">
        <v>41991.626898148148</v>
      </c>
    </row>
    <row r="199" spans="1:20" ht="32" x14ac:dyDescent="0.2">
      <c r="A199" s="17">
        <v>4032</v>
      </c>
      <c r="B199" s="38" t="s">
        <v>4028</v>
      </c>
      <c r="C199" s="38" t="s">
        <v>8137</v>
      </c>
      <c r="D199" s="39">
        <v>6048</v>
      </c>
      <c r="E199" s="39">
        <v>413</v>
      </c>
      <c r="F199" s="40">
        <v>6.8287037037037035E-2</v>
      </c>
      <c r="G199" s="41">
        <v>59</v>
      </c>
      <c r="H199" s="19" t="s">
        <v>8220</v>
      </c>
      <c r="I199" s="19" t="s">
        <v>8223</v>
      </c>
      <c r="J199" s="19" t="s">
        <v>8245</v>
      </c>
      <c r="K199" s="19">
        <v>1450211116</v>
      </c>
      <c r="L199" s="19">
        <v>1445023516</v>
      </c>
      <c r="M199" s="19" t="b">
        <v>0</v>
      </c>
      <c r="N199" s="19">
        <v>7</v>
      </c>
      <c r="O199" s="19" t="b">
        <v>0</v>
      </c>
      <c r="P199" s="19" t="s">
        <v>8269</v>
      </c>
      <c r="Q199" s="42" t="s">
        <v>8315</v>
      </c>
      <c r="R199" s="19" t="s">
        <v>8316</v>
      </c>
      <c r="S199" s="43">
        <v>42293.809212962966</v>
      </c>
      <c r="T199" s="44">
        <v>42353.85087962963</v>
      </c>
    </row>
    <row r="200" spans="1:20" ht="32" x14ac:dyDescent="0.2">
      <c r="A200" s="16">
        <v>4034</v>
      </c>
      <c r="B200" s="31" t="s">
        <v>4030</v>
      </c>
      <c r="C200" s="31" t="s">
        <v>8139</v>
      </c>
      <c r="D200" s="32">
        <v>13500</v>
      </c>
      <c r="E200" s="32">
        <v>200</v>
      </c>
      <c r="F200" s="33">
        <v>1.4814814814814815E-2</v>
      </c>
      <c r="G200" s="34">
        <v>100</v>
      </c>
      <c r="H200" s="18" t="s">
        <v>8220</v>
      </c>
      <c r="I200" s="18" t="s">
        <v>8223</v>
      </c>
      <c r="J200" s="18" t="s">
        <v>8245</v>
      </c>
      <c r="K200" s="18">
        <v>1428097450</v>
      </c>
      <c r="L200" s="18">
        <v>1425509050</v>
      </c>
      <c r="M200" s="18" t="b">
        <v>0</v>
      </c>
      <c r="N200" s="18">
        <v>2</v>
      </c>
      <c r="O200" s="18" t="b">
        <v>0</v>
      </c>
      <c r="P200" s="18" t="s">
        <v>8269</v>
      </c>
      <c r="Q200" s="35" t="s">
        <v>8315</v>
      </c>
      <c r="R200" s="18" t="s">
        <v>8316</v>
      </c>
      <c r="S200" s="36">
        <v>42067.947337962964</v>
      </c>
      <c r="T200" s="37">
        <v>42097.905671296292</v>
      </c>
    </row>
    <row r="201" spans="1:20" ht="16" x14ac:dyDescent="0.2">
      <c r="A201" s="17">
        <v>4035</v>
      </c>
      <c r="B201" s="38" t="s">
        <v>4031</v>
      </c>
      <c r="C201" s="38" t="s">
        <v>8140</v>
      </c>
      <c r="D201" s="39">
        <v>10000</v>
      </c>
      <c r="E201" s="39">
        <v>3685</v>
      </c>
      <c r="F201" s="40">
        <v>0.36849999999999999</v>
      </c>
      <c r="G201" s="41">
        <v>147.4</v>
      </c>
      <c r="H201" s="19" t="s">
        <v>8220</v>
      </c>
      <c r="I201" s="19" t="s">
        <v>8223</v>
      </c>
      <c r="J201" s="19" t="s">
        <v>8245</v>
      </c>
      <c r="K201" s="19">
        <v>1413925887</v>
      </c>
      <c r="L201" s="19">
        <v>1411333887</v>
      </c>
      <c r="M201" s="19" t="b">
        <v>0</v>
      </c>
      <c r="N201" s="19">
        <v>25</v>
      </c>
      <c r="O201" s="19" t="b">
        <v>0</v>
      </c>
      <c r="P201" s="19" t="s">
        <v>8269</v>
      </c>
      <c r="Q201" s="42" t="s">
        <v>8315</v>
      </c>
      <c r="R201" s="19" t="s">
        <v>8316</v>
      </c>
      <c r="S201" s="43">
        <v>41903.882951388885</v>
      </c>
      <c r="T201" s="44">
        <v>41933.882951388885</v>
      </c>
    </row>
    <row r="202" spans="1:20" ht="32" x14ac:dyDescent="0.2">
      <c r="A202" s="16">
        <v>4036</v>
      </c>
      <c r="B202" s="31" t="s">
        <v>4032</v>
      </c>
      <c r="C202" s="31" t="s">
        <v>7438</v>
      </c>
      <c r="D202" s="32">
        <v>6000</v>
      </c>
      <c r="E202" s="32">
        <v>2823</v>
      </c>
      <c r="F202" s="33">
        <v>0.47049999999999997</v>
      </c>
      <c r="G202" s="34">
        <v>166.06</v>
      </c>
      <c r="H202" s="18" t="s">
        <v>8220</v>
      </c>
      <c r="I202" s="18" t="s">
        <v>8223</v>
      </c>
      <c r="J202" s="18" t="s">
        <v>8245</v>
      </c>
      <c r="K202" s="18">
        <v>1404253800</v>
      </c>
      <c r="L202" s="18">
        <v>1402784964</v>
      </c>
      <c r="M202" s="18" t="b">
        <v>0</v>
      </c>
      <c r="N202" s="18">
        <v>17</v>
      </c>
      <c r="O202" s="18" t="b">
        <v>0</v>
      </c>
      <c r="P202" s="18" t="s">
        <v>8269</v>
      </c>
      <c r="Q202" s="35" t="s">
        <v>8315</v>
      </c>
      <c r="R202" s="18" t="s">
        <v>8316</v>
      </c>
      <c r="S202" s="36">
        <v>41804.937083333331</v>
      </c>
      <c r="T202" s="37">
        <v>41821.9375</v>
      </c>
    </row>
    <row r="203" spans="1:20" ht="32" x14ac:dyDescent="0.2">
      <c r="A203" s="17">
        <v>4037</v>
      </c>
      <c r="B203" s="38" t="s">
        <v>4033</v>
      </c>
      <c r="C203" s="38" t="s">
        <v>8141</v>
      </c>
      <c r="D203" s="39">
        <v>700</v>
      </c>
      <c r="E203" s="39">
        <v>80</v>
      </c>
      <c r="F203" s="40">
        <v>0.11428571428571428</v>
      </c>
      <c r="G203" s="41">
        <v>40</v>
      </c>
      <c r="H203" s="19" t="s">
        <v>8220</v>
      </c>
      <c r="I203" s="19" t="s">
        <v>8223</v>
      </c>
      <c r="J203" s="19" t="s">
        <v>8245</v>
      </c>
      <c r="K203" s="19">
        <v>1464099900</v>
      </c>
      <c r="L203" s="19">
        <v>1462585315</v>
      </c>
      <c r="M203" s="19" t="b">
        <v>0</v>
      </c>
      <c r="N203" s="19">
        <v>2</v>
      </c>
      <c r="O203" s="19" t="b">
        <v>0</v>
      </c>
      <c r="P203" s="19" t="s">
        <v>8269</v>
      </c>
      <c r="Q203" s="42" t="s">
        <v>8315</v>
      </c>
      <c r="R203" s="19" t="s">
        <v>8316</v>
      </c>
      <c r="S203" s="43">
        <v>42497.070775462969</v>
      </c>
      <c r="T203" s="44">
        <v>42514.600694444445</v>
      </c>
    </row>
    <row r="204" spans="1:20" ht="32" x14ac:dyDescent="0.2">
      <c r="A204" s="16">
        <v>4038</v>
      </c>
      <c r="B204" s="31" t="s">
        <v>4034</v>
      </c>
      <c r="C204" s="31" t="s">
        <v>8142</v>
      </c>
      <c r="D204" s="32">
        <v>2500</v>
      </c>
      <c r="E204" s="32">
        <v>301</v>
      </c>
      <c r="F204" s="33">
        <v>0.12039999999999999</v>
      </c>
      <c r="G204" s="34">
        <v>75.25</v>
      </c>
      <c r="H204" s="18" t="s">
        <v>8220</v>
      </c>
      <c r="I204" s="18" t="s">
        <v>8223</v>
      </c>
      <c r="J204" s="18" t="s">
        <v>8245</v>
      </c>
      <c r="K204" s="18">
        <v>1413573010</v>
      </c>
      <c r="L204" s="18">
        <v>1408389010</v>
      </c>
      <c r="M204" s="18" t="b">
        <v>0</v>
      </c>
      <c r="N204" s="18">
        <v>4</v>
      </c>
      <c r="O204" s="18" t="b">
        <v>0</v>
      </c>
      <c r="P204" s="18" t="s">
        <v>8269</v>
      </c>
      <c r="Q204" s="35" t="s">
        <v>8315</v>
      </c>
      <c r="R204" s="18" t="s">
        <v>8316</v>
      </c>
      <c r="S204" s="36">
        <v>41869.798726851855</v>
      </c>
      <c r="T204" s="37">
        <v>41929.798726851855</v>
      </c>
    </row>
    <row r="205" spans="1:20" ht="32" x14ac:dyDescent="0.2">
      <c r="A205" s="17">
        <v>4039</v>
      </c>
      <c r="B205" s="38" t="s">
        <v>4035</v>
      </c>
      <c r="C205" s="38" t="s">
        <v>8143</v>
      </c>
      <c r="D205" s="39">
        <v>500</v>
      </c>
      <c r="E205" s="39">
        <v>300</v>
      </c>
      <c r="F205" s="40">
        <v>0.6</v>
      </c>
      <c r="G205" s="41">
        <v>60</v>
      </c>
      <c r="H205" s="19" t="s">
        <v>8220</v>
      </c>
      <c r="I205" s="19" t="s">
        <v>8223</v>
      </c>
      <c r="J205" s="19" t="s">
        <v>8245</v>
      </c>
      <c r="K205" s="19">
        <v>1448949540</v>
      </c>
      <c r="L205" s="19">
        <v>1446048367</v>
      </c>
      <c r="M205" s="19" t="b">
        <v>0</v>
      </c>
      <c r="N205" s="19">
        <v>5</v>
      </c>
      <c r="O205" s="19" t="b">
        <v>0</v>
      </c>
      <c r="P205" s="19" t="s">
        <v>8269</v>
      </c>
      <c r="Q205" s="42" t="s">
        <v>8315</v>
      </c>
      <c r="R205" s="19" t="s">
        <v>8316</v>
      </c>
      <c r="S205" s="43">
        <v>42305.670914351853</v>
      </c>
      <c r="T205" s="44">
        <v>42339.249305555553</v>
      </c>
    </row>
    <row r="206" spans="1:20" ht="32" x14ac:dyDescent="0.2">
      <c r="A206" s="16">
        <v>4040</v>
      </c>
      <c r="B206" s="31" t="s">
        <v>4036</v>
      </c>
      <c r="C206" s="31" t="s">
        <v>8144</v>
      </c>
      <c r="D206" s="32">
        <v>8000</v>
      </c>
      <c r="E206" s="32">
        <v>2500</v>
      </c>
      <c r="F206" s="33">
        <v>0.3125</v>
      </c>
      <c r="G206" s="34">
        <v>1250</v>
      </c>
      <c r="H206" s="18" t="s">
        <v>8220</v>
      </c>
      <c r="I206" s="18" t="s">
        <v>8223</v>
      </c>
      <c r="J206" s="18" t="s">
        <v>8245</v>
      </c>
      <c r="K206" s="18">
        <v>1437188400</v>
      </c>
      <c r="L206" s="18">
        <v>1432100004</v>
      </c>
      <c r="M206" s="18" t="b">
        <v>0</v>
      </c>
      <c r="N206" s="18">
        <v>2</v>
      </c>
      <c r="O206" s="18" t="b">
        <v>0</v>
      </c>
      <c r="P206" s="18" t="s">
        <v>8269</v>
      </c>
      <c r="Q206" s="35" t="s">
        <v>8315</v>
      </c>
      <c r="R206" s="18" t="s">
        <v>8316</v>
      </c>
      <c r="S206" s="36">
        <v>42144.231527777782</v>
      </c>
      <c r="T206" s="37">
        <v>42203.125</v>
      </c>
    </row>
    <row r="207" spans="1:20" ht="32" x14ac:dyDescent="0.2">
      <c r="A207" s="17">
        <v>4042</v>
      </c>
      <c r="B207" s="38" t="s">
        <v>4038</v>
      </c>
      <c r="C207" s="38" t="s">
        <v>8146</v>
      </c>
      <c r="D207" s="39">
        <v>10000</v>
      </c>
      <c r="E207" s="39">
        <v>21</v>
      </c>
      <c r="F207" s="40">
        <v>2.0999999999999999E-3</v>
      </c>
      <c r="G207" s="41">
        <v>7</v>
      </c>
      <c r="H207" s="19" t="s">
        <v>8220</v>
      </c>
      <c r="I207" s="19" t="s">
        <v>8223</v>
      </c>
      <c r="J207" s="19" t="s">
        <v>8245</v>
      </c>
      <c r="K207" s="19">
        <v>1421781360</v>
      </c>
      <c r="L207" s="19">
        <v>1419213664</v>
      </c>
      <c r="M207" s="19" t="b">
        <v>0</v>
      </c>
      <c r="N207" s="19">
        <v>3</v>
      </c>
      <c r="O207" s="19" t="b">
        <v>0</v>
      </c>
      <c r="P207" s="19" t="s">
        <v>8269</v>
      </c>
      <c r="Q207" s="42" t="s">
        <v>8315</v>
      </c>
      <c r="R207" s="19" t="s">
        <v>8316</v>
      </c>
      <c r="S207" s="43">
        <v>41995.084074074075</v>
      </c>
      <c r="T207" s="44">
        <v>42024.802777777775</v>
      </c>
    </row>
    <row r="208" spans="1:20" ht="32" x14ac:dyDescent="0.2">
      <c r="A208" s="16">
        <v>4044</v>
      </c>
      <c r="B208" s="31" t="s">
        <v>4040</v>
      </c>
      <c r="C208" s="31" t="s">
        <v>8148</v>
      </c>
      <c r="D208" s="32">
        <v>600</v>
      </c>
      <c r="E208" s="32">
        <v>225</v>
      </c>
      <c r="F208" s="33">
        <v>0.375</v>
      </c>
      <c r="G208" s="34">
        <v>56.25</v>
      </c>
      <c r="H208" s="18" t="s">
        <v>8220</v>
      </c>
      <c r="I208" s="18" t="s">
        <v>8223</v>
      </c>
      <c r="J208" s="18" t="s">
        <v>8245</v>
      </c>
      <c r="K208" s="18">
        <v>1428642000</v>
      </c>
      <c r="L208" s="18">
        <v>1426050982</v>
      </c>
      <c r="M208" s="18" t="b">
        <v>0</v>
      </c>
      <c r="N208" s="18">
        <v>4</v>
      </c>
      <c r="O208" s="18" t="b">
        <v>0</v>
      </c>
      <c r="P208" s="18" t="s">
        <v>8269</v>
      </c>
      <c r="Q208" s="35" t="s">
        <v>8315</v>
      </c>
      <c r="R208" s="18" t="s">
        <v>8316</v>
      </c>
      <c r="S208" s="36">
        <v>42074.219699074078</v>
      </c>
      <c r="T208" s="37">
        <v>42104.208333333328</v>
      </c>
    </row>
    <row r="209" spans="1:20" ht="32" x14ac:dyDescent="0.2">
      <c r="A209" s="17">
        <v>4046</v>
      </c>
      <c r="B209" s="38" t="s">
        <v>4042</v>
      </c>
      <c r="C209" s="38" t="s">
        <v>8150</v>
      </c>
      <c r="D209" s="39">
        <v>5600</v>
      </c>
      <c r="E209" s="39">
        <v>460</v>
      </c>
      <c r="F209" s="40">
        <v>8.2142857142857142E-2</v>
      </c>
      <c r="G209" s="41">
        <v>38.33</v>
      </c>
      <c r="H209" s="19" t="s">
        <v>8220</v>
      </c>
      <c r="I209" s="19" t="s">
        <v>8223</v>
      </c>
      <c r="J209" s="19" t="s">
        <v>8245</v>
      </c>
      <c r="K209" s="19">
        <v>1413992210</v>
      </c>
      <c r="L209" s="19">
        <v>1411400210</v>
      </c>
      <c r="M209" s="19" t="b">
        <v>0</v>
      </c>
      <c r="N209" s="19">
        <v>12</v>
      </c>
      <c r="O209" s="19" t="b">
        <v>0</v>
      </c>
      <c r="P209" s="19" t="s">
        <v>8269</v>
      </c>
      <c r="Q209" s="42" t="s">
        <v>8315</v>
      </c>
      <c r="R209" s="19" t="s">
        <v>8316</v>
      </c>
      <c r="S209" s="43">
        <v>41904.650578703702</v>
      </c>
      <c r="T209" s="44">
        <v>41934.650578703702</v>
      </c>
    </row>
    <row r="210" spans="1:20" ht="32" x14ac:dyDescent="0.2">
      <c r="A210" s="16">
        <v>4047</v>
      </c>
      <c r="B210" s="31" t="s">
        <v>4043</v>
      </c>
      <c r="C210" s="31" t="s">
        <v>8151</v>
      </c>
      <c r="D210" s="32">
        <v>5000</v>
      </c>
      <c r="E210" s="32">
        <v>110</v>
      </c>
      <c r="F210" s="33">
        <v>2.1999999999999999E-2</v>
      </c>
      <c r="G210" s="34">
        <v>27.5</v>
      </c>
      <c r="H210" s="18" t="s">
        <v>8220</v>
      </c>
      <c r="I210" s="18" t="s">
        <v>8223</v>
      </c>
      <c r="J210" s="18" t="s">
        <v>8245</v>
      </c>
      <c r="K210" s="18">
        <v>1420938000</v>
      </c>
      <c r="L210" s="18">
        <v>1418862743</v>
      </c>
      <c r="M210" s="18" t="b">
        <v>0</v>
      </c>
      <c r="N210" s="18">
        <v>4</v>
      </c>
      <c r="O210" s="18" t="b">
        <v>0</v>
      </c>
      <c r="P210" s="18" t="s">
        <v>8269</v>
      </c>
      <c r="Q210" s="35" t="s">
        <v>8315</v>
      </c>
      <c r="R210" s="18" t="s">
        <v>8316</v>
      </c>
      <c r="S210" s="36">
        <v>41991.022488425922</v>
      </c>
      <c r="T210" s="37">
        <v>42015.041666666672</v>
      </c>
    </row>
    <row r="211" spans="1:20" ht="32" x14ac:dyDescent="0.2">
      <c r="A211" s="17">
        <v>4049</v>
      </c>
      <c r="B211" s="38" t="s">
        <v>4045</v>
      </c>
      <c r="C211" s="38" t="s">
        <v>8153</v>
      </c>
      <c r="D211" s="39">
        <v>20000</v>
      </c>
      <c r="E211" s="39">
        <v>16</v>
      </c>
      <c r="F211" s="40">
        <v>8.0000000000000004E-4</v>
      </c>
      <c r="G211" s="41">
        <v>16</v>
      </c>
      <c r="H211" s="19" t="s">
        <v>8220</v>
      </c>
      <c r="I211" s="19" t="s">
        <v>8223</v>
      </c>
      <c r="J211" s="19" t="s">
        <v>8245</v>
      </c>
      <c r="K211" s="19">
        <v>1436914815</v>
      </c>
      <c r="L211" s="19">
        <v>1434322815</v>
      </c>
      <c r="M211" s="19" t="b">
        <v>0</v>
      </c>
      <c r="N211" s="19">
        <v>1</v>
      </c>
      <c r="O211" s="19" t="b">
        <v>0</v>
      </c>
      <c r="P211" s="19" t="s">
        <v>8269</v>
      </c>
      <c r="Q211" s="42" t="s">
        <v>8315</v>
      </c>
      <c r="R211" s="19" t="s">
        <v>8316</v>
      </c>
      <c r="S211" s="43">
        <v>42169.958506944444</v>
      </c>
      <c r="T211" s="44">
        <v>42199.958506944444</v>
      </c>
    </row>
    <row r="212" spans="1:20" ht="32" x14ac:dyDescent="0.2">
      <c r="A212" s="16">
        <v>4050</v>
      </c>
      <c r="B212" s="31" t="s">
        <v>4046</v>
      </c>
      <c r="C212" s="31" t="s">
        <v>8154</v>
      </c>
      <c r="D212" s="32">
        <v>1500</v>
      </c>
      <c r="E212" s="32">
        <v>1</v>
      </c>
      <c r="F212" s="33">
        <v>6.6666666666666664E-4</v>
      </c>
      <c r="G212" s="34">
        <v>1</v>
      </c>
      <c r="H212" s="18" t="s">
        <v>8220</v>
      </c>
      <c r="I212" s="18" t="s">
        <v>8223</v>
      </c>
      <c r="J212" s="18" t="s">
        <v>8245</v>
      </c>
      <c r="K212" s="18">
        <v>1414077391</v>
      </c>
      <c r="L212" s="18">
        <v>1411485391</v>
      </c>
      <c r="M212" s="18" t="b">
        <v>0</v>
      </c>
      <c r="N212" s="18">
        <v>1</v>
      </c>
      <c r="O212" s="18" t="b">
        <v>0</v>
      </c>
      <c r="P212" s="18" t="s">
        <v>8269</v>
      </c>
      <c r="Q212" s="35" t="s">
        <v>8315</v>
      </c>
      <c r="R212" s="18" t="s">
        <v>8316</v>
      </c>
      <c r="S212" s="36">
        <v>41905.636469907404</v>
      </c>
      <c r="T212" s="37">
        <v>41935.636469907404</v>
      </c>
    </row>
    <row r="213" spans="1:20" ht="32" x14ac:dyDescent="0.2">
      <c r="A213" s="17">
        <v>4051</v>
      </c>
      <c r="B213" s="38" t="s">
        <v>4047</v>
      </c>
      <c r="C213" s="38" t="s">
        <v>8155</v>
      </c>
      <c r="D213" s="39">
        <v>500</v>
      </c>
      <c r="E213" s="39">
        <v>0</v>
      </c>
      <c r="F213" s="40">
        <v>0</v>
      </c>
      <c r="G213" s="41" t="s">
        <v>7235</v>
      </c>
      <c r="H213" s="19" t="s">
        <v>8220</v>
      </c>
      <c r="I213" s="19" t="s">
        <v>8223</v>
      </c>
      <c r="J213" s="19" t="s">
        <v>8245</v>
      </c>
      <c r="K213" s="19">
        <v>1399618380</v>
      </c>
      <c r="L213" s="19">
        <v>1399058797</v>
      </c>
      <c r="M213" s="19" t="b">
        <v>0</v>
      </c>
      <c r="N213" s="19">
        <v>0</v>
      </c>
      <c r="O213" s="19" t="b">
        <v>0</v>
      </c>
      <c r="P213" s="19" t="s">
        <v>8269</v>
      </c>
      <c r="Q213" s="42" t="s">
        <v>8315</v>
      </c>
      <c r="R213" s="19" t="s">
        <v>8316</v>
      </c>
      <c r="S213" s="43">
        <v>41761.810150462967</v>
      </c>
      <c r="T213" s="44">
        <v>41768.286805555559</v>
      </c>
    </row>
    <row r="214" spans="1:20" ht="48" x14ac:dyDescent="0.2">
      <c r="A214" s="16">
        <v>4052</v>
      </c>
      <c r="B214" s="31" t="s">
        <v>4048</v>
      </c>
      <c r="C214" s="31" t="s">
        <v>8156</v>
      </c>
      <c r="D214" s="32">
        <v>3000</v>
      </c>
      <c r="E214" s="32">
        <v>1126</v>
      </c>
      <c r="F214" s="33">
        <v>0.37533333333333335</v>
      </c>
      <c r="G214" s="34">
        <v>86.62</v>
      </c>
      <c r="H214" s="18" t="s">
        <v>8220</v>
      </c>
      <c r="I214" s="18" t="s">
        <v>8223</v>
      </c>
      <c r="J214" s="18" t="s">
        <v>8245</v>
      </c>
      <c r="K214" s="18">
        <v>1413234316</v>
      </c>
      <c r="L214" s="18">
        <v>1408050316</v>
      </c>
      <c r="M214" s="18" t="b">
        <v>0</v>
      </c>
      <c r="N214" s="18">
        <v>13</v>
      </c>
      <c r="O214" s="18" t="b">
        <v>0</v>
      </c>
      <c r="P214" s="18" t="s">
        <v>8269</v>
      </c>
      <c r="Q214" s="35" t="s">
        <v>8315</v>
      </c>
      <c r="R214" s="18" t="s">
        <v>8316</v>
      </c>
      <c r="S214" s="36">
        <v>41865.878657407404</v>
      </c>
      <c r="T214" s="37">
        <v>41925.878657407404</v>
      </c>
    </row>
    <row r="215" spans="1:20" ht="32" x14ac:dyDescent="0.2">
      <c r="A215" s="17">
        <v>4054</v>
      </c>
      <c r="B215" s="38" t="s">
        <v>4050</v>
      </c>
      <c r="C215" s="38" t="s">
        <v>8158</v>
      </c>
      <c r="D215" s="39">
        <v>8880</v>
      </c>
      <c r="E215" s="39">
        <v>0</v>
      </c>
      <c r="F215" s="40">
        <v>0</v>
      </c>
      <c r="G215" s="41" t="s">
        <v>7235</v>
      </c>
      <c r="H215" s="19" t="s">
        <v>8220</v>
      </c>
      <c r="I215" s="19" t="s">
        <v>8223</v>
      </c>
      <c r="J215" s="19" t="s">
        <v>8245</v>
      </c>
      <c r="K215" s="19">
        <v>1475294400</v>
      </c>
      <c r="L215" s="19">
        <v>1472674285</v>
      </c>
      <c r="M215" s="19" t="b">
        <v>0</v>
      </c>
      <c r="N215" s="19">
        <v>0</v>
      </c>
      <c r="O215" s="19" t="b">
        <v>0</v>
      </c>
      <c r="P215" s="19" t="s">
        <v>8269</v>
      </c>
      <c r="Q215" s="42" t="s">
        <v>8315</v>
      </c>
      <c r="R215" s="19" t="s">
        <v>8316</v>
      </c>
      <c r="S215" s="43">
        <v>42613.841261574074</v>
      </c>
      <c r="T215" s="44">
        <v>42644.166666666672</v>
      </c>
    </row>
    <row r="216" spans="1:20" ht="32" x14ac:dyDescent="0.2">
      <c r="A216" s="16">
        <v>4056</v>
      </c>
      <c r="B216" s="31" t="s">
        <v>4052</v>
      </c>
      <c r="C216" s="31" t="s">
        <v>8160</v>
      </c>
      <c r="D216" s="32">
        <v>1500</v>
      </c>
      <c r="E216" s="32">
        <v>795</v>
      </c>
      <c r="F216" s="33">
        <v>0.53</v>
      </c>
      <c r="G216" s="34">
        <v>88.33</v>
      </c>
      <c r="H216" s="18" t="s">
        <v>8220</v>
      </c>
      <c r="I216" s="18" t="s">
        <v>8223</v>
      </c>
      <c r="J216" s="18" t="s">
        <v>8245</v>
      </c>
      <c r="K216" s="18">
        <v>1467575940</v>
      </c>
      <c r="L216" s="18">
        <v>1465856639</v>
      </c>
      <c r="M216" s="18" t="b">
        <v>0</v>
      </c>
      <c r="N216" s="18">
        <v>9</v>
      </c>
      <c r="O216" s="18" t="b">
        <v>0</v>
      </c>
      <c r="P216" s="18" t="s">
        <v>8269</v>
      </c>
      <c r="Q216" s="35" t="s">
        <v>8315</v>
      </c>
      <c r="R216" s="18" t="s">
        <v>8316</v>
      </c>
      <c r="S216" s="36">
        <v>42534.933321759265</v>
      </c>
      <c r="T216" s="37">
        <v>42554.832638888889</v>
      </c>
    </row>
    <row r="217" spans="1:20" ht="32" x14ac:dyDescent="0.2">
      <c r="A217" s="17">
        <v>4058</v>
      </c>
      <c r="B217" s="38" t="s">
        <v>4054</v>
      </c>
      <c r="C217" s="38" t="s">
        <v>8162</v>
      </c>
      <c r="D217" s="39">
        <v>3750</v>
      </c>
      <c r="E217" s="39">
        <v>95</v>
      </c>
      <c r="F217" s="40">
        <v>2.5333333333333333E-2</v>
      </c>
      <c r="G217" s="41">
        <v>23.75</v>
      </c>
      <c r="H217" s="19" t="s">
        <v>8220</v>
      </c>
      <c r="I217" s="19" t="s">
        <v>8223</v>
      </c>
      <c r="J217" s="19" t="s">
        <v>8245</v>
      </c>
      <c r="K217" s="19">
        <v>1459483140</v>
      </c>
      <c r="L217" s="19">
        <v>1458178044</v>
      </c>
      <c r="M217" s="19" t="b">
        <v>0</v>
      </c>
      <c r="N217" s="19">
        <v>4</v>
      </c>
      <c r="O217" s="19" t="b">
        <v>0</v>
      </c>
      <c r="P217" s="19" t="s">
        <v>8269</v>
      </c>
      <c r="Q217" s="42" t="s">
        <v>8315</v>
      </c>
      <c r="R217" s="19" t="s">
        <v>8316</v>
      </c>
      <c r="S217" s="43">
        <v>42446.060694444444</v>
      </c>
      <c r="T217" s="44">
        <v>42461.165972222225</v>
      </c>
    </row>
    <row r="218" spans="1:20" ht="32" x14ac:dyDescent="0.2">
      <c r="A218" s="16">
        <v>4061</v>
      </c>
      <c r="B218" s="31" t="s">
        <v>4057</v>
      </c>
      <c r="C218" s="31" t="s">
        <v>8165</v>
      </c>
      <c r="D218" s="32">
        <v>525</v>
      </c>
      <c r="E218" s="32">
        <v>0</v>
      </c>
      <c r="F218" s="33">
        <v>0</v>
      </c>
      <c r="G218" s="34" t="s">
        <v>7235</v>
      </c>
      <c r="H218" s="18" t="s">
        <v>8220</v>
      </c>
      <c r="I218" s="18" t="s">
        <v>8223</v>
      </c>
      <c r="J218" s="18" t="s">
        <v>8245</v>
      </c>
      <c r="K218" s="18">
        <v>1461205423</v>
      </c>
      <c r="L218" s="18">
        <v>1456025023</v>
      </c>
      <c r="M218" s="18" t="b">
        <v>0</v>
      </c>
      <c r="N218" s="18">
        <v>0</v>
      </c>
      <c r="O218" s="18" t="b">
        <v>0</v>
      </c>
      <c r="P218" s="18" t="s">
        <v>8269</v>
      </c>
      <c r="Q218" s="35" t="s">
        <v>8315</v>
      </c>
      <c r="R218" s="18" t="s">
        <v>8316</v>
      </c>
      <c r="S218" s="36">
        <v>42421.141469907408</v>
      </c>
      <c r="T218" s="37">
        <v>42481.099803240737</v>
      </c>
    </row>
    <row r="219" spans="1:20" ht="32" x14ac:dyDescent="0.2">
      <c r="A219" s="17">
        <v>4062</v>
      </c>
      <c r="B219" s="38" t="s">
        <v>4058</v>
      </c>
      <c r="C219" s="38" t="s">
        <v>8166</v>
      </c>
      <c r="D219" s="39">
        <v>20000</v>
      </c>
      <c r="E219" s="39">
        <v>490</v>
      </c>
      <c r="F219" s="40">
        <v>2.4500000000000001E-2</v>
      </c>
      <c r="G219" s="41">
        <v>163.33000000000001</v>
      </c>
      <c r="H219" s="19" t="s">
        <v>8220</v>
      </c>
      <c r="I219" s="19" t="s">
        <v>8223</v>
      </c>
      <c r="J219" s="19" t="s">
        <v>8245</v>
      </c>
      <c r="K219" s="19">
        <v>1467481468</v>
      </c>
      <c r="L219" s="19">
        <v>1464889468</v>
      </c>
      <c r="M219" s="19" t="b">
        <v>0</v>
      </c>
      <c r="N219" s="19">
        <v>3</v>
      </c>
      <c r="O219" s="19" t="b">
        <v>0</v>
      </c>
      <c r="P219" s="19" t="s">
        <v>8269</v>
      </c>
      <c r="Q219" s="42" t="s">
        <v>8315</v>
      </c>
      <c r="R219" s="19" t="s">
        <v>8316</v>
      </c>
      <c r="S219" s="43">
        <v>42523.739212962959</v>
      </c>
      <c r="T219" s="44">
        <v>42553.739212962959</v>
      </c>
    </row>
    <row r="220" spans="1:20" ht="32" x14ac:dyDescent="0.2">
      <c r="A220" s="16">
        <v>4065</v>
      </c>
      <c r="B220" s="31" t="s">
        <v>4061</v>
      </c>
      <c r="C220" s="31" t="s">
        <v>8169</v>
      </c>
      <c r="D220" s="32">
        <v>4000</v>
      </c>
      <c r="E220" s="32">
        <v>27</v>
      </c>
      <c r="F220" s="33">
        <v>6.7499999999999999E-3</v>
      </c>
      <c r="G220" s="34">
        <v>6.75</v>
      </c>
      <c r="H220" s="18" t="s">
        <v>8220</v>
      </c>
      <c r="I220" s="18" t="s">
        <v>8223</v>
      </c>
      <c r="J220" s="18" t="s">
        <v>8245</v>
      </c>
      <c r="K220" s="18">
        <v>1407883811</v>
      </c>
      <c r="L220" s="18">
        <v>1405291811</v>
      </c>
      <c r="M220" s="18" t="b">
        <v>0</v>
      </c>
      <c r="N220" s="18">
        <v>4</v>
      </c>
      <c r="O220" s="18" t="b">
        <v>0</v>
      </c>
      <c r="P220" s="18" t="s">
        <v>8269</v>
      </c>
      <c r="Q220" s="35" t="s">
        <v>8315</v>
      </c>
      <c r="R220" s="18" t="s">
        <v>8316</v>
      </c>
      <c r="S220" s="36">
        <v>41833.951516203706</v>
      </c>
      <c r="T220" s="37">
        <v>41863.951516203706</v>
      </c>
    </row>
    <row r="221" spans="1:20" ht="32" x14ac:dyDescent="0.2">
      <c r="A221" s="17">
        <v>4066</v>
      </c>
      <c r="B221" s="38" t="s">
        <v>4062</v>
      </c>
      <c r="C221" s="38" t="s">
        <v>8170</v>
      </c>
      <c r="D221" s="39">
        <v>15000</v>
      </c>
      <c r="E221" s="39">
        <v>25</v>
      </c>
      <c r="F221" s="40">
        <v>1.6666666666666668E-3</v>
      </c>
      <c r="G221" s="41">
        <v>25</v>
      </c>
      <c r="H221" s="19" t="s">
        <v>8220</v>
      </c>
      <c r="I221" s="19" t="s">
        <v>8223</v>
      </c>
      <c r="J221" s="19" t="s">
        <v>8245</v>
      </c>
      <c r="K221" s="19">
        <v>1463619388</v>
      </c>
      <c r="L221" s="19">
        <v>1461027388</v>
      </c>
      <c r="M221" s="19" t="b">
        <v>0</v>
      </c>
      <c r="N221" s="19">
        <v>1</v>
      </c>
      <c r="O221" s="19" t="b">
        <v>0</v>
      </c>
      <c r="P221" s="19" t="s">
        <v>8269</v>
      </c>
      <c r="Q221" s="42" t="s">
        <v>8315</v>
      </c>
      <c r="R221" s="19" t="s">
        <v>8316</v>
      </c>
      <c r="S221" s="43">
        <v>42479.039212962962</v>
      </c>
      <c r="T221" s="44">
        <v>42509.039212962962</v>
      </c>
    </row>
    <row r="222" spans="1:20" ht="32" x14ac:dyDescent="0.2">
      <c r="A222" s="16">
        <v>4067</v>
      </c>
      <c r="B222" s="31" t="s">
        <v>4063</v>
      </c>
      <c r="C222" s="31" t="s">
        <v>7998</v>
      </c>
      <c r="D222" s="32">
        <v>5000</v>
      </c>
      <c r="E222" s="32">
        <v>3045</v>
      </c>
      <c r="F222" s="33">
        <v>0.60899999999999999</v>
      </c>
      <c r="G222" s="34">
        <v>179.12</v>
      </c>
      <c r="H222" s="18" t="s">
        <v>8220</v>
      </c>
      <c r="I222" s="18" t="s">
        <v>8223</v>
      </c>
      <c r="J222" s="18" t="s">
        <v>8245</v>
      </c>
      <c r="K222" s="18">
        <v>1443408550</v>
      </c>
      <c r="L222" s="18">
        <v>1439952550</v>
      </c>
      <c r="M222" s="18" t="b">
        <v>0</v>
      </c>
      <c r="N222" s="18">
        <v>17</v>
      </c>
      <c r="O222" s="18" t="b">
        <v>0</v>
      </c>
      <c r="P222" s="18" t="s">
        <v>8269</v>
      </c>
      <c r="Q222" s="35" t="s">
        <v>8315</v>
      </c>
      <c r="R222" s="18" t="s">
        <v>8316</v>
      </c>
      <c r="S222" s="36">
        <v>42235.117476851854</v>
      </c>
      <c r="T222" s="37">
        <v>42275.117476851854</v>
      </c>
    </row>
    <row r="223" spans="1:20" ht="32" x14ac:dyDescent="0.2">
      <c r="A223" s="17">
        <v>4068</v>
      </c>
      <c r="B223" s="38" t="s">
        <v>4064</v>
      </c>
      <c r="C223" s="38" t="s">
        <v>8171</v>
      </c>
      <c r="D223" s="39">
        <v>3495</v>
      </c>
      <c r="E223" s="39">
        <v>34.950000000000003</v>
      </c>
      <c r="F223" s="40">
        <v>0.01</v>
      </c>
      <c r="G223" s="41">
        <v>34.950000000000003</v>
      </c>
      <c r="H223" s="19" t="s">
        <v>8220</v>
      </c>
      <c r="I223" s="19" t="s">
        <v>8223</v>
      </c>
      <c r="J223" s="19" t="s">
        <v>8245</v>
      </c>
      <c r="K223" s="19">
        <v>1484348700</v>
      </c>
      <c r="L223" s="19">
        <v>1481756855</v>
      </c>
      <c r="M223" s="19" t="b">
        <v>0</v>
      </c>
      <c r="N223" s="19">
        <v>1</v>
      </c>
      <c r="O223" s="19" t="b">
        <v>0</v>
      </c>
      <c r="P223" s="19" t="s">
        <v>8269</v>
      </c>
      <c r="Q223" s="42" t="s">
        <v>8315</v>
      </c>
      <c r="R223" s="19" t="s">
        <v>8316</v>
      </c>
      <c r="S223" s="43">
        <v>42718.963599537034</v>
      </c>
      <c r="T223" s="44">
        <v>42748.961805555555</v>
      </c>
    </row>
    <row r="224" spans="1:20" ht="32" x14ac:dyDescent="0.2">
      <c r="A224" s="16">
        <v>4070</v>
      </c>
      <c r="B224" s="31" t="s">
        <v>4066</v>
      </c>
      <c r="C224" s="31" t="s">
        <v>8173</v>
      </c>
      <c r="D224" s="32">
        <v>1000</v>
      </c>
      <c r="E224" s="32">
        <v>165</v>
      </c>
      <c r="F224" s="33">
        <v>0.16500000000000001</v>
      </c>
      <c r="G224" s="34">
        <v>27.5</v>
      </c>
      <c r="H224" s="18" t="s">
        <v>8220</v>
      </c>
      <c r="I224" s="18" t="s">
        <v>8223</v>
      </c>
      <c r="J224" s="18" t="s">
        <v>8245</v>
      </c>
      <c r="K224" s="18">
        <v>1425178800</v>
      </c>
      <c r="L224" s="18">
        <v>1422374420</v>
      </c>
      <c r="M224" s="18" t="b">
        <v>0</v>
      </c>
      <c r="N224" s="18">
        <v>6</v>
      </c>
      <c r="O224" s="18" t="b">
        <v>0</v>
      </c>
      <c r="P224" s="18" t="s">
        <v>8269</v>
      </c>
      <c r="Q224" s="35" t="s">
        <v>8315</v>
      </c>
      <c r="R224" s="18" t="s">
        <v>8316</v>
      </c>
      <c r="S224" s="36">
        <v>42031.666898148149</v>
      </c>
      <c r="T224" s="37">
        <v>42064.125</v>
      </c>
    </row>
    <row r="225" spans="1:20" ht="32" x14ac:dyDescent="0.2">
      <c r="A225" s="17">
        <v>4073</v>
      </c>
      <c r="B225" s="38" t="s">
        <v>4069</v>
      </c>
      <c r="C225" s="38" t="s">
        <v>8176</v>
      </c>
      <c r="D225" s="39">
        <v>3500</v>
      </c>
      <c r="E225" s="39">
        <v>37</v>
      </c>
      <c r="F225" s="40">
        <v>1.0571428571428572E-2</v>
      </c>
      <c r="G225" s="41">
        <v>18.5</v>
      </c>
      <c r="H225" s="19" t="s">
        <v>8220</v>
      </c>
      <c r="I225" s="19" t="s">
        <v>8223</v>
      </c>
      <c r="J225" s="19" t="s">
        <v>8245</v>
      </c>
      <c r="K225" s="19">
        <v>1431144000</v>
      </c>
      <c r="L225" s="19">
        <v>1426407426</v>
      </c>
      <c r="M225" s="19" t="b">
        <v>0</v>
      </c>
      <c r="N225" s="19">
        <v>2</v>
      </c>
      <c r="O225" s="19" t="b">
        <v>0</v>
      </c>
      <c r="P225" s="19" t="s">
        <v>8269</v>
      </c>
      <c r="Q225" s="42" t="s">
        <v>8315</v>
      </c>
      <c r="R225" s="19" t="s">
        <v>8316</v>
      </c>
      <c r="S225" s="43">
        <v>42078.34520833334</v>
      </c>
      <c r="T225" s="44">
        <v>42133.166666666672</v>
      </c>
    </row>
    <row r="226" spans="1:20" ht="32" x14ac:dyDescent="0.2">
      <c r="A226" s="16">
        <v>4076</v>
      </c>
      <c r="B226" s="31" t="s">
        <v>4072</v>
      </c>
      <c r="C226" s="31" t="s">
        <v>8179</v>
      </c>
      <c r="D226" s="32">
        <v>700</v>
      </c>
      <c r="E226" s="32">
        <v>0</v>
      </c>
      <c r="F226" s="33">
        <v>0</v>
      </c>
      <c r="G226" s="34" t="s">
        <v>7235</v>
      </c>
      <c r="H226" s="18" t="s">
        <v>8220</v>
      </c>
      <c r="I226" s="18" t="s">
        <v>8223</v>
      </c>
      <c r="J226" s="18" t="s">
        <v>8245</v>
      </c>
      <c r="K226" s="18">
        <v>1413921060</v>
      </c>
      <c r="L226" s="18">
        <v>1411499149</v>
      </c>
      <c r="M226" s="18" t="b">
        <v>0</v>
      </c>
      <c r="N226" s="18">
        <v>0</v>
      </c>
      <c r="O226" s="18" t="b">
        <v>0</v>
      </c>
      <c r="P226" s="18" t="s">
        <v>8269</v>
      </c>
      <c r="Q226" s="35" t="s">
        <v>8315</v>
      </c>
      <c r="R226" s="18" t="s">
        <v>8316</v>
      </c>
      <c r="S226" s="36">
        <v>41905.795706018522</v>
      </c>
      <c r="T226" s="37">
        <v>41933.82708333333</v>
      </c>
    </row>
    <row r="227" spans="1:20" ht="32" x14ac:dyDescent="0.2">
      <c r="A227" s="17">
        <v>4077</v>
      </c>
      <c r="B227" s="38" t="s">
        <v>4073</v>
      </c>
      <c r="C227" s="38" t="s">
        <v>8180</v>
      </c>
      <c r="D227" s="39">
        <v>15000</v>
      </c>
      <c r="E227" s="39">
        <v>1335</v>
      </c>
      <c r="F227" s="40">
        <v>8.8999999999999996E-2</v>
      </c>
      <c r="G227" s="41">
        <v>222.5</v>
      </c>
      <c r="H227" s="19" t="s">
        <v>8220</v>
      </c>
      <c r="I227" s="19" t="s">
        <v>8223</v>
      </c>
      <c r="J227" s="19" t="s">
        <v>8245</v>
      </c>
      <c r="K227" s="19">
        <v>1482339794</v>
      </c>
      <c r="L227" s="19">
        <v>1479747794</v>
      </c>
      <c r="M227" s="19" t="b">
        <v>0</v>
      </c>
      <c r="N227" s="19">
        <v>6</v>
      </c>
      <c r="O227" s="19" t="b">
        <v>0</v>
      </c>
      <c r="P227" s="19" t="s">
        <v>8269</v>
      </c>
      <c r="Q227" s="42" t="s">
        <v>8315</v>
      </c>
      <c r="R227" s="19" t="s">
        <v>8316</v>
      </c>
      <c r="S227" s="43">
        <v>42695.7105787037</v>
      </c>
      <c r="T227" s="44">
        <v>42725.7105787037</v>
      </c>
    </row>
    <row r="228" spans="1:20" ht="32" x14ac:dyDescent="0.2">
      <c r="A228" s="16">
        <v>4079</v>
      </c>
      <c r="B228" s="31" t="s">
        <v>4075</v>
      </c>
      <c r="C228" s="31" t="s">
        <v>8182</v>
      </c>
      <c r="D228" s="32">
        <v>3000</v>
      </c>
      <c r="E228" s="32">
        <v>5</v>
      </c>
      <c r="F228" s="33">
        <v>1.6666666666666668E-3</v>
      </c>
      <c r="G228" s="34">
        <v>5</v>
      </c>
      <c r="H228" s="18" t="s">
        <v>8220</v>
      </c>
      <c r="I228" s="18" t="s">
        <v>8223</v>
      </c>
      <c r="J228" s="18" t="s">
        <v>8245</v>
      </c>
      <c r="K228" s="18">
        <v>1466375521</v>
      </c>
      <c r="L228" s="18">
        <v>1463783521</v>
      </c>
      <c r="M228" s="18" t="b">
        <v>0</v>
      </c>
      <c r="N228" s="18">
        <v>1</v>
      </c>
      <c r="O228" s="18" t="b">
        <v>0</v>
      </c>
      <c r="P228" s="18" t="s">
        <v>8269</v>
      </c>
      <c r="Q228" s="35" t="s">
        <v>8315</v>
      </c>
      <c r="R228" s="18" t="s">
        <v>8316</v>
      </c>
      <c r="S228" s="36">
        <v>42510.938900462963</v>
      </c>
      <c r="T228" s="37">
        <v>42540.938900462963</v>
      </c>
    </row>
    <row r="229" spans="1:20" ht="32" x14ac:dyDescent="0.2">
      <c r="A229" s="17">
        <v>4080</v>
      </c>
      <c r="B229" s="38" t="s">
        <v>4076</v>
      </c>
      <c r="C229" s="38" t="s">
        <v>8183</v>
      </c>
      <c r="D229" s="39">
        <v>3000</v>
      </c>
      <c r="E229" s="39">
        <v>0</v>
      </c>
      <c r="F229" s="40">
        <v>0</v>
      </c>
      <c r="G229" s="41" t="s">
        <v>7235</v>
      </c>
      <c r="H229" s="19" t="s">
        <v>8220</v>
      </c>
      <c r="I229" s="19" t="s">
        <v>8223</v>
      </c>
      <c r="J229" s="19" t="s">
        <v>8245</v>
      </c>
      <c r="K229" s="19">
        <v>1465930440</v>
      </c>
      <c r="L229" s="19">
        <v>1463849116</v>
      </c>
      <c r="M229" s="19" t="b">
        <v>0</v>
      </c>
      <c r="N229" s="19">
        <v>0</v>
      </c>
      <c r="O229" s="19" t="b">
        <v>0</v>
      </c>
      <c r="P229" s="19" t="s">
        <v>8269</v>
      </c>
      <c r="Q229" s="42" t="s">
        <v>8315</v>
      </c>
      <c r="R229" s="19" t="s">
        <v>8316</v>
      </c>
      <c r="S229" s="43">
        <v>42511.698101851856</v>
      </c>
      <c r="T229" s="44">
        <v>42535.787500000006</v>
      </c>
    </row>
    <row r="230" spans="1:20" ht="32" x14ac:dyDescent="0.2">
      <c r="A230" s="16">
        <v>4081</v>
      </c>
      <c r="B230" s="31" t="s">
        <v>4077</v>
      </c>
      <c r="C230" s="31" t="s">
        <v>8184</v>
      </c>
      <c r="D230" s="32">
        <v>2224</v>
      </c>
      <c r="E230" s="32">
        <v>350</v>
      </c>
      <c r="F230" s="33">
        <v>0.15737410071942445</v>
      </c>
      <c r="G230" s="34">
        <v>29.17</v>
      </c>
      <c r="H230" s="18" t="s">
        <v>8220</v>
      </c>
      <c r="I230" s="18" t="s">
        <v>8223</v>
      </c>
      <c r="J230" s="18" t="s">
        <v>8245</v>
      </c>
      <c r="K230" s="18">
        <v>1425819425</v>
      </c>
      <c r="L230" s="18">
        <v>1423231025</v>
      </c>
      <c r="M230" s="18" t="b">
        <v>0</v>
      </c>
      <c r="N230" s="18">
        <v>12</v>
      </c>
      <c r="O230" s="18" t="b">
        <v>0</v>
      </c>
      <c r="P230" s="18" t="s">
        <v>8269</v>
      </c>
      <c r="Q230" s="35" t="s">
        <v>8315</v>
      </c>
      <c r="R230" s="18" t="s">
        <v>8316</v>
      </c>
      <c r="S230" s="36">
        <v>42041.581307870365</v>
      </c>
      <c r="T230" s="37">
        <v>42071.539641203708</v>
      </c>
    </row>
    <row r="231" spans="1:20" ht="32" x14ac:dyDescent="0.2">
      <c r="A231" s="17">
        <v>4082</v>
      </c>
      <c r="B231" s="38" t="s">
        <v>4078</v>
      </c>
      <c r="C231" s="38" t="s">
        <v>8185</v>
      </c>
      <c r="D231" s="39">
        <v>150</v>
      </c>
      <c r="E231" s="39">
        <v>3</v>
      </c>
      <c r="F231" s="40">
        <v>0.02</v>
      </c>
      <c r="G231" s="41">
        <v>1.5</v>
      </c>
      <c r="H231" s="19" t="s">
        <v>8220</v>
      </c>
      <c r="I231" s="19" t="s">
        <v>8223</v>
      </c>
      <c r="J231" s="19" t="s">
        <v>8245</v>
      </c>
      <c r="K231" s="19">
        <v>1447542000</v>
      </c>
      <c r="L231" s="19">
        <v>1446179553</v>
      </c>
      <c r="M231" s="19" t="b">
        <v>0</v>
      </c>
      <c r="N231" s="19">
        <v>2</v>
      </c>
      <c r="O231" s="19" t="b">
        <v>0</v>
      </c>
      <c r="P231" s="19" t="s">
        <v>8269</v>
      </c>
      <c r="Q231" s="42" t="s">
        <v>8315</v>
      </c>
      <c r="R231" s="19" t="s">
        <v>8316</v>
      </c>
      <c r="S231" s="43">
        <v>42307.189270833333</v>
      </c>
      <c r="T231" s="44">
        <v>42322.958333333328</v>
      </c>
    </row>
    <row r="232" spans="1:20" ht="32" x14ac:dyDescent="0.2">
      <c r="A232" s="16">
        <v>4083</v>
      </c>
      <c r="B232" s="31" t="s">
        <v>4079</v>
      </c>
      <c r="C232" s="31" t="s">
        <v>8186</v>
      </c>
      <c r="D232" s="32">
        <v>3500</v>
      </c>
      <c r="E232" s="32">
        <v>759</v>
      </c>
      <c r="F232" s="33">
        <v>0.21685714285714286</v>
      </c>
      <c r="G232" s="34">
        <v>126.5</v>
      </c>
      <c r="H232" s="18" t="s">
        <v>8220</v>
      </c>
      <c r="I232" s="18" t="s">
        <v>8223</v>
      </c>
      <c r="J232" s="18" t="s">
        <v>8245</v>
      </c>
      <c r="K232" s="18">
        <v>1452795416</v>
      </c>
      <c r="L232" s="18">
        <v>1450203416</v>
      </c>
      <c r="M232" s="18" t="b">
        <v>0</v>
      </c>
      <c r="N232" s="18">
        <v>6</v>
      </c>
      <c r="O232" s="18" t="b">
        <v>0</v>
      </c>
      <c r="P232" s="18" t="s">
        <v>8269</v>
      </c>
      <c r="Q232" s="35" t="s">
        <v>8315</v>
      </c>
      <c r="R232" s="18" t="s">
        <v>8316</v>
      </c>
      <c r="S232" s="36">
        <v>42353.761759259258</v>
      </c>
      <c r="T232" s="37">
        <v>42383.761759259258</v>
      </c>
    </row>
    <row r="233" spans="1:20" ht="32" x14ac:dyDescent="0.2">
      <c r="A233" s="17">
        <v>4085</v>
      </c>
      <c r="B233" s="38" t="s">
        <v>4081</v>
      </c>
      <c r="C233" s="38" t="s">
        <v>8188</v>
      </c>
      <c r="D233" s="39">
        <v>3500</v>
      </c>
      <c r="E233" s="39">
        <v>10</v>
      </c>
      <c r="F233" s="40">
        <v>2.8571428571428571E-3</v>
      </c>
      <c r="G233" s="41">
        <v>10</v>
      </c>
      <c r="H233" s="19" t="s">
        <v>8220</v>
      </c>
      <c r="I233" s="19" t="s">
        <v>8223</v>
      </c>
      <c r="J233" s="19" t="s">
        <v>8245</v>
      </c>
      <c r="K233" s="19">
        <v>1427169540</v>
      </c>
      <c r="L233" s="19">
        <v>1424701775</v>
      </c>
      <c r="M233" s="19" t="b">
        <v>0</v>
      </c>
      <c r="N233" s="19">
        <v>1</v>
      </c>
      <c r="O233" s="19" t="b">
        <v>0</v>
      </c>
      <c r="P233" s="19" t="s">
        <v>8269</v>
      </c>
      <c r="Q233" s="42" t="s">
        <v>8315</v>
      </c>
      <c r="R233" s="19" t="s">
        <v>8316</v>
      </c>
      <c r="S233" s="43">
        <v>42058.603877314818</v>
      </c>
      <c r="T233" s="44">
        <v>42087.165972222225</v>
      </c>
    </row>
    <row r="234" spans="1:20" ht="32" x14ac:dyDescent="0.2">
      <c r="A234" s="16">
        <v>4086</v>
      </c>
      <c r="B234" s="31" t="s">
        <v>4082</v>
      </c>
      <c r="C234" s="31" t="s">
        <v>8189</v>
      </c>
      <c r="D234" s="32">
        <v>1000</v>
      </c>
      <c r="E234" s="32">
        <v>47</v>
      </c>
      <c r="F234" s="33">
        <v>4.7E-2</v>
      </c>
      <c r="G234" s="34">
        <v>9.4</v>
      </c>
      <c r="H234" s="18" t="s">
        <v>8220</v>
      </c>
      <c r="I234" s="18" t="s">
        <v>8223</v>
      </c>
      <c r="J234" s="18" t="s">
        <v>8245</v>
      </c>
      <c r="K234" s="18">
        <v>1448078400</v>
      </c>
      <c r="L234" s="18">
        <v>1445985299</v>
      </c>
      <c r="M234" s="18" t="b">
        <v>0</v>
      </c>
      <c r="N234" s="18">
        <v>5</v>
      </c>
      <c r="O234" s="18" t="b">
        <v>0</v>
      </c>
      <c r="P234" s="18" t="s">
        <v>8269</v>
      </c>
      <c r="Q234" s="35" t="s">
        <v>8315</v>
      </c>
      <c r="R234" s="18" t="s">
        <v>8316</v>
      </c>
      <c r="S234" s="36">
        <v>42304.940960648149</v>
      </c>
      <c r="T234" s="37">
        <v>42329.166666666672</v>
      </c>
    </row>
    <row r="235" spans="1:20" ht="16" x14ac:dyDescent="0.2">
      <c r="A235" s="17">
        <v>4087</v>
      </c>
      <c r="B235" s="38" t="s">
        <v>4083</v>
      </c>
      <c r="C235" s="38" t="s">
        <v>8190</v>
      </c>
      <c r="D235" s="39">
        <v>9600</v>
      </c>
      <c r="E235" s="39">
        <v>0</v>
      </c>
      <c r="F235" s="40">
        <v>0</v>
      </c>
      <c r="G235" s="41" t="s">
        <v>7235</v>
      </c>
      <c r="H235" s="19" t="s">
        <v>8220</v>
      </c>
      <c r="I235" s="19" t="s">
        <v>8223</v>
      </c>
      <c r="J235" s="19" t="s">
        <v>8245</v>
      </c>
      <c r="K235" s="19">
        <v>1468777786</v>
      </c>
      <c r="L235" s="19">
        <v>1466185786</v>
      </c>
      <c r="M235" s="19" t="b">
        <v>0</v>
      </c>
      <c r="N235" s="19">
        <v>0</v>
      </c>
      <c r="O235" s="19" t="b">
        <v>0</v>
      </c>
      <c r="P235" s="19" t="s">
        <v>8269</v>
      </c>
      <c r="Q235" s="42" t="s">
        <v>8315</v>
      </c>
      <c r="R235" s="19" t="s">
        <v>8316</v>
      </c>
      <c r="S235" s="43">
        <v>42538.742893518516</v>
      </c>
      <c r="T235" s="44">
        <v>42568.742893518516</v>
      </c>
    </row>
    <row r="236" spans="1:20" ht="32" x14ac:dyDescent="0.2">
      <c r="A236" s="16">
        <v>4089</v>
      </c>
      <c r="B236" s="31" t="s">
        <v>4085</v>
      </c>
      <c r="C236" s="31" t="s">
        <v>8192</v>
      </c>
      <c r="D236" s="32">
        <v>5000</v>
      </c>
      <c r="E236" s="32">
        <v>240</v>
      </c>
      <c r="F236" s="33">
        <v>4.8000000000000001E-2</v>
      </c>
      <c r="G236" s="34">
        <v>30</v>
      </c>
      <c r="H236" s="18" t="s">
        <v>8220</v>
      </c>
      <c r="I236" s="18" t="s">
        <v>8223</v>
      </c>
      <c r="J236" s="18" t="s">
        <v>8245</v>
      </c>
      <c r="K236" s="18">
        <v>1433093700</v>
      </c>
      <c r="L236" s="18">
        <v>1430242488</v>
      </c>
      <c r="M236" s="18" t="b">
        <v>0</v>
      </c>
      <c r="N236" s="18">
        <v>8</v>
      </c>
      <c r="O236" s="18" t="b">
        <v>0</v>
      </c>
      <c r="P236" s="18" t="s">
        <v>8269</v>
      </c>
      <c r="Q236" s="35" t="s">
        <v>8315</v>
      </c>
      <c r="R236" s="18" t="s">
        <v>8316</v>
      </c>
      <c r="S236" s="36">
        <v>42122.732499999998</v>
      </c>
      <c r="T236" s="37">
        <v>42155.732638888891</v>
      </c>
    </row>
    <row r="237" spans="1:20" ht="32" x14ac:dyDescent="0.2">
      <c r="A237" s="17">
        <v>4090</v>
      </c>
      <c r="B237" s="38" t="s">
        <v>4086</v>
      </c>
      <c r="C237" s="38" t="s">
        <v>8193</v>
      </c>
      <c r="D237" s="39">
        <v>1000</v>
      </c>
      <c r="E237" s="39">
        <v>32</v>
      </c>
      <c r="F237" s="40">
        <v>3.2000000000000001E-2</v>
      </c>
      <c r="G237" s="41">
        <v>10.67</v>
      </c>
      <c r="H237" s="19" t="s">
        <v>8220</v>
      </c>
      <c r="I237" s="19" t="s">
        <v>8223</v>
      </c>
      <c r="J237" s="19" t="s">
        <v>8245</v>
      </c>
      <c r="K237" s="19">
        <v>1438959600</v>
      </c>
      <c r="L237" s="19">
        <v>1437754137</v>
      </c>
      <c r="M237" s="19" t="b">
        <v>0</v>
      </c>
      <c r="N237" s="19">
        <v>3</v>
      </c>
      <c r="O237" s="19" t="b">
        <v>0</v>
      </c>
      <c r="P237" s="19" t="s">
        <v>8269</v>
      </c>
      <c r="Q237" s="42" t="s">
        <v>8315</v>
      </c>
      <c r="R237" s="19" t="s">
        <v>8316</v>
      </c>
      <c r="S237" s="43">
        <v>42209.67288194444</v>
      </c>
      <c r="T237" s="44">
        <v>42223.625</v>
      </c>
    </row>
    <row r="238" spans="1:20" ht="32" x14ac:dyDescent="0.2">
      <c r="A238" s="16">
        <v>4091</v>
      </c>
      <c r="B238" s="31" t="s">
        <v>4087</v>
      </c>
      <c r="C238" s="31" t="s">
        <v>8194</v>
      </c>
      <c r="D238" s="32">
        <v>1600</v>
      </c>
      <c r="E238" s="32">
        <v>204</v>
      </c>
      <c r="F238" s="33">
        <v>0.1275</v>
      </c>
      <c r="G238" s="34">
        <v>25.5</v>
      </c>
      <c r="H238" s="18" t="s">
        <v>8220</v>
      </c>
      <c r="I238" s="18" t="s">
        <v>8223</v>
      </c>
      <c r="J238" s="18" t="s">
        <v>8245</v>
      </c>
      <c r="K238" s="18">
        <v>1421410151</v>
      </c>
      <c r="L238" s="18">
        <v>1418818151</v>
      </c>
      <c r="M238" s="18" t="b">
        <v>0</v>
      </c>
      <c r="N238" s="18">
        <v>8</v>
      </c>
      <c r="O238" s="18" t="b">
        <v>0</v>
      </c>
      <c r="P238" s="18" t="s">
        <v>8269</v>
      </c>
      <c r="Q238" s="35" t="s">
        <v>8315</v>
      </c>
      <c r="R238" s="18" t="s">
        <v>8316</v>
      </c>
      <c r="S238" s="36">
        <v>41990.506377314814</v>
      </c>
      <c r="T238" s="37">
        <v>42020.506377314814</v>
      </c>
    </row>
    <row r="239" spans="1:20" ht="32" x14ac:dyDescent="0.2">
      <c r="A239" s="17">
        <v>4092</v>
      </c>
      <c r="B239" s="38" t="s">
        <v>4088</v>
      </c>
      <c r="C239" s="38" t="s">
        <v>8195</v>
      </c>
      <c r="D239" s="39">
        <v>110000</v>
      </c>
      <c r="E239" s="39">
        <v>20</v>
      </c>
      <c r="F239" s="40">
        <v>1.8181818181818181E-4</v>
      </c>
      <c r="G239" s="41">
        <v>20</v>
      </c>
      <c r="H239" s="19" t="s">
        <v>8220</v>
      </c>
      <c r="I239" s="19" t="s">
        <v>8223</v>
      </c>
      <c r="J239" s="19" t="s">
        <v>8245</v>
      </c>
      <c r="K239" s="19">
        <v>1428205247</v>
      </c>
      <c r="L239" s="19">
        <v>1423024847</v>
      </c>
      <c r="M239" s="19" t="b">
        <v>0</v>
      </c>
      <c r="N239" s="19">
        <v>1</v>
      </c>
      <c r="O239" s="19" t="b">
        <v>0</v>
      </c>
      <c r="P239" s="19" t="s">
        <v>8269</v>
      </c>
      <c r="Q239" s="42" t="s">
        <v>8315</v>
      </c>
      <c r="R239" s="19" t="s">
        <v>8316</v>
      </c>
      <c r="S239" s="43">
        <v>42039.194988425923</v>
      </c>
      <c r="T239" s="44">
        <v>42099.153321759266</v>
      </c>
    </row>
    <row r="240" spans="1:20" ht="32" x14ac:dyDescent="0.2">
      <c r="A240" s="16">
        <v>4094</v>
      </c>
      <c r="B240" s="31" t="s">
        <v>4090</v>
      </c>
      <c r="C240" s="31" t="s">
        <v>8197</v>
      </c>
      <c r="D240" s="32">
        <v>2000</v>
      </c>
      <c r="E240" s="32">
        <v>730</v>
      </c>
      <c r="F240" s="33">
        <v>0.36499999999999999</v>
      </c>
      <c r="G240" s="34">
        <v>91.25</v>
      </c>
      <c r="H240" s="18" t="s">
        <v>8220</v>
      </c>
      <c r="I240" s="18" t="s">
        <v>8223</v>
      </c>
      <c r="J240" s="18" t="s">
        <v>8245</v>
      </c>
      <c r="K240" s="18">
        <v>1413953940</v>
      </c>
      <c r="L240" s="18">
        <v>1410141900</v>
      </c>
      <c r="M240" s="18" t="b">
        <v>0</v>
      </c>
      <c r="N240" s="18">
        <v>8</v>
      </c>
      <c r="O240" s="18" t="b">
        <v>0</v>
      </c>
      <c r="P240" s="18" t="s">
        <v>8269</v>
      </c>
      <c r="Q240" s="35" t="s">
        <v>8315</v>
      </c>
      <c r="R240" s="18" t="s">
        <v>8316</v>
      </c>
      <c r="S240" s="36">
        <v>41890.086805555555</v>
      </c>
      <c r="T240" s="37">
        <v>41934.207638888889</v>
      </c>
    </row>
    <row r="241" spans="1:20" ht="32" x14ac:dyDescent="0.2">
      <c r="A241" s="17">
        <v>4098</v>
      </c>
      <c r="B241" s="38" t="s">
        <v>4094</v>
      </c>
      <c r="C241" s="38" t="s">
        <v>8201</v>
      </c>
      <c r="D241" s="39">
        <v>75000</v>
      </c>
      <c r="E241" s="39">
        <v>0</v>
      </c>
      <c r="F241" s="40">
        <v>0</v>
      </c>
      <c r="G241" s="41" t="s">
        <v>7235</v>
      </c>
      <c r="H241" s="19" t="s">
        <v>8220</v>
      </c>
      <c r="I241" s="19" t="s">
        <v>8223</v>
      </c>
      <c r="J241" s="19" t="s">
        <v>8245</v>
      </c>
      <c r="K241" s="19">
        <v>1465060797</v>
      </c>
      <c r="L241" s="19">
        <v>1462468797</v>
      </c>
      <c r="M241" s="19" t="b">
        <v>0</v>
      </c>
      <c r="N241" s="19">
        <v>0</v>
      </c>
      <c r="O241" s="19" t="b">
        <v>0</v>
      </c>
      <c r="P241" s="19" t="s">
        <v>8269</v>
      </c>
      <c r="Q241" s="42" t="s">
        <v>8315</v>
      </c>
      <c r="R241" s="19" t="s">
        <v>8316</v>
      </c>
      <c r="S241" s="43">
        <v>42495.722187499996</v>
      </c>
      <c r="T241" s="44">
        <v>42525.722187499996</v>
      </c>
    </row>
    <row r="242" spans="1:20" ht="32" x14ac:dyDescent="0.2">
      <c r="A242" s="16">
        <v>4099</v>
      </c>
      <c r="B242" s="31" t="s">
        <v>4095</v>
      </c>
      <c r="C242" s="31" t="s">
        <v>8202</v>
      </c>
      <c r="D242" s="32">
        <v>4500</v>
      </c>
      <c r="E242" s="32">
        <v>50</v>
      </c>
      <c r="F242" s="33">
        <v>1.1111111111111112E-2</v>
      </c>
      <c r="G242" s="34">
        <v>50</v>
      </c>
      <c r="H242" s="18" t="s">
        <v>8220</v>
      </c>
      <c r="I242" s="18" t="s">
        <v>8223</v>
      </c>
      <c r="J242" s="18" t="s">
        <v>8245</v>
      </c>
      <c r="K242" s="18">
        <v>1472847873</v>
      </c>
      <c r="L242" s="18">
        <v>1468959873</v>
      </c>
      <c r="M242" s="18" t="b">
        <v>0</v>
      </c>
      <c r="N242" s="18">
        <v>1</v>
      </c>
      <c r="O242" s="18" t="b">
        <v>0</v>
      </c>
      <c r="P242" s="18" t="s">
        <v>8269</v>
      </c>
      <c r="Q242" s="35" t="s">
        <v>8315</v>
      </c>
      <c r="R242" s="18" t="s">
        <v>8316</v>
      </c>
      <c r="S242" s="36">
        <v>42570.850381944445</v>
      </c>
      <c r="T242" s="37">
        <v>42615.850381944445</v>
      </c>
    </row>
    <row r="243" spans="1:20" ht="32" x14ac:dyDescent="0.2">
      <c r="A243" s="17">
        <v>4100</v>
      </c>
      <c r="B243" s="38" t="s">
        <v>4096</v>
      </c>
      <c r="C243" s="38" t="s">
        <v>8203</v>
      </c>
      <c r="D243" s="39">
        <v>270</v>
      </c>
      <c r="E243" s="39">
        <v>0</v>
      </c>
      <c r="F243" s="40">
        <v>0</v>
      </c>
      <c r="G243" s="41" t="s">
        <v>7235</v>
      </c>
      <c r="H243" s="19" t="s">
        <v>8220</v>
      </c>
      <c r="I243" s="19" t="s">
        <v>8223</v>
      </c>
      <c r="J243" s="19" t="s">
        <v>8245</v>
      </c>
      <c r="K243" s="19">
        <v>1414205990</v>
      </c>
      <c r="L243" s="19">
        <v>1413341990</v>
      </c>
      <c r="M243" s="19" t="b">
        <v>0</v>
      </c>
      <c r="N243" s="19">
        <v>0</v>
      </c>
      <c r="O243" s="19" t="b">
        <v>0</v>
      </c>
      <c r="P243" s="19" t="s">
        <v>8269</v>
      </c>
      <c r="Q243" s="42" t="s">
        <v>8315</v>
      </c>
      <c r="R243" s="19" t="s">
        <v>8316</v>
      </c>
      <c r="S243" s="43">
        <v>41927.124884259261</v>
      </c>
      <c r="T243" s="44">
        <v>41937.124884259261</v>
      </c>
    </row>
    <row r="244" spans="1:20" ht="32" x14ac:dyDescent="0.2">
      <c r="A244" s="16">
        <v>4101</v>
      </c>
      <c r="B244" s="31" t="s">
        <v>4097</v>
      </c>
      <c r="C244" s="31" t="s">
        <v>8204</v>
      </c>
      <c r="D244" s="32">
        <v>600</v>
      </c>
      <c r="E244" s="32">
        <v>0</v>
      </c>
      <c r="F244" s="33">
        <v>0</v>
      </c>
      <c r="G244" s="34" t="s">
        <v>7235</v>
      </c>
      <c r="H244" s="18" t="s">
        <v>8220</v>
      </c>
      <c r="I244" s="18" t="s">
        <v>8223</v>
      </c>
      <c r="J244" s="18" t="s">
        <v>8245</v>
      </c>
      <c r="K244" s="18">
        <v>1485380482</v>
      </c>
      <c r="L244" s="18">
        <v>1482788482</v>
      </c>
      <c r="M244" s="18" t="b">
        <v>0</v>
      </c>
      <c r="N244" s="18">
        <v>0</v>
      </c>
      <c r="O244" s="18" t="b">
        <v>0</v>
      </c>
      <c r="P244" s="18" t="s">
        <v>8269</v>
      </c>
      <c r="Q244" s="35" t="s">
        <v>8315</v>
      </c>
      <c r="R244" s="18" t="s">
        <v>8316</v>
      </c>
      <c r="S244" s="36">
        <v>42730.903726851851</v>
      </c>
      <c r="T244" s="37">
        <v>42760.903726851851</v>
      </c>
    </row>
    <row r="245" spans="1:20" ht="32" x14ac:dyDescent="0.2">
      <c r="A245" s="17">
        <v>4102</v>
      </c>
      <c r="B245" s="38" t="s">
        <v>4098</v>
      </c>
      <c r="C245" s="38" t="s">
        <v>8205</v>
      </c>
      <c r="D245" s="39">
        <v>500</v>
      </c>
      <c r="E245" s="39">
        <v>137</v>
      </c>
      <c r="F245" s="40">
        <v>0.27400000000000002</v>
      </c>
      <c r="G245" s="41">
        <v>22.83</v>
      </c>
      <c r="H245" s="19" t="s">
        <v>8220</v>
      </c>
      <c r="I245" s="19" t="s">
        <v>8223</v>
      </c>
      <c r="J245" s="19" t="s">
        <v>8245</v>
      </c>
      <c r="K245" s="19">
        <v>1463343673</v>
      </c>
      <c r="L245" s="19">
        <v>1460751673</v>
      </c>
      <c r="M245" s="19" t="b">
        <v>0</v>
      </c>
      <c r="N245" s="19">
        <v>6</v>
      </c>
      <c r="O245" s="19" t="b">
        <v>0</v>
      </c>
      <c r="P245" s="19" t="s">
        <v>8269</v>
      </c>
      <c r="Q245" s="42" t="s">
        <v>8315</v>
      </c>
      <c r="R245" s="19" t="s">
        <v>8316</v>
      </c>
      <c r="S245" s="43">
        <v>42475.848067129627</v>
      </c>
      <c r="T245" s="44">
        <v>42505.848067129627</v>
      </c>
    </row>
    <row r="246" spans="1:20" ht="32" x14ac:dyDescent="0.2">
      <c r="A246" s="16">
        <v>4103</v>
      </c>
      <c r="B246" s="31" t="s">
        <v>4099</v>
      </c>
      <c r="C246" s="31" t="s">
        <v>8206</v>
      </c>
      <c r="D246" s="32">
        <v>1000</v>
      </c>
      <c r="E246" s="32">
        <v>100</v>
      </c>
      <c r="F246" s="33">
        <v>0.1</v>
      </c>
      <c r="G246" s="34">
        <v>16.670000000000002</v>
      </c>
      <c r="H246" s="18" t="s">
        <v>8220</v>
      </c>
      <c r="I246" s="18" t="s">
        <v>8223</v>
      </c>
      <c r="J246" s="18" t="s">
        <v>8245</v>
      </c>
      <c r="K246" s="18">
        <v>1440613920</v>
      </c>
      <c r="L246" s="18">
        <v>1435953566</v>
      </c>
      <c r="M246" s="18" t="b">
        <v>0</v>
      </c>
      <c r="N246" s="18">
        <v>6</v>
      </c>
      <c r="O246" s="18" t="b">
        <v>0</v>
      </c>
      <c r="P246" s="18" t="s">
        <v>8269</v>
      </c>
      <c r="Q246" s="35" t="s">
        <v>8315</v>
      </c>
      <c r="R246" s="18" t="s">
        <v>8316</v>
      </c>
      <c r="S246" s="36">
        <v>42188.83293981482</v>
      </c>
      <c r="T246" s="37">
        <v>42242.772222222222</v>
      </c>
    </row>
    <row r="247" spans="1:20" ht="32" x14ac:dyDescent="0.2">
      <c r="A247" s="17">
        <v>4106</v>
      </c>
      <c r="B247" s="38" t="s">
        <v>4102</v>
      </c>
      <c r="C247" s="38" t="s">
        <v>8209</v>
      </c>
      <c r="D247" s="39">
        <v>5000</v>
      </c>
      <c r="E247" s="39">
        <v>3530</v>
      </c>
      <c r="F247" s="40">
        <v>0.70599999999999996</v>
      </c>
      <c r="G247" s="41">
        <v>106.97</v>
      </c>
      <c r="H247" s="19" t="s">
        <v>8220</v>
      </c>
      <c r="I247" s="19" t="s">
        <v>8223</v>
      </c>
      <c r="J247" s="19" t="s">
        <v>8245</v>
      </c>
      <c r="K247" s="19">
        <v>1427936400</v>
      </c>
      <c r="L247" s="19">
        <v>1424221866</v>
      </c>
      <c r="M247" s="19" t="b">
        <v>0</v>
      </c>
      <c r="N247" s="19">
        <v>33</v>
      </c>
      <c r="O247" s="19" t="b">
        <v>0</v>
      </c>
      <c r="P247" s="19" t="s">
        <v>8269</v>
      </c>
      <c r="Q247" s="42" t="s">
        <v>8315</v>
      </c>
      <c r="R247" s="19" t="s">
        <v>8316</v>
      </c>
      <c r="S247" s="43">
        <v>42053.049375000002</v>
      </c>
      <c r="T247" s="44">
        <v>42096.041666666672</v>
      </c>
    </row>
    <row r="248" spans="1:20" ht="32" x14ac:dyDescent="0.2">
      <c r="A248" s="16">
        <v>4107</v>
      </c>
      <c r="B248" s="31" t="s">
        <v>4103</v>
      </c>
      <c r="C248" s="31" t="s">
        <v>8210</v>
      </c>
      <c r="D248" s="32">
        <v>2000</v>
      </c>
      <c r="E248" s="32">
        <v>41</v>
      </c>
      <c r="F248" s="33">
        <v>2.0500000000000001E-2</v>
      </c>
      <c r="G248" s="34">
        <v>10.25</v>
      </c>
      <c r="H248" s="18" t="s">
        <v>8220</v>
      </c>
      <c r="I248" s="18" t="s">
        <v>8223</v>
      </c>
      <c r="J248" s="18" t="s">
        <v>8245</v>
      </c>
      <c r="K248" s="18">
        <v>1411596001</v>
      </c>
      <c r="L248" s="18">
        <v>1409608801</v>
      </c>
      <c r="M248" s="18" t="b">
        <v>0</v>
      </c>
      <c r="N248" s="18">
        <v>4</v>
      </c>
      <c r="O248" s="18" t="b">
        <v>0</v>
      </c>
      <c r="P248" s="18" t="s">
        <v>8269</v>
      </c>
      <c r="Q248" s="35" t="s">
        <v>8315</v>
      </c>
      <c r="R248" s="18" t="s">
        <v>8316</v>
      </c>
      <c r="S248" s="36">
        <v>41883.916678240741</v>
      </c>
      <c r="T248" s="37">
        <v>41906.916678240741</v>
      </c>
    </row>
    <row r="249" spans="1:20" ht="32" x14ac:dyDescent="0.2">
      <c r="A249" s="17">
        <v>4108</v>
      </c>
      <c r="B249" s="38" t="s">
        <v>4104</v>
      </c>
      <c r="C249" s="38" t="s">
        <v>8211</v>
      </c>
      <c r="D249" s="39">
        <v>3000</v>
      </c>
      <c r="E249" s="39">
        <v>59</v>
      </c>
      <c r="F249" s="40">
        <v>1.9666666666666666E-2</v>
      </c>
      <c r="G249" s="41">
        <v>59</v>
      </c>
      <c r="H249" s="19" t="s">
        <v>8220</v>
      </c>
      <c r="I249" s="19" t="s">
        <v>8223</v>
      </c>
      <c r="J249" s="19" t="s">
        <v>8245</v>
      </c>
      <c r="K249" s="19">
        <v>1488517200</v>
      </c>
      <c r="L249" s="19">
        <v>1485909937</v>
      </c>
      <c r="M249" s="19" t="b">
        <v>0</v>
      </c>
      <c r="N249" s="19">
        <v>1</v>
      </c>
      <c r="O249" s="19" t="b">
        <v>0</v>
      </c>
      <c r="P249" s="19" t="s">
        <v>8269</v>
      </c>
      <c r="Q249" s="42" t="s">
        <v>8315</v>
      </c>
      <c r="R249" s="19" t="s">
        <v>8316</v>
      </c>
      <c r="S249" s="43">
        <v>42767.031678240746</v>
      </c>
      <c r="T249" s="44">
        <v>42797.208333333328</v>
      </c>
    </row>
    <row r="250" spans="1:20" ht="32" x14ac:dyDescent="0.2">
      <c r="A250" s="16">
        <v>4111</v>
      </c>
      <c r="B250" s="31" t="s">
        <v>4107</v>
      </c>
      <c r="C250" s="31" t="s">
        <v>8214</v>
      </c>
      <c r="D250" s="32">
        <v>3000</v>
      </c>
      <c r="E250" s="32">
        <v>94</v>
      </c>
      <c r="F250" s="33">
        <v>3.1333333333333331E-2</v>
      </c>
      <c r="G250" s="34">
        <v>15.67</v>
      </c>
      <c r="H250" s="18" t="s">
        <v>8220</v>
      </c>
      <c r="I250" s="18" t="s">
        <v>8223</v>
      </c>
      <c r="J250" s="18" t="s">
        <v>8245</v>
      </c>
      <c r="K250" s="18">
        <v>1424747740</v>
      </c>
      <c r="L250" s="18">
        <v>1422155740</v>
      </c>
      <c r="M250" s="18" t="b">
        <v>0</v>
      </c>
      <c r="N250" s="18">
        <v>6</v>
      </c>
      <c r="O250" s="18" t="b">
        <v>0</v>
      </c>
      <c r="P250" s="18" t="s">
        <v>8269</v>
      </c>
      <c r="Q250" s="35" t="s">
        <v>8315</v>
      </c>
      <c r="R250" s="18" t="s">
        <v>8316</v>
      </c>
      <c r="S250" s="36">
        <v>42029.135879629626</v>
      </c>
      <c r="T250" s="37">
        <v>42059.135879629626</v>
      </c>
    </row>
    <row r="251" spans="1:20" ht="32" x14ac:dyDescent="0.2">
      <c r="A251" s="17">
        <v>4113</v>
      </c>
      <c r="B251" s="38" t="s">
        <v>4109</v>
      </c>
      <c r="C251" s="38" t="s">
        <v>8215</v>
      </c>
      <c r="D251" s="39">
        <v>1500</v>
      </c>
      <c r="E251" s="39">
        <v>3</v>
      </c>
      <c r="F251" s="40">
        <v>2E-3</v>
      </c>
      <c r="G251" s="41">
        <v>1</v>
      </c>
      <c r="H251" s="19" t="s">
        <v>8220</v>
      </c>
      <c r="I251" s="19" t="s">
        <v>8223</v>
      </c>
      <c r="J251" s="19" t="s">
        <v>8245</v>
      </c>
      <c r="K251" s="19">
        <v>1452234840</v>
      </c>
      <c r="L251" s="19">
        <v>1450619123</v>
      </c>
      <c r="M251" s="19" t="b">
        <v>0</v>
      </c>
      <c r="N251" s="19">
        <v>3</v>
      </c>
      <c r="O251" s="19" t="b">
        <v>0</v>
      </c>
      <c r="P251" s="19" t="s">
        <v>8269</v>
      </c>
      <c r="Q251" s="42" t="s">
        <v>8315</v>
      </c>
      <c r="R251" s="19" t="s">
        <v>8316</v>
      </c>
      <c r="S251" s="43">
        <v>42358.573182870372</v>
      </c>
      <c r="T251" s="44">
        <v>42377.273611111115</v>
      </c>
    </row>
  </sheetData>
  <conditionalFormatting sqref="F1:F25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187C-4C7B-8843-8323-6ACDF7166C62}">
  <dimension ref="A1:C17"/>
  <sheetViews>
    <sheetView zoomScale="142" workbookViewId="0">
      <selection activeCell="C29" sqref="C29"/>
    </sheetView>
  </sheetViews>
  <sheetFormatPr baseColWidth="10" defaultRowHeight="15" x14ac:dyDescent="0.2"/>
  <cols>
    <col min="1" max="1" width="24" bestFit="1" customWidth="1"/>
    <col min="2" max="2" width="14.83203125" customWidth="1"/>
    <col min="3" max="3" width="15.1640625" customWidth="1"/>
  </cols>
  <sheetData>
    <row r="1" spans="1:3" x14ac:dyDescent="0.2">
      <c r="B1" s="48" t="s">
        <v>8397</v>
      </c>
      <c r="C1" s="48"/>
    </row>
    <row r="2" spans="1:3" x14ac:dyDescent="0.2">
      <c r="B2" s="47" t="s">
        <v>8386</v>
      </c>
      <c r="C2" s="47" t="s">
        <v>8387</v>
      </c>
    </row>
    <row r="3" spans="1:3" x14ac:dyDescent="0.2">
      <c r="A3" t="s">
        <v>8382</v>
      </c>
      <c r="B3" s="45">
        <f>AVERAGE('Successful US Kickstarters'!D:D)</f>
        <v>5048.8786407766993</v>
      </c>
      <c r="C3" s="45">
        <f>AVERAGE('Failed US Kickstarters'!D:D)</f>
        <v>10554.212</v>
      </c>
    </row>
    <row r="4" spans="1:3" x14ac:dyDescent="0.2">
      <c r="A4" t="s">
        <v>8383</v>
      </c>
      <c r="B4" s="45">
        <f>MEDIAN('Successful US Kickstarters'!D:D)</f>
        <v>3000</v>
      </c>
      <c r="C4" s="45">
        <f>MEDIAN('Failed US Kickstarters'!D:D)</f>
        <v>5000</v>
      </c>
    </row>
    <row r="5" spans="1:3" x14ac:dyDescent="0.2">
      <c r="A5" t="s">
        <v>8388</v>
      </c>
      <c r="B5" s="45">
        <f>_xlfn.STDEV.P('Successful US Kickstarters'!D:D)</f>
        <v>7748.7537726373303</v>
      </c>
      <c r="C5" s="45">
        <f>_xlfn.STDEV.P('Failed US Kickstarters'!D:D)</f>
        <v>21967.731061515115</v>
      </c>
    </row>
    <row r="6" spans="1:3" x14ac:dyDescent="0.2">
      <c r="A6" t="s">
        <v>8389</v>
      </c>
      <c r="B6" s="45">
        <f>_xlfn.QUARTILE.EXC('Successful US Kickstarters'!D:D,3)</f>
        <v>5000</v>
      </c>
      <c r="C6" s="45">
        <f>_xlfn.QUARTILE.EXC('Failed US Kickstarters'!D:D,3)</f>
        <v>10000</v>
      </c>
    </row>
    <row r="7" spans="1:3" x14ac:dyDescent="0.2">
      <c r="A7" t="s">
        <v>8390</v>
      </c>
      <c r="B7" s="45">
        <f>_xlfn.QUARTILE.EXC('Successful US Kickstarters'!D:D,1)</f>
        <v>1500</v>
      </c>
      <c r="C7" s="45">
        <f>_xlfn.QUARTILE.EXC('Failed US Kickstarters'!D:D,1)</f>
        <v>2000</v>
      </c>
    </row>
    <row r="8" spans="1:3" x14ac:dyDescent="0.2">
      <c r="A8" t="s">
        <v>8391</v>
      </c>
      <c r="B8" s="45">
        <f>_xlfn.QUARTILE.EXC('Successful US Kickstarters'!D:D,2)</f>
        <v>3000</v>
      </c>
      <c r="C8" s="45">
        <f>_xlfn.QUARTILE.EXC('Failed US Kickstarters'!D:D,2)</f>
        <v>5000</v>
      </c>
    </row>
    <row r="9" spans="1:3" x14ac:dyDescent="0.2">
      <c r="B9" s="45"/>
      <c r="C9" s="45"/>
    </row>
    <row r="10" spans="1:3" x14ac:dyDescent="0.2">
      <c r="B10" s="46" t="s">
        <v>8396</v>
      </c>
      <c r="C10" s="46"/>
    </row>
    <row r="11" spans="1:3" x14ac:dyDescent="0.2">
      <c r="B11" s="47" t="s">
        <v>8386</v>
      </c>
      <c r="C11" s="47" t="s">
        <v>8387</v>
      </c>
    </row>
    <row r="12" spans="1:3" x14ac:dyDescent="0.2">
      <c r="A12" t="s">
        <v>8384</v>
      </c>
      <c r="B12" s="45">
        <f>AVERAGE('Successful US Kickstarters'!E:E)</f>
        <v>5601.5458009708727</v>
      </c>
      <c r="C12" s="45">
        <f>AVERAGE('Failed US Kickstarters'!E:E)</f>
        <v>558.65484000000004</v>
      </c>
    </row>
    <row r="13" spans="1:3" x14ac:dyDescent="0.2">
      <c r="A13" t="s">
        <v>8385</v>
      </c>
      <c r="B13" s="45">
        <f>MEDIAN('Successful US Kickstarters'!E:E)</f>
        <v>3167.5</v>
      </c>
      <c r="C13" s="45">
        <f>MEDIAN('Failed US Kickstarters'!E:E)</f>
        <v>103</v>
      </c>
    </row>
    <row r="14" spans="1:3" x14ac:dyDescent="0.2">
      <c r="A14" t="s">
        <v>8392</v>
      </c>
      <c r="B14" s="45">
        <f>_xlfn.STDEV.P('Successful US Kickstarters'!E:E)</f>
        <v>8334.5731699164608</v>
      </c>
      <c r="C14" s="45">
        <f>_xlfn.STDEV.P('Failed US Kickstarters'!E:E)</f>
        <v>1330.5230280400915</v>
      </c>
    </row>
    <row r="15" spans="1:3" x14ac:dyDescent="0.2">
      <c r="A15" t="s">
        <v>8393</v>
      </c>
      <c r="B15" s="45">
        <f>_xlfn.QUARTILE.EXC('Successful US Kickstarters'!E:E,3)</f>
        <v>5699</v>
      </c>
      <c r="C15" s="45">
        <f>_xlfn.QUARTILE.EXC('Failed US Kickstarters'!E:E,3)</f>
        <v>501</v>
      </c>
    </row>
    <row r="16" spans="1:3" x14ac:dyDescent="0.2">
      <c r="A16" t="s">
        <v>8394</v>
      </c>
      <c r="B16" s="45">
        <f>_xlfn.QUARTILE.EXC('Successful US Kickstarters'!E:E,1)</f>
        <v>1716.5074999999999</v>
      </c>
      <c r="C16" s="45">
        <f>_xlfn.QUARTILE.EXC('Failed US Kickstarters'!E:E,1)</f>
        <v>9.25</v>
      </c>
    </row>
    <row r="17" spans="1:3" x14ac:dyDescent="0.2">
      <c r="A17" t="s">
        <v>8395</v>
      </c>
      <c r="B17" s="45">
        <f>_xlfn.QUARTILE.EXC('Successful US Kickstarters'!E:E,2)</f>
        <v>3167.5</v>
      </c>
      <c r="C17" s="45">
        <f>_xlfn.QUARTILE.EXC('Failed US Kickstarters'!E:E,2)</f>
        <v>103</v>
      </c>
    </row>
  </sheetData>
  <mergeCells count="2">
    <mergeCell ref="B10:C10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3438-517D-9049-ADE5-3668EFA02101}">
  <dimension ref="A1:T413"/>
  <sheetViews>
    <sheetView workbookViewId="0">
      <selection activeCell="C11" sqref="C11"/>
    </sheetView>
  </sheetViews>
  <sheetFormatPr baseColWidth="10" defaultRowHeight="15" x14ac:dyDescent="0.2"/>
  <cols>
    <col min="1" max="1" width="5.1640625" bestFit="1" customWidth="1"/>
    <col min="2" max="2" width="39.1640625" customWidth="1"/>
    <col min="3" max="3" width="64.5" customWidth="1"/>
    <col min="4" max="5" width="11.1640625" bestFit="1" customWidth="1"/>
    <col min="6" max="6" width="7.1640625" bestFit="1" customWidth="1"/>
    <col min="7" max="7" width="9.1640625" bestFit="1" customWidth="1"/>
    <col min="8" max="8" width="8.83203125" bestFit="1" customWidth="1"/>
    <col min="9" max="9" width="7.1640625" bestFit="1" customWidth="1"/>
    <col min="10" max="10" width="8" bestFit="1" customWidth="1"/>
    <col min="11" max="12" width="11.1640625" bestFit="1" customWidth="1"/>
    <col min="13" max="13" width="8.33203125" bestFit="1" customWidth="1"/>
    <col min="14" max="14" width="12.33203125" bestFit="1" customWidth="1"/>
    <col min="15" max="15" width="8" bestFit="1" customWidth="1"/>
    <col min="16" max="16" width="21.1640625" bestFit="1" customWidth="1"/>
    <col min="17" max="17" width="22.33203125" bestFit="1" customWidth="1"/>
    <col min="18" max="18" width="5" bestFit="1" customWidth="1"/>
    <col min="19" max="19" width="20.5" bestFit="1" customWidth="1"/>
    <col min="20" max="20" width="21.5" bestFit="1" customWidth="1"/>
  </cols>
  <sheetData>
    <row r="1" spans="1:20" ht="16" x14ac:dyDescent="0.2">
      <c r="A1" s="22" t="s">
        <v>0</v>
      </c>
      <c r="B1" s="23" t="s">
        <v>1</v>
      </c>
      <c r="C1" s="23" t="s">
        <v>4110</v>
      </c>
      <c r="D1" s="24" t="s">
        <v>8216</v>
      </c>
      <c r="E1" s="24" t="s">
        <v>8217</v>
      </c>
      <c r="F1" s="25" t="s">
        <v>8306</v>
      </c>
      <c r="G1" s="26" t="s">
        <v>8307</v>
      </c>
      <c r="H1" s="27" t="s">
        <v>8304</v>
      </c>
      <c r="I1" s="27" t="s">
        <v>8222</v>
      </c>
      <c r="J1" s="27" t="s">
        <v>8244</v>
      </c>
      <c r="K1" s="27" t="s">
        <v>8258</v>
      </c>
      <c r="L1" s="27" t="s">
        <v>8259</v>
      </c>
      <c r="M1" s="27" t="s">
        <v>8260</v>
      </c>
      <c r="N1" s="27" t="s">
        <v>8261</v>
      </c>
      <c r="O1" s="27" t="s">
        <v>8262</v>
      </c>
      <c r="P1" s="27" t="s">
        <v>8305</v>
      </c>
      <c r="Q1" s="28" t="s">
        <v>8361</v>
      </c>
      <c r="R1" s="27" t="s">
        <v>8363</v>
      </c>
      <c r="S1" s="29" t="s">
        <v>8365</v>
      </c>
      <c r="T1" s="30" t="s">
        <v>8366</v>
      </c>
    </row>
    <row r="2" spans="1:20" ht="16" x14ac:dyDescent="0.2">
      <c r="A2" s="16">
        <v>521</v>
      </c>
      <c r="B2" s="31" t="s">
        <v>522</v>
      </c>
      <c r="C2" s="31" t="s">
        <v>4631</v>
      </c>
      <c r="D2" s="32">
        <v>5000</v>
      </c>
      <c r="E2" s="32">
        <v>5232</v>
      </c>
      <c r="F2" s="33">
        <v>1.0464</v>
      </c>
      <c r="G2" s="34">
        <v>93.43</v>
      </c>
      <c r="H2" s="18" t="s">
        <v>8218</v>
      </c>
      <c r="I2" s="18" t="s">
        <v>8223</v>
      </c>
      <c r="J2" s="18" t="s">
        <v>8245</v>
      </c>
      <c r="K2" s="18">
        <v>1477976340</v>
      </c>
      <c r="L2" s="18">
        <v>1475460819</v>
      </c>
      <c r="M2" s="18" t="b">
        <v>0</v>
      </c>
      <c r="N2" s="18">
        <v>56</v>
      </c>
      <c r="O2" s="18" t="b">
        <v>1</v>
      </c>
      <c r="P2" s="18" t="s">
        <v>8269</v>
      </c>
      <c r="Q2" s="35" t="s">
        <v>8315</v>
      </c>
      <c r="R2" s="18" t="s">
        <v>8316</v>
      </c>
      <c r="S2" s="36">
        <v>42646.092812499999</v>
      </c>
      <c r="T2" s="37">
        <v>42675.207638888889</v>
      </c>
    </row>
    <row r="3" spans="1:20" ht="16" x14ac:dyDescent="0.2">
      <c r="A3" s="17">
        <v>522</v>
      </c>
      <c r="B3" s="38" t="s">
        <v>523</v>
      </c>
      <c r="C3" s="38" t="s">
        <v>4632</v>
      </c>
      <c r="D3" s="39">
        <v>3000</v>
      </c>
      <c r="E3" s="39">
        <v>3440</v>
      </c>
      <c r="F3" s="40">
        <v>1.1466666666666667</v>
      </c>
      <c r="G3" s="41">
        <v>110.97</v>
      </c>
      <c r="H3" s="19" t="s">
        <v>8218</v>
      </c>
      <c r="I3" s="19" t="s">
        <v>8223</v>
      </c>
      <c r="J3" s="19" t="s">
        <v>8245</v>
      </c>
      <c r="K3" s="19">
        <v>1458518325</v>
      </c>
      <c r="L3" s="19">
        <v>1456793925</v>
      </c>
      <c r="M3" s="19" t="b">
        <v>0</v>
      </c>
      <c r="N3" s="19">
        <v>31</v>
      </c>
      <c r="O3" s="19" t="b">
        <v>1</v>
      </c>
      <c r="P3" s="19" t="s">
        <v>8269</v>
      </c>
      <c r="Q3" s="42" t="s">
        <v>8315</v>
      </c>
      <c r="R3" s="19" t="s">
        <v>8316</v>
      </c>
      <c r="S3" s="43">
        <v>42430.040798611109</v>
      </c>
      <c r="T3" s="44">
        <v>42449.999131944445</v>
      </c>
    </row>
    <row r="4" spans="1:20" ht="16" x14ac:dyDescent="0.2">
      <c r="A4" s="16">
        <v>523</v>
      </c>
      <c r="B4" s="31" t="s">
        <v>524</v>
      </c>
      <c r="C4" s="31" t="s">
        <v>4633</v>
      </c>
      <c r="D4" s="32">
        <v>5000</v>
      </c>
      <c r="E4" s="32">
        <v>6030</v>
      </c>
      <c r="F4" s="33">
        <v>1.206</v>
      </c>
      <c r="G4" s="34">
        <v>71.790000000000006</v>
      </c>
      <c r="H4" s="18" t="s">
        <v>8218</v>
      </c>
      <c r="I4" s="18" t="s">
        <v>8223</v>
      </c>
      <c r="J4" s="18" t="s">
        <v>8245</v>
      </c>
      <c r="K4" s="18">
        <v>1442805076</v>
      </c>
      <c r="L4" s="18">
        <v>1440213076</v>
      </c>
      <c r="M4" s="18" t="b">
        <v>0</v>
      </c>
      <c r="N4" s="18">
        <v>84</v>
      </c>
      <c r="O4" s="18" t="b">
        <v>1</v>
      </c>
      <c r="P4" s="18" t="s">
        <v>8269</v>
      </c>
      <c r="Q4" s="35" t="s">
        <v>8315</v>
      </c>
      <c r="R4" s="18" t="s">
        <v>8316</v>
      </c>
      <c r="S4" s="36">
        <v>42238.13282407407</v>
      </c>
      <c r="T4" s="37">
        <v>42268.13282407407</v>
      </c>
    </row>
    <row r="5" spans="1:20" ht="16" x14ac:dyDescent="0.2">
      <c r="A5" s="17">
        <v>525</v>
      </c>
      <c r="B5" s="38" t="s">
        <v>526</v>
      </c>
      <c r="C5" s="38" t="s">
        <v>4635</v>
      </c>
      <c r="D5" s="39">
        <v>12000</v>
      </c>
      <c r="E5" s="39">
        <v>12000</v>
      </c>
      <c r="F5" s="40">
        <v>1</v>
      </c>
      <c r="G5" s="41">
        <v>1000</v>
      </c>
      <c r="H5" s="19" t="s">
        <v>8218</v>
      </c>
      <c r="I5" s="19" t="s">
        <v>8223</v>
      </c>
      <c r="J5" s="19" t="s">
        <v>8245</v>
      </c>
      <c r="K5" s="19">
        <v>1410601041</v>
      </c>
      <c r="L5" s="19">
        <v>1406713041</v>
      </c>
      <c r="M5" s="19" t="b">
        <v>0</v>
      </c>
      <c r="N5" s="19">
        <v>12</v>
      </c>
      <c r="O5" s="19" t="b">
        <v>1</v>
      </c>
      <c r="P5" s="19" t="s">
        <v>8269</v>
      </c>
      <c r="Q5" s="42" t="s">
        <v>8315</v>
      </c>
      <c r="R5" s="19" t="s">
        <v>8316</v>
      </c>
      <c r="S5" s="43">
        <v>41850.400937500002</v>
      </c>
      <c r="T5" s="44">
        <v>41895.400937500002</v>
      </c>
    </row>
    <row r="6" spans="1:20" ht="16" x14ac:dyDescent="0.2">
      <c r="A6" s="16">
        <v>527</v>
      </c>
      <c r="B6" s="31" t="s">
        <v>528</v>
      </c>
      <c r="C6" s="31" t="s">
        <v>4637</v>
      </c>
      <c r="D6" s="32">
        <v>10000</v>
      </c>
      <c r="E6" s="32">
        <v>10085</v>
      </c>
      <c r="F6" s="33">
        <v>1.0085</v>
      </c>
      <c r="G6" s="34">
        <v>63.83</v>
      </c>
      <c r="H6" s="18" t="s">
        <v>8218</v>
      </c>
      <c r="I6" s="18" t="s">
        <v>8223</v>
      </c>
      <c r="J6" s="18" t="s">
        <v>8245</v>
      </c>
      <c r="K6" s="18">
        <v>1487347500</v>
      </c>
      <c r="L6" s="18">
        <v>1484715366</v>
      </c>
      <c r="M6" s="18" t="b">
        <v>0</v>
      </c>
      <c r="N6" s="18">
        <v>158</v>
      </c>
      <c r="O6" s="18" t="b">
        <v>1</v>
      </c>
      <c r="P6" s="18" t="s">
        <v>8269</v>
      </c>
      <c r="Q6" s="35" t="s">
        <v>8315</v>
      </c>
      <c r="R6" s="18" t="s">
        <v>8316</v>
      </c>
      <c r="S6" s="36">
        <v>42753.205625000002</v>
      </c>
      <c r="T6" s="37">
        <v>42783.670138888891</v>
      </c>
    </row>
    <row r="7" spans="1:20" ht="16" x14ac:dyDescent="0.2">
      <c r="A7" s="17">
        <v>528</v>
      </c>
      <c r="B7" s="38" t="s">
        <v>529</v>
      </c>
      <c r="C7" s="38" t="s">
        <v>4638</v>
      </c>
      <c r="D7" s="39">
        <v>1150</v>
      </c>
      <c r="E7" s="39">
        <v>1330</v>
      </c>
      <c r="F7" s="40">
        <v>1.1565217391304348</v>
      </c>
      <c r="G7" s="41">
        <v>44.33</v>
      </c>
      <c r="H7" s="19" t="s">
        <v>8218</v>
      </c>
      <c r="I7" s="19" t="s">
        <v>8223</v>
      </c>
      <c r="J7" s="19" t="s">
        <v>8245</v>
      </c>
      <c r="K7" s="19">
        <v>1434921600</v>
      </c>
      <c r="L7" s="19">
        <v>1433109907</v>
      </c>
      <c r="M7" s="19" t="b">
        <v>0</v>
      </c>
      <c r="N7" s="19">
        <v>30</v>
      </c>
      <c r="O7" s="19" t="b">
        <v>1</v>
      </c>
      <c r="P7" s="19" t="s">
        <v>8269</v>
      </c>
      <c r="Q7" s="42" t="s">
        <v>8315</v>
      </c>
      <c r="R7" s="19" t="s">
        <v>8316</v>
      </c>
      <c r="S7" s="43">
        <v>42155.920219907406</v>
      </c>
      <c r="T7" s="44">
        <v>42176.888888888891</v>
      </c>
    </row>
    <row r="8" spans="1:20" ht="16" x14ac:dyDescent="0.2">
      <c r="A8" s="16">
        <v>530</v>
      </c>
      <c r="B8" s="31" t="s">
        <v>531</v>
      </c>
      <c r="C8" s="31" t="s">
        <v>4640</v>
      </c>
      <c r="D8" s="32">
        <v>3405</v>
      </c>
      <c r="E8" s="32">
        <v>3670</v>
      </c>
      <c r="F8" s="33">
        <v>1.0778267254038179</v>
      </c>
      <c r="G8" s="34">
        <v>126.55</v>
      </c>
      <c r="H8" s="18" t="s">
        <v>8218</v>
      </c>
      <c r="I8" s="18" t="s">
        <v>8223</v>
      </c>
      <c r="J8" s="18" t="s">
        <v>8245</v>
      </c>
      <c r="K8" s="18">
        <v>1435111200</v>
      </c>
      <c r="L8" s="18">
        <v>1433254268</v>
      </c>
      <c r="M8" s="18" t="b">
        <v>0</v>
      </c>
      <c r="N8" s="18">
        <v>29</v>
      </c>
      <c r="O8" s="18" t="b">
        <v>1</v>
      </c>
      <c r="P8" s="18" t="s">
        <v>8269</v>
      </c>
      <c r="Q8" s="35" t="s">
        <v>8315</v>
      </c>
      <c r="R8" s="18" t="s">
        <v>8316</v>
      </c>
      <c r="S8" s="36">
        <v>42157.591064814813</v>
      </c>
      <c r="T8" s="37">
        <v>42179.083333333328</v>
      </c>
    </row>
    <row r="9" spans="1:20" ht="16" x14ac:dyDescent="0.2">
      <c r="A9" s="17">
        <v>531</v>
      </c>
      <c r="B9" s="38" t="s">
        <v>532</v>
      </c>
      <c r="C9" s="38" t="s">
        <v>4641</v>
      </c>
      <c r="D9" s="39">
        <v>4000</v>
      </c>
      <c r="E9" s="39">
        <v>4000</v>
      </c>
      <c r="F9" s="40">
        <v>1</v>
      </c>
      <c r="G9" s="41">
        <v>129.03</v>
      </c>
      <c r="H9" s="19" t="s">
        <v>8218</v>
      </c>
      <c r="I9" s="19" t="s">
        <v>8223</v>
      </c>
      <c r="J9" s="19" t="s">
        <v>8245</v>
      </c>
      <c r="K9" s="19">
        <v>1481957940</v>
      </c>
      <c r="L9" s="19">
        <v>1478050429</v>
      </c>
      <c r="M9" s="19" t="b">
        <v>0</v>
      </c>
      <c r="N9" s="19">
        <v>31</v>
      </c>
      <c r="O9" s="19" t="b">
        <v>1</v>
      </c>
      <c r="P9" s="19" t="s">
        <v>8269</v>
      </c>
      <c r="Q9" s="42" t="s">
        <v>8315</v>
      </c>
      <c r="R9" s="19" t="s">
        <v>8316</v>
      </c>
      <c r="S9" s="43">
        <v>42676.065150462964</v>
      </c>
      <c r="T9" s="44">
        <v>42721.290972222225</v>
      </c>
    </row>
    <row r="10" spans="1:20" ht="16" x14ac:dyDescent="0.2">
      <c r="A10" s="16">
        <v>532</v>
      </c>
      <c r="B10" s="31" t="s">
        <v>533</v>
      </c>
      <c r="C10" s="31" t="s">
        <v>4642</v>
      </c>
      <c r="D10" s="32">
        <v>10000</v>
      </c>
      <c r="E10" s="32">
        <v>12325</v>
      </c>
      <c r="F10" s="33">
        <v>1.2324999999999999</v>
      </c>
      <c r="G10" s="34">
        <v>71.239999999999995</v>
      </c>
      <c r="H10" s="18" t="s">
        <v>8218</v>
      </c>
      <c r="I10" s="18" t="s">
        <v>8223</v>
      </c>
      <c r="J10" s="18" t="s">
        <v>8245</v>
      </c>
      <c r="K10" s="18">
        <v>1463098208</v>
      </c>
      <c r="L10" s="18">
        <v>1460506208</v>
      </c>
      <c r="M10" s="18" t="b">
        <v>0</v>
      </c>
      <c r="N10" s="18">
        <v>173</v>
      </c>
      <c r="O10" s="18" t="b">
        <v>1</v>
      </c>
      <c r="P10" s="18" t="s">
        <v>8269</v>
      </c>
      <c r="Q10" s="35" t="s">
        <v>8315</v>
      </c>
      <c r="R10" s="18" t="s">
        <v>8316</v>
      </c>
      <c r="S10" s="36">
        <v>42473.007037037038</v>
      </c>
      <c r="T10" s="37">
        <v>42503.007037037038</v>
      </c>
    </row>
    <row r="11" spans="1:20" ht="16" x14ac:dyDescent="0.2">
      <c r="A11" s="17">
        <v>537</v>
      </c>
      <c r="B11" s="38" t="s">
        <v>538</v>
      </c>
      <c r="C11" s="38" t="s">
        <v>4647</v>
      </c>
      <c r="D11" s="39">
        <v>2000</v>
      </c>
      <c r="E11" s="39">
        <v>2410</v>
      </c>
      <c r="F11" s="40">
        <v>1.2050000000000001</v>
      </c>
      <c r="G11" s="41">
        <v>40.85</v>
      </c>
      <c r="H11" s="19" t="s">
        <v>8218</v>
      </c>
      <c r="I11" s="19" t="s">
        <v>8223</v>
      </c>
      <c r="J11" s="19" t="s">
        <v>8245</v>
      </c>
      <c r="K11" s="19">
        <v>1446665191</v>
      </c>
      <c r="L11" s="19">
        <v>1444069591</v>
      </c>
      <c r="M11" s="19" t="b">
        <v>0</v>
      </c>
      <c r="N11" s="19">
        <v>59</v>
      </c>
      <c r="O11" s="19" t="b">
        <v>1</v>
      </c>
      <c r="P11" s="19" t="s">
        <v>8269</v>
      </c>
      <c r="Q11" s="42" t="s">
        <v>8315</v>
      </c>
      <c r="R11" s="19" t="s">
        <v>8316</v>
      </c>
      <c r="S11" s="43">
        <v>42282.768414351856</v>
      </c>
      <c r="T11" s="44">
        <v>42312.810081018513</v>
      </c>
    </row>
    <row r="12" spans="1:20" ht="16" x14ac:dyDescent="0.2">
      <c r="A12" s="16">
        <v>538</v>
      </c>
      <c r="B12" s="31" t="s">
        <v>539</v>
      </c>
      <c r="C12" s="31" t="s">
        <v>4648</v>
      </c>
      <c r="D12" s="32">
        <v>5000</v>
      </c>
      <c r="E12" s="32">
        <v>15121</v>
      </c>
      <c r="F12" s="33">
        <v>3.0242</v>
      </c>
      <c r="G12" s="34">
        <v>252.02</v>
      </c>
      <c r="H12" s="18" t="s">
        <v>8218</v>
      </c>
      <c r="I12" s="18" t="s">
        <v>8223</v>
      </c>
      <c r="J12" s="18" t="s">
        <v>8245</v>
      </c>
      <c r="K12" s="18">
        <v>1463166263</v>
      </c>
      <c r="L12" s="18">
        <v>1460574263</v>
      </c>
      <c r="M12" s="18" t="b">
        <v>0</v>
      </c>
      <c r="N12" s="18">
        <v>60</v>
      </c>
      <c r="O12" s="18" t="b">
        <v>1</v>
      </c>
      <c r="P12" s="18" t="s">
        <v>8269</v>
      </c>
      <c r="Q12" s="35" t="s">
        <v>8315</v>
      </c>
      <c r="R12" s="18" t="s">
        <v>8316</v>
      </c>
      <c r="S12" s="36">
        <v>42473.794710648144</v>
      </c>
      <c r="T12" s="37">
        <v>42503.794710648144</v>
      </c>
    </row>
    <row r="13" spans="1:20" ht="16" x14ac:dyDescent="0.2">
      <c r="A13" s="17">
        <v>1284</v>
      </c>
      <c r="B13" s="38" t="s">
        <v>1285</v>
      </c>
      <c r="C13" s="38" t="s">
        <v>5394</v>
      </c>
      <c r="D13" s="39">
        <v>2000</v>
      </c>
      <c r="E13" s="39">
        <v>2020</v>
      </c>
      <c r="F13" s="40">
        <v>1.01</v>
      </c>
      <c r="G13" s="41">
        <v>65.16</v>
      </c>
      <c r="H13" s="19" t="s">
        <v>8218</v>
      </c>
      <c r="I13" s="19" t="s">
        <v>8223</v>
      </c>
      <c r="J13" s="19" t="s">
        <v>8245</v>
      </c>
      <c r="K13" s="19">
        <v>1483203540</v>
      </c>
      <c r="L13" s="19">
        <v>1481175482</v>
      </c>
      <c r="M13" s="19" t="b">
        <v>0</v>
      </c>
      <c r="N13" s="19">
        <v>31</v>
      </c>
      <c r="O13" s="19" t="b">
        <v>1</v>
      </c>
      <c r="P13" s="19" t="s">
        <v>8269</v>
      </c>
      <c r="Q13" s="42" t="s">
        <v>8315</v>
      </c>
      <c r="R13" s="19" t="s">
        <v>8316</v>
      </c>
      <c r="S13" s="43">
        <v>42712.23474537037</v>
      </c>
      <c r="T13" s="44">
        <v>42735.707638888889</v>
      </c>
    </row>
    <row r="14" spans="1:20" ht="16" x14ac:dyDescent="0.2">
      <c r="A14" s="16">
        <v>1288</v>
      </c>
      <c r="B14" s="31" t="s">
        <v>1289</v>
      </c>
      <c r="C14" s="31" t="s">
        <v>5398</v>
      </c>
      <c r="D14" s="32">
        <v>4000</v>
      </c>
      <c r="E14" s="32">
        <v>4018</v>
      </c>
      <c r="F14" s="33">
        <v>1.0044999999999999</v>
      </c>
      <c r="G14" s="34">
        <v>65.87</v>
      </c>
      <c r="H14" s="18" t="s">
        <v>8218</v>
      </c>
      <c r="I14" s="18" t="s">
        <v>8223</v>
      </c>
      <c r="J14" s="18" t="s">
        <v>8245</v>
      </c>
      <c r="K14" s="18">
        <v>1470801600</v>
      </c>
      <c r="L14" s="18">
        <v>1468122163</v>
      </c>
      <c r="M14" s="18" t="b">
        <v>0</v>
      </c>
      <c r="N14" s="18">
        <v>61</v>
      </c>
      <c r="O14" s="18" t="b">
        <v>1</v>
      </c>
      <c r="P14" s="18" t="s">
        <v>8269</v>
      </c>
      <c r="Q14" s="35" t="s">
        <v>8315</v>
      </c>
      <c r="R14" s="18" t="s">
        <v>8316</v>
      </c>
      <c r="S14" s="36">
        <v>42561.154664351852</v>
      </c>
      <c r="T14" s="37">
        <v>42592.166666666672</v>
      </c>
    </row>
    <row r="15" spans="1:20" ht="16" x14ac:dyDescent="0.2">
      <c r="A15" s="17">
        <v>1289</v>
      </c>
      <c r="B15" s="38" t="s">
        <v>1290</v>
      </c>
      <c r="C15" s="38" t="s">
        <v>5399</v>
      </c>
      <c r="D15" s="39">
        <v>1500</v>
      </c>
      <c r="E15" s="39">
        <v>1876</v>
      </c>
      <c r="F15" s="40">
        <v>1.2506666666666666</v>
      </c>
      <c r="G15" s="41">
        <v>36.08</v>
      </c>
      <c r="H15" s="19" t="s">
        <v>8218</v>
      </c>
      <c r="I15" s="19" t="s">
        <v>8223</v>
      </c>
      <c r="J15" s="19" t="s">
        <v>8245</v>
      </c>
      <c r="K15" s="19">
        <v>1483499645</v>
      </c>
      <c r="L15" s="19">
        <v>1480907645</v>
      </c>
      <c r="M15" s="19" t="b">
        <v>0</v>
      </c>
      <c r="N15" s="19">
        <v>52</v>
      </c>
      <c r="O15" s="19" t="b">
        <v>1</v>
      </c>
      <c r="P15" s="19" t="s">
        <v>8269</v>
      </c>
      <c r="Q15" s="42" t="s">
        <v>8315</v>
      </c>
      <c r="R15" s="19" t="s">
        <v>8316</v>
      </c>
      <c r="S15" s="43">
        <v>42709.134780092587</v>
      </c>
      <c r="T15" s="44">
        <v>42739.134780092587</v>
      </c>
    </row>
    <row r="16" spans="1:20" ht="16" x14ac:dyDescent="0.2">
      <c r="A16" s="16">
        <v>1290</v>
      </c>
      <c r="B16" s="31" t="s">
        <v>1291</v>
      </c>
      <c r="C16" s="31" t="s">
        <v>5400</v>
      </c>
      <c r="D16" s="32">
        <v>3500</v>
      </c>
      <c r="E16" s="32">
        <v>3800</v>
      </c>
      <c r="F16" s="33">
        <v>1.0857142857142856</v>
      </c>
      <c r="G16" s="34">
        <v>44.19</v>
      </c>
      <c r="H16" s="18" t="s">
        <v>8218</v>
      </c>
      <c r="I16" s="18" t="s">
        <v>8223</v>
      </c>
      <c r="J16" s="18" t="s">
        <v>8245</v>
      </c>
      <c r="K16" s="18">
        <v>1429772340</v>
      </c>
      <c r="L16" s="18">
        <v>1427121931</v>
      </c>
      <c r="M16" s="18" t="b">
        <v>0</v>
      </c>
      <c r="N16" s="18">
        <v>86</v>
      </c>
      <c r="O16" s="18" t="b">
        <v>1</v>
      </c>
      <c r="P16" s="18" t="s">
        <v>8269</v>
      </c>
      <c r="Q16" s="35" t="s">
        <v>8315</v>
      </c>
      <c r="R16" s="18" t="s">
        <v>8316</v>
      </c>
      <c r="S16" s="36">
        <v>42086.614942129629</v>
      </c>
      <c r="T16" s="37">
        <v>42117.290972222225</v>
      </c>
    </row>
    <row r="17" spans="1:20" ht="16" x14ac:dyDescent="0.2">
      <c r="A17" s="17">
        <v>1291</v>
      </c>
      <c r="B17" s="38" t="s">
        <v>1292</v>
      </c>
      <c r="C17" s="38" t="s">
        <v>5401</v>
      </c>
      <c r="D17" s="39">
        <v>3000</v>
      </c>
      <c r="E17" s="39">
        <v>4371</v>
      </c>
      <c r="F17" s="40">
        <v>1.4570000000000001</v>
      </c>
      <c r="G17" s="41">
        <v>104.07</v>
      </c>
      <c r="H17" s="19" t="s">
        <v>8218</v>
      </c>
      <c r="I17" s="19" t="s">
        <v>8223</v>
      </c>
      <c r="J17" s="19" t="s">
        <v>8245</v>
      </c>
      <c r="K17" s="19">
        <v>1428390000</v>
      </c>
      <c r="L17" s="19">
        <v>1425224391</v>
      </c>
      <c r="M17" s="19" t="b">
        <v>0</v>
      </c>
      <c r="N17" s="19">
        <v>42</v>
      </c>
      <c r="O17" s="19" t="b">
        <v>1</v>
      </c>
      <c r="P17" s="19" t="s">
        <v>8269</v>
      </c>
      <c r="Q17" s="42" t="s">
        <v>8315</v>
      </c>
      <c r="R17" s="19" t="s">
        <v>8316</v>
      </c>
      <c r="S17" s="43">
        <v>42064.652673611112</v>
      </c>
      <c r="T17" s="44">
        <v>42101.291666666672</v>
      </c>
    </row>
    <row r="18" spans="1:20" ht="16" x14ac:dyDescent="0.2">
      <c r="A18" s="16">
        <v>1293</v>
      </c>
      <c r="B18" s="31" t="s">
        <v>1294</v>
      </c>
      <c r="C18" s="31" t="s">
        <v>5403</v>
      </c>
      <c r="D18" s="32">
        <v>15000</v>
      </c>
      <c r="E18" s="32">
        <v>15335</v>
      </c>
      <c r="F18" s="33">
        <v>1.0223333333333333</v>
      </c>
      <c r="G18" s="34">
        <v>127.79</v>
      </c>
      <c r="H18" s="18" t="s">
        <v>8218</v>
      </c>
      <c r="I18" s="18" t="s">
        <v>8223</v>
      </c>
      <c r="J18" s="18" t="s">
        <v>8245</v>
      </c>
      <c r="K18" s="18">
        <v>1447523371</v>
      </c>
      <c r="L18" s="18">
        <v>1444927771</v>
      </c>
      <c r="M18" s="18" t="b">
        <v>0</v>
      </c>
      <c r="N18" s="18">
        <v>120</v>
      </c>
      <c r="O18" s="18" t="b">
        <v>1</v>
      </c>
      <c r="P18" s="18" t="s">
        <v>8269</v>
      </c>
      <c r="Q18" s="35" t="s">
        <v>8315</v>
      </c>
      <c r="R18" s="18" t="s">
        <v>8316</v>
      </c>
      <c r="S18" s="36">
        <v>42292.701053240744</v>
      </c>
      <c r="T18" s="37">
        <v>42322.742719907401</v>
      </c>
    </row>
    <row r="19" spans="1:20" ht="16" x14ac:dyDescent="0.2">
      <c r="A19" s="17">
        <v>1297</v>
      </c>
      <c r="B19" s="38" t="s">
        <v>1298</v>
      </c>
      <c r="C19" s="38" t="s">
        <v>5407</v>
      </c>
      <c r="D19" s="39">
        <v>20000</v>
      </c>
      <c r="E19" s="39">
        <v>21905</v>
      </c>
      <c r="F19" s="40">
        <v>1.0952500000000001</v>
      </c>
      <c r="G19" s="41">
        <v>92.04</v>
      </c>
      <c r="H19" s="19" t="s">
        <v>8218</v>
      </c>
      <c r="I19" s="19" t="s">
        <v>8223</v>
      </c>
      <c r="J19" s="19" t="s">
        <v>8245</v>
      </c>
      <c r="K19" s="19">
        <v>1462125358</v>
      </c>
      <c r="L19" s="19">
        <v>1459533358</v>
      </c>
      <c r="M19" s="19" t="b">
        <v>0</v>
      </c>
      <c r="N19" s="19">
        <v>238</v>
      </c>
      <c r="O19" s="19" t="b">
        <v>1</v>
      </c>
      <c r="P19" s="19" t="s">
        <v>8269</v>
      </c>
      <c r="Q19" s="42" t="s">
        <v>8315</v>
      </c>
      <c r="R19" s="19" t="s">
        <v>8316</v>
      </c>
      <c r="S19" s="43">
        <v>42461.747199074074</v>
      </c>
      <c r="T19" s="44">
        <v>42491.747199074074</v>
      </c>
    </row>
    <row r="20" spans="1:20" ht="16" x14ac:dyDescent="0.2">
      <c r="A20" s="16">
        <v>1299</v>
      </c>
      <c r="B20" s="31" t="s">
        <v>1300</v>
      </c>
      <c r="C20" s="31" t="s">
        <v>5409</v>
      </c>
      <c r="D20" s="32">
        <v>3500</v>
      </c>
      <c r="E20" s="32">
        <v>4340</v>
      </c>
      <c r="F20" s="33">
        <v>1.24</v>
      </c>
      <c r="G20" s="34">
        <v>135.63</v>
      </c>
      <c r="H20" s="18" t="s">
        <v>8218</v>
      </c>
      <c r="I20" s="18" t="s">
        <v>8223</v>
      </c>
      <c r="J20" s="18" t="s">
        <v>8245</v>
      </c>
      <c r="K20" s="18">
        <v>1436902359</v>
      </c>
      <c r="L20" s="18">
        <v>1434310359</v>
      </c>
      <c r="M20" s="18" t="b">
        <v>0</v>
      </c>
      <c r="N20" s="18">
        <v>32</v>
      </c>
      <c r="O20" s="18" t="b">
        <v>1</v>
      </c>
      <c r="P20" s="18" t="s">
        <v>8269</v>
      </c>
      <c r="Q20" s="35" t="s">
        <v>8315</v>
      </c>
      <c r="R20" s="18" t="s">
        <v>8316</v>
      </c>
      <c r="S20" s="36">
        <v>42169.814340277779</v>
      </c>
      <c r="T20" s="37">
        <v>42199.814340277779</v>
      </c>
    </row>
    <row r="21" spans="1:20" ht="16" x14ac:dyDescent="0.2">
      <c r="A21" s="17">
        <v>1300</v>
      </c>
      <c r="B21" s="38" t="s">
        <v>1301</v>
      </c>
      <c r="C21" s="38" t="s">
        <v>5410</v>
      </c>
      <c r="D21" s="39">
        <v>3000</v>
      </c>
      <c r="E21" s="39">
        <v>4050</v>
      </c>
      <c r="F21" s="40">
        <v>1.35</v>
      </c>
      <c r="G21" s="41">
        <v>168.75</v>
      </c>
      <c r="H21" s="19" t="s">
        <v>8218</v>
      </c>
      <c r="I21" s="19" t="s">
        <v>8223</v>
      </c>
      <c r="J21" s="19" t="s">
        <v>8245</v>
      </c>
      <c r="K21" s="19">
        <v>1464807420</v>
      </c>
      <c r="L21" s="19">
        <v>1461427938</v>
      </c>
      <c r="M21" s="19" t="b">
        <v>0</v>
      </c>
      <c r="N21" s="19">
        <v>24</v>
      </c>
      <c r="O21" s="19" t="b">
        <v>1</v>
      </c>
      <c r="P21" s="19" t="s">
        <v>8269</v>
      </c>
      <c r="Q21" s="42" t="s">
        <v>8315</v>
      </c>
      <c r="R21" s="19" t="s">
        <v>8316</v>
      </c>
      <c r="S21" s="43">
        <v>42483.675208333334</v>
      </c>
      <c r="T21" s="44">
        <v>42522.789583333331</v>
      </c>
    </row>
    <row r="22" spans="1:20" ht="16" x14ac:dyDescent="0.2">
      <c r="A22" s="16">
        <v>1301</v>
      </c>
      <c r="B22" s="31" t="s">
        <v>1302</v>
      </c>
      <c r="C22" s="31" t="s">
        <v>5411</v>
      </c>
      <c r="D22" s="32">
        <v>2000</v>
      </c>
      <c r="E22" s="32">
        <v>2055</v>
      </c>
      <c r="F22" s="33">
        <v>1.0275000000000001</v>
      </c>
      <c r="G22" s="34">
        <v>70.86</v>
      </c>
      <c r="H22" s="18" t="s">
        <v>8218</v>
      </c>
      <c r="I22" s="18" t="s">
        <v>8223</v>
      </c>
      <c r="J22" s="18" t="s">
        <v>8245</v>
      </c>
      <c r="K22" s="18">
        <v>1437447600</v>
      </c>
      <c r="L22" s="18">
        <v>1436551178</v>
      </c>
      <c r="M22" s="18" t="b">
        <v>0</v>
      </c>
      <c r="N22" s="18">
        <v>29</v>
      </c>
      <c r="O22" s="18" t="b">
        <v>1</v>
      </c>
      <c r="P22" s="18" t="s">
        <v>8269</v>
      </c>
      <c r="Q22" s="35" t="s">
        <v>8315</v>
      </c>
      <c r="R22" s="18" t="s">
        <v>8316</v>
      </c>
      <c r="S22" s="36">
        <v>42195.749745370369</v>
      </c>
      <c r="T22" s="37">
        <v>42206.125</v>
      </c>
    </row>
    <row r="23" spans="1:20" ht="16" x14ac:dyDescent="0.2">
      <c r="A23" s="17">
        <v>1302</v>
      </c>
      <c r="B23" s="38" t="s">
        <v>1303</v>
      </c>
      <c r="C23" s="38" t="s">
        <v>5412</v>
      </c>
      <c r="D23" s="39">
        <v>2500</v>
      </c>
      <c r="E23" s="39">
        <v>2500</v>
      </c>
      <c r="F23" s="40">
        <v>1</v>
      </c>
      <c r="G23" s="41">
        <v>50</v>
      </c>
      <c r="H23" s="19" t="s">
        <v>8218</v>
      </c>
      <c r="I23" s="19" t="s">
        <v>8223</v>
      </c>
      <c r="J23" s="19" t="s">
        <v>8245</v>
      </c>
      <c r="K23" s="19">
        <v>1480559011</v>
      </c>
      <c r="L23" s="19">
        <v>1477963411</v>
      </c>
      <c r="M23" s="19" t="b">
        <v>0</v>
      </c>
      <c r="N23" s="19">
        <v>50</v>
      </c>
      <c r="O23" s="19" t="b">
        <v>1</v>
      </c>
      <c r="P23" s="19" t="s">
        <v>8269</v>
      </c>
      <c r="Q23" s="42" t="s">
        <v>8315</v>
      </c>
      <c r="R23" s="19" t="s">
        <v>8316</v>
      </c>
      <c r="S23" s="43">
        <v>42675.057997685188</v>
      </c>
      <c r="T23" s="44">
        <v>42705.099664351852</v>
      </c>
    </row>
    <row r="24" spans="1:20" ht="16" x14ac:dyDescent="0.2">
      <c r="A24" s="16">
        <v>2781</v>
      </c>
      <c r="B24" s="31" t="s">
        <v>2781</v>
      </c>
      <c r="C24" s="31" t="s">
        <v>6891</v>
      </c>
      <c r="D24" s="32">
        <v>1250</v>
      </c>
      <c r="E24" s="32">
        <v>1316</v>
      </c>
      <c r="F24" s="33">
        <v>1.0528</v>
      </c>
      <c r="G24" s="34">
        <v>47</v>
      </c>
      <c r="H24" s="18" t="s">
        <v>8218</v>
      </c>
      <c r="I24" s="18" t="s">
        <v>8223</v>
      </c>
      <c r="J24" s="18" t="s">
        <v>8245</v>
      </c>
      <c r="K24" s="18">
        <v>1423724400</v>
      </c>
      <c r="L24" s="18">
        <v>1421274954</v>
      </c>
      <c r="M24" s="18" t="b">
        <v>0</v>
      </c>
      <c r="N24" s="18">
        <v>28</v>
      </c>
      <c r="O24" s="18" t="b">
        <v>1</v>
      </c>
      <c r="P24" s="18" t="s">
        <v>8269</v>
      </c>
      <c r="Q24" s="35" t="s">
        <v>8315</v>
      </c>
      <c r="R24" s="18" t="s">
        <v>8316</v>
      </c>
      <c r="S24" s="36">
        <v>42018.94159722222</v>
      </c>
      <c r="T24" s="37">
        <v>42047.291666666672</v>
      </c>
    </row>
    <row r="25" spans="1:20" ht="16" x14ac:dyDescent="0.2">
      <c r="A25" s="17">
        <v>2782</v>
      </c>
      <c r="B25" s="38" t="s">
        <v>2782</v>
      </c>
      <c r="C25" s="38" t="s">
        <v>6892</v>
      </c>
      <c r="D25" s="39">
        <v>1000</v>
      </c>
      <c r="E25" s="39">
        <v>1200</v>
      </c>
      <c r="F25" s="40">
        <v>1.2</v>
      </c>
      <c r="G25" s="41">
        <v>66.67</v>
      </c>
      <c r="H25" s="19" t="s">
        <v>8218</v>
      </c>
      <c r="I25" s="19" t="s">
        <v>8223</v>
      </c>
      <c r="J25" s="19" t="s">
        <v>8245</v>
      </c>
      <c r="K25" s="19">
        <v>1424149140</v>
      </c>
      <c r="L25" s="19">
        <v>1421964718</v>
      </c>
      <c r="M25" s="19" t="b">
        <v>0</v>
      </c>
      <c r="N25" s="19">
        <v>18</v>
      </c>
      <c r="O25" s="19" t="b">
        <v>1</v>
      </c>
      <c r="P25" s="19" t="s">
        <v>8269</v>
      </c>
      <c r="Q25" s="42" t="s">
        <v>8315</v>
      </c>
      <c r="R25" s="19" t="s">
        <v>8316</v>
      </c>
      <c r="S25" s="43">
        <v>42026.924976851849</v>
      </c>
      <c r="T25" s="44">
        <v>42052.207638888889</v>
      </c>
    </row>
    <row r="26" spans="1:20" ht="16" x14ac:dyDescent="0.2">
      <c r="A26" s="16">
        <v>2784</v>
      </c>
      <c r="B26" s="31" t="s">
        <v>2784</v>
      </c>
      <c r="C26" s="31" t="s">
        <v>6894</v>
      </c>
      <c r="D26" s="32">
        <v>6000</v>
      </c>
      <c r="E26" s="32">
        <v>7140</v>
      </c>
      <c r="F26" s="33">
        <v>1.19</v>
      </c>
      <c r="G26" s="34">
        <v>66.11</v>
      </c>
      <c r="H26" s="18" t="s">
        <v>8218</v>
      </c>
      <c r="I26" s="18" t="s">
        <v>8223</v>
      </c>
      <c r="J26" s="18" t="s">
        <v>8245</v>
      </c>
      <c r="K26" s="18">
        <v>1414608843</v>
      </c>
      <c r="L26" s="18">
        <v>1412794443</v>
      </c>
      <c r="M26" s="18" t="b">
        <v>0</v>
      </c>
      <c r="N26" s="18">
        <v>108</v>
      </c>
      <c r="O26" s="18" t="b">
        <v>1</v>
      </c>
      <c r="P26" s="18" t="s">
        <v>8269</v>
      </c>
      <c r="Q26" s="35" t="s">
        <v>8315</v>
      </c>
      <c r="R26" s="18" t="s">
        <v>8316</v>
      </c>
      <c r="S26" s="36">
        <v>41920.787534722222</v>
      </c>
      <c r="T26" s="37">
        <v>41941.787534722222</v>
      </c>
    </row>
    <row r="27" spans="1:20" ht="16" x14ac:dyDescent="0.2">
      <c r="A27" s="17">
        <v>2785</v>
      </c>
      <c r="B27" s="38" t="s">
        <v>2785</v>
      </c>
      <c r="C27" s="38" t="s">
        <v>6895</v>
      </c>
      <c r="D27" s="39">
        <v>5000</v>
      </c>
      <c r="E27" s="39">
        <v>5234</v>
      </c>
      <c r="F27" s="40">
        <v>1.0468</v>
      </c>
      <c r="G27" s="41">
        <v>36.86</v>
      </c>
      <c r="H27" s="19" t="s">
        <v>8218</v>
      </c>
      <c r="I27" s="19" t="s">
        <v>8223</v>
      </c>
      <c r="J27" s="19" t="s">
        <v>8245</v>
      </c>
      <c r="K27" s="19">
        <v>1470430800</v>
      </c>
      <c r="L27" s="19">
        <v>1467865967</v>
      </c>
      <c r="M27" s="19" t="b">
        <v>0</v>
      </c>
      <c r="N27" s="19">
        <v>142</v>
      </c>
      <c r="O27" s="19" t="b">
        <v>1</v>
      </c>
      <c r="P27" s="19" t="s">
        <v>8269</v>
      </c>
      <c r="Q27" s="42" t="s">
        <v>8315</v>
      </c>
      <c r="R27" s="19" t="s">
        <v>8316</v>
      </c>
      <c r="S27" s="43">
        <v>42558.189432870371</v>
      </c>
      <c r="T27" s="44">
        <v>42587.875</v>
      </c>
    </row>
    <row r="28" spans="1:20" ht="16" x14ac:dyDescent="0.2">
      <c r="A28" s="16">
        <v>2787</v>
      </c>
      <c r="B28" s="31" t="s">
        <v>2787</v>
      </c>
      <c r="C28" s="31" t="s">
        <v>6897</v>
      </c>
      <c r="D28" s="32">
        <v>1000</v>
      </c>
      <c r="E28" s="32">
        <v>1197</v>
      </c>
      <c r="F28" s="33">
        <v>1.1970000000000001</v>
      </c>
      <c r="G28" s="34">
        <v>31.5</v>
      </c>
      <c r="H28" s="18" t="s">
        <v>8218</v>
      </c>
      <c r="I28" s="18" t="s">
        <v>8223</v>
      </c>
      <c r="J28" s="18" t="s">
        <v>8245</v>
      </c>
      <c r="K28" s="18">
        <v>1405658752</v>
      </c>
      <c r="L28" s="18">
        <v>1403066752</v>
      </c>
      <c r="M28" s="18" t="b">
        <v>0</v>
      </c>
      <c r="N28" s="18">
        <v>38</v>
      </c>
      <c r="O28" s="18" t="b">
        <v>1</v>
      </c>
      <c r="P28" s="18" t="s">
        <v>8269</v>
      </c>
      <c r="Q28" s="35" t="s">
        <v>8315</v>
      </c>
      <c r="R28" s="18" t="s">
        <v>8316</v>
      </c>
      <c r="S28" s="36">
        <v>41808.198518518519</v>
      </c>
      <c r="T28" s="37">
        <v>41838.198518518519</v>
      </c>
    </row>
    <row r="29" spans="1:20" ht="16" x14ac:dyDescent="0.2">
      <c r="A29" s="17">
        <v>2788</v>
      </c>
      <c r="B29" s="38" t="s">
        <v>2788</v>
      </c>
      <c r="C29" s="38" t="s">
        <v>6898</v>
      </c>
      <c r="D29" s="39">
        <v>2000</v>
      </c>
      <c r="E29" s="39">
        <v>2050</v>
      </c>
      <c r="F29" s="40">
        <v>1.0249999999999999</v>
      </c>
      <c r="G29" s="41">
        <v>102.5</v>
      </c>
      <c r="H29" s="19" t="s">
        <v>8218</v>
      </c>
      <c r="I29" s="19" t="s">
        <v>8223</v>
      </c>
      <c r="J29" s="19" t="s">
        <v>8245</v>
      </c>
      <c r="K29" s="19">
        <v>1469811043</v>
      </c>
      <c r="L29" s="19">
        <v>1467219043</v>
      </c>
      <c r="M29" s="19" t="b">
        <v>0</v>
      </c>
      <c r="N29" s="19">
        <v>20</v>
      </c>
      <c r="O29" s="19" t="b">
        <v>1</v>
      </c>
      <c r="P29" s="19" t="s">
        <v>8269</v>
      </c>
      <c r="Q29" s="42" t="s">
        <v>8315</v>
      </c>
      <c r="R29" s="19" t="s">
        <v>8316</v>
      </c>
      <c r="S29" s="43">
        <v>42550.701886574068</v>
      </c>
      <c r="T29" s="44">
        <v>42580.701886574068</v>
      </c>
    </row>
    <row r="30" spans="1:20" ht="16" x14ac:dyDescent="0.2">
      <c r="A30" s="16">
        <v>2789</v>
      </c>
      <c r="B30" s="31" t="s">
        <v>2789</v>
      </c>
      <c r="C30" s="31" t="s">
        <v>6899</v>
      </c>
      <c r="D30" s="32">
        <v>3000</v>
      </c>
      <c r="E30" s="32">
        <v>3035</v>
      </c>
      <c r="F30" s="33">
        <v>1.0116666666666667</v>
      </c>
      <c r="G30" s="34">
        <v>126.46</v>
      </c>
      <c r="H30" s="18" t="s">
        <v>8218</v>
      </c>
      <c r="I30" s="18" t="s">
        <v>8223</v>
      </c>
      <c r="J30" s="18" t="s">
        <v>8245</v>
      </c>
      <c r="K30" s="18">
        <v>1426132800</v>
      </c>
      <c r="L30" s="18">
        <v>1424477934</v>
      </c>
      <c r="M30" s="18" t="b">
        <v>0</v>
      </c>
      <c r="N30" s="18">
        <v>24</v>
      </c>
      <c r="O30" s="18" t="b">
        <v>1</v>
      </c>
      <c r="P30" s="18" t="s">
        <v>8269</v>
      </c>
      <c r="Q30" s="35" t="s">
        <v>8315</v>
      </c>
      <c r="R30" s="18" t="s">
        <v>8316</v>
      </c>
      <c r="S30" s="36">
        <v>42056.013124999998</v>
      </c>
      <c r="T30" s="37">
        <v>42075.166666666672</v>
      </c>
    </row>
    <row r="31" spans="1:20" ht="16" x14ac:dyDescent="0.2">
      <c r="A31" s="17">
        <v>2790</v>
      </c>
      <c r="B31" s="38" t="s">
        <v>2790</v>
      </c>
      <c r="C31" s="38" t="s">
        <v>6900</v>
      </c>
      <c r="D31" s="39">
        <v>3000</v>
      </c>
      <c r="E31" s="39">
        <v>3160</v>
      </c>
      <c r="F31" s="40">
        <v>1.0533333333333332</v>
      </c>
      <c r="G31" s="41">
        <v>47.88</v>
      </c>
      <c r="H31" s="19" t="s">
        <v>8218</v>
      </c>
      <c r="I31" s="19" t="s">
        <v>8223</v>
      </c>
      <c r="J31" s="19" t="s">
        <v>8245</v>
      </c>
      <c r="K31" s="19">
        <v>1423693903</v>
      </c>
      <c r="L31" s="19">
        <v>1421101903</v>
      </c>
      <c r="M31" s="19" t="b">
        <v>0</v>
      </c>
      <c r="N31" s="19">
        <v>66</v>
      </c>
      <c r="O31" s="19" t="b">
        <v>1</v>
      </c>
      <c r="P31" s="19" t="s">
        <v>8269</v>
      </c>
      <c r="Q31" s="42" t="s">
        <v>8315</v>
      </c>
      <c r="R31" s="19" t="s">
        <v>8316</v>
      </c>
      <c r="S31" s="43">
        <v>42016.938692129625</v>
      </c>
      <c r="T31" s="44">
        <v>42046.938692129625</v>
      </c>
    </row>
    <row r="32" spans="1:20" ht="16" x14ac:dyDescent="0.2">
      <c r="A32" s="16">
        <v>2791</v>
      </c>
      <c r="B32" s="31" t="s">
        <v>2791</v>
      </c>
      <c r="C32" s="31" t="s">
        <v>6901</v>
      </c>
      <c r="D32" s="32">
        <v>2000</v>
      </c>
      <c r="E32" s="32">
        <v>2050</v>
      </c>
      <c r="F32" s="33">
        <v>1.0249999999999999</v>
      </c>
      <c r="G32" s="34">
        <v>73.209999999999994</v>
      </c>
      <c r="H32" s="18" t="s">
        <v>8218</v>
      </c>
      <c r="I32" s="18" t="s">
        <v>8223</v>
      </c>
      <c r="J32" s="18" t="s">
        <v>8245</v>
      </c>
      <c r="K32" s="18">
        <v>1473393600</v>
      </c>
      <c r="L32" s="18">
        <v>1470778559</v>
      </c>
      <c r="M32" s="18" t="b">
        <v>0</v>
      </c>
      <c r="N32" s="18">
        <v>28</v>
      </c>
      <c r="O32" s="18" t="b">
        <v>1</v>
      </c>
      <c r="P32" s="18" t="s">
        <v>8269</v>
      </c>
      <c r="Q32" s="35" t="s">
        <v>8315</v>
      </c>
      <c r="R32" s="18" t="s">
        <v>8316</v>
      </c>
      <c r="S32" s="36">
        <v>42591.899988425925</v>
      </c>
      <c r="T32" s="37">
        <v>42622.166666666672</v>
      </c>
    </row>
    <row r="33" spans="1:20" ht="16" x14ac:dyDescent="0.2">
      <c r="A33" s="17">
        <v>2792</v>
      </c>
      <c r="B33" s="38" t="s">
        <v>2792</v>
      </c>
      <c r="C33" s="38" t="s">
        <v>6902</v>
      </c>
      <c r="D33" s="39">
        <v>2000</v>
      </c>
      <c r="E33" s="39">
        <v>2152</v>
      </c>
      <c r="F33" s="40">
        <v>1.0760000000000001</v>
      </c>
      <c r="G33" s="41">
        <v>89.67</v>
      </c>
      <c r="H33" s="19" t="s">
        <v>8218</v>
      </c>
      <c r="I33" s="19" t="s">
        <v>8223</v>
      </c>
      <c r="J33" s="19" t="s">
        <v>8245</v>
      </c>
      <c r="K33" s="19">
        <v>1439357559</v>
      </c>
      <c r="L33" s="19">
        <v>1435469559</v>
      </c>
      <c r="M33" s="19" t="b">
        <v>0</v>
      </c>
      <c r="N33" s="19">
        <v>24</v>
      </c>
      <c r="O33" s="19" t="b">
        <v>1</v>
      </c>
      <c r="P33" s="19" t="s">
        <v>8269</v>
      </c>
      <c r="Q33" s="42" t="s">
        <v>8315</v>
      </c>
      <c r="R33" s="19" t="s">
        <v>8316</v>
      </c>
      <c r="S33" s="43">
        <v>42183.231006944443</v>
      </c>
      <c r="T33" s="44">
        <v>42228.231006944443</v>
      </c>
    </row>
    <row r="34" spans="1:20" ht="16" x14ac:dyDescent="0.2">
      <c r="A34" s="16">
        <v>2795</v>
      </c>
      <c r="B34" s="31" t="s">
        <v>2795</v>
      </c>
      <c r="C34" s="31" t="s">
        <v>6905</v>
      </c>
      <c r="D34" s="32">
        <v>700</v>
      </c>
      <c r="E34" s="32">
        <v>730</v>
      </c>
      <c r="F34" s="33">
        <v>1.0428571428571429</v>
      </c>
      <c r="G34" s="34">
        <v>36.5</v>
      </c>
      <c r="H34" s="18" t="s">
        <v>8218</v>
      </c>
      <c r="I34" s="18" t="s">
        <v>8223</v>
      </c>
      <c r="J34" s="18" t="s">
        <v>8245</v>
      </c>
      <c r="K34" s="18">
        <v>1402095600</v>
      </c>
      <c r="L34" s="18">
        <v>1400675841</v>
      </c>
      <c r="M34" s="18" t="b">
        <v>0</v>
      </c>
      <c r="N34" s="18">
        <v>20</v>
      </c>
      <c r="O34" s="18" t="b">
        <v>1</v>
      </c>
      <c r="P34" s="18" t="s">
        <v>8269</v>
      </c>
      <c r="Q34" s="35" t="s">
        <v>8315</v>
      </c>
      <c r="R34" s="18" t="s">
        <v>8316</v>
      </c>
      <c r="S34" s="36">
        <v>41780.525937500002</v>
      </c>
      <c r="T34" s="37">
        <v>41796.958333333336</v>
      </c>
    </row>
    <row r="35" spans="1:20" ht="16" x14ac:dyDescent="0.2">
      <c r="A35" s="17">
        <v>2803</v>
      </c>
      <c r="B35" s="38" t="s">
        <v>2803</v>
      </c>
      <c r="C35" s="38" t="s">
        <v>6913</v>
      </c>
      <c r="D35" s="39">
        <v>10000</v>
      </c>
      <c r="E35" s="39">
        <v>12795</v>
      </c>
      <c r="F35" s="40">
        <v>1.2795000000000001</v>
      </c>
      <c r="G35" s="41">
        <v>90.74</v>
      </c>
      <c r="H35" s="19" t="s">
        <v>8218</v>
      </c>
      <c r="I35" s="19" t="s">
        <v>8223</v>
      </c>
      <c r="J35" s="19" t="s">
        <v>8245</v>
      </c>
      <c r="K35" s="19">
        <v>1437004800</v>
      </c>
      <c r="L35" s="19">
        <v>1433295276</v>
      </c>
      <c r="M35" s="19" t="b">
        <v>0</v>
      </c>
      <c r="N35" s="19">
        <v>141</v>
      </c>
      <c r="O35" s="19" t="b">
        <v>1</v>
      </c>
      <c r="P35" s="19" t="s">
        <v>8269</v>
      </c>
      <c r="Q35" s="42" t="s">
        <v>8315</v>
      </c>
      <c r="R35" s="19" t="s">
        <v>8316</v>
      </c>
      <c r="S35" s="43">
        <v>42158.065694444449</v>
      </c>
      <c r="T35" s="44">
        <v>42201</v>
      </c>
    </row>
    <row r="36" spans="1:20" ht="16" x14ac:dyDescent="0.2">
      <c r="A36" s="16">
        <v>2807</v>
      </c>
      <c r="B36" s="31" t="s">
        <v>2807</v>
      </c>
      <c r="C36" s="31" t="s">
        <v>6917</v>
      </c>
      <c r="D36" s="32">
        <v>5000</v>
      </c>
      <c r="E36" s="32">
        <v>6300</v>
      </c>
      <c r="F36" s="33">
        <v>1.26</v>
      </c>
      <c r="G36" s="34">
        <v>67.739999999999995</v>
      </c>
      <c r="H36" s="18" t="s">
        <v>8218</v>
      </c>
      <c r="I36" s="18" t="s">
        <v>8223</v>
      </c>
      <c r="J36" s="18" t="s">
        <v>8245</v>
      </c>
      <c r="K36" s="18">
        <v>1435611438</v>
      </c>
      <c r="L36" s="18">
        <v>1433019438</v>
      </c>
      <c r="M36" s="18" t="b">
        <v>0</v>
      </c>
      <c r="N36" s="18">
        <v>93</v>
      </c>
      <c r="O36" s="18" t="b">
        <v>1</v>
      </c>
      <c r="P36" s="18" t="s">
        <v>8269</v>
      </c>
      <c r="Q36" s="35" t="s">
        <v>8315</v>
      </c>
      <c r="R36" s="18" t="s">
        <v>8316</v>
      </c>
      <c r="S36" s="36">
        <v>42154.873124999998</v>
      </c>
      <c r="T36" s="37">
        <v>42184.873124999998</v>
      </c>
    </row>
    <row r="37" spans="1:20" ht="16" x14ac:dyDescent="0.2">
      <c r="A37" s="17">
        <v>2808</v>
      </c>
      <c r="B37" s="38" t="s">
        <v>2808</v>
      </c>
      <c r="C37" s="38" t="s">
        <v>6918</v>
      </c>
      <c r="D37" s="39">
        <v>4500</v>
      </c>
      <c r="E37" s="39">
        <v>4511</v>
      </c>
      <c r="F37" s="40">
        <v>1.0024444444444445</v>
      </c>
      <c r="G37" s="41">
        <v>65.38</v>
      </c>
      <c r="H37" s="19" t="s">
        <v>8218</v>
      </c>
      <c r="I37" s="19" t="s">
        <v>8223</v>
      </c>
      <c r="J37" s="19" t="s">
        <v>8245</v>
      </c>
      <c r="K37" s="19">
        <v>1440274735</v>
      </c>
      <c r="L37" s="19">
        <v>1437682735</v>
      </c>
      <c r="M37" s="19" t="b">
        <v>0</v>
      </c>
      <c r="N37" s="19">
        <v>69</v>
      </c>
      <c r="O37" s="19" t="b">
        <v>1</v>
      </c>
      <c r="P37" s="19" t="s">
        <v>8269</v>
      </c>
      <c r="Q37" s="42" t="s">
        <v>8315</v>
      </c>
      <c r="R37" s="19" t="s">
        <v>8316</v>
      </c>
      <c r="S37" s="43">
        <v>42208.84646990741</v>
      </c>
      <c r="T37" s="44">
        <v>42238.84646990741</v>
      </c>
    </row>
    <row r="38" spans="1:20" ht="16" x14ac:dyDescent="0.2">
      <c r="A38" s="16">
        <v>2809</v>
      </c>
      <c r="B38" s="31" t="s">
        <v>2809</v>
      </c>
      <c r="C38" s="31" t="s">
        <v>6919</v>
      </c>
      <c r="D38" s="32">
        <v>2500</v>
      </c>
      <c r="E38" s="32">
        <v>2560</v>
      </c>
      <c r="F38" s="33">
        <v>1.024</v>
      </c>
      <c r="G38" s="34">
        <v>121.9</v>
      </c>
      <c r="H38" s="18" t="s">
        <v>8218</v>
      </c>
      <c r="I38" s="18" t="s">
        <v>8223</v>
      </c>
      <c r="J38" s="18" t="s">
        <v>8245</v>
      </c>
      <c r="K38" s="18">
        <v>1459348740</v>
      </c>
      <c r="L38" s="18">
        <v>1458647725</v>
      </c>
      <c r="M38" s="18" t="b">
        <v>0</v>
      </c>
      <c r="N38" s="18">
        <v>21</v>
      </c>
      <c r="O38" s="18" t="b">
        <v>1</v>
      </c>
      <c r="P38" s="18" t="s">
        <v>8269</v>
      </c>
      <c r="Q38" s="35" t="s">
        <v>8315</v>
      </c>
      <c r="R38" s="18" t="s">
        <v>8316</v>
      </c>
      <c r="S38" s="36">
        <v>42451.496817129635</v>
      </c>
      <c r="T38" s="37">
        <v>42459.610416666663</v>
      </c>
    </row>
    <row r="39" spans="1:20" ht="16" x14ac:dyDescent="0.2">
      <c r="A39" s="17">
        <v>2810</v>
      </c>
      <c r="B39" s="38" t="s">
        <v>2810</v>
      </c>
      <c r="C39" s="38" t="s">
        <v>6920</v>
      </c>
      <c r="D39" s="39">
        <v>2500</v>
      </c>
      <c r="E39" s="39">
        <v>2705</v>
      </c>
      <c r="F39" s="40">
        <v>1.0820000000000001</v>
      </c>
      <c r="G39" s="41">
        <v>47.46</v>
      </c>
      <c r="H39" s="19" t="s">
        <v>8218</v>
      </c>
      <c r="I39" s="19" t="s">
        <v>8223</v>
      </c>
      <c r="J39" s="19" t="s">
        <v>8245</v>
      </c>
      <c r="K39" s="19">
        <v>1401595140</v>
      </c>
      <c r="L39" s="19">
        <v>1398828064</v>
      </c>
      <c r="M39" s="19" t="b">
        <v>0</v>
      </c>
      <c r="N39" s="19">
        <v>57</v>
      </c>
      <c r="O39" s="19" t="b">
        <v>1</v>
      </c>
      <c r="P39" s="19" t="s">
        <v>8269</v>
      </c>
      <c r="Q39" s="42" t="s">
        <v>8315</v>
      </c>
      <c r="R39" s="19" t="s">
        <v>8316</v>
      </c>
      <c r="S39" s="43">
        <v>41759.13962962963</v>
      </c>
      <c r="T39" s="44">
        <v>41791.165972222225</v>
      </c>
    </row>
    <row r="40" spans="1:20" ht="16" x14ac:dyDescent="0.2">
      <c r="A40" s="16">
        <v>2813</v>
      </c>
      <c r="B40" s="31" t="s">
        <v>2813</v>
      </c>
      <c r="C40" s="31" t="s">
        <v>6923</v>
      </c>
      <c r="D40" s="32">
        <v>2800</v>
      </c>
      <c r="E40" s="32">
        <v>3572.12</v>
      </c>
      <c r="F40" s="33">
        <v>1.2757571428571428</v>
      </c>
      <c r="G40" s="34">
        <v>37.21</v>
      </c>
      <c r="H40" s="18" t="s">
        <v>8218</v>
      </c>
      <c r="I40" s="18" t="s">
        <v>8223</v>
      </c>
      <c r="J40" s="18" t="s">
        <v>8245</v>
      </c>
      <c r="K40" s="18">
        <v>1481737761</v>
      </c>
      <c r="L40" s="18">
        <v>1479577761</v>
      </c>
      <c r="M40" s="18" t="b">
        <v>0</v>
      </c>
      <c r="N40" s="18">
        <v>96</v>
      </c>
      <c r="O40" s="18" t="b">
        <v>1</v>
      </c>
      <c r="P40" s="18" t="s">
        <v>8269</v>
      </c>
      <c r="Q40" s="35" t="s">
        <v>8315</v>
      </c>
      <c r="R40" s="18" t="s">
        <v>8316</v>
      </c>
      <c r="S40" s="36">
        <v>42693.742604166662</v>
      </c>
      <c r="T40" s="37">
        <v>42718.742604166662</v>
      </c>
    </row>
    <row r="41" spans="1:20" ht="16" x14ac:dyDescent="0.2">
      <c r="A41" s="17">
        <v>2818</v>
      </c>
      <c r="B41" s="38" t="s">
        <v>2818</v>
      </c>
      <c r="C41" s="38" t="s">
        <v>6928</v>
      </c>
      <c r="D41" s="39">
        <v>10000</v>
      </c>
      <c r="E41" s="39">
        <v>10603</v>
      </c>
      <c r="F41" s="40">
        <v>1.0603</v>
      </c>
      <c r="G41" s="41">
        <v>103.95</v>
      </c>
      <c r="H41" s="19" t="s">
        <v>8218</v>
      </c>
      <c r="I41" s="19" t="s">
        <v>8223</v>
      </c>
      <c r="J41" s="19" t="s">
        <v>8245</v>
      </c>
      <c r="K41" s="19">
        <v>1443018086</v>
      </c>
      <c r="L41" s="19">
        <v>1441290086</v>
      </c>
      <c r="M41" s="19" t="b">
        <v>0</v>
      </c>
      <c r="N41" s="19">
        <v>102</v>
      </c>
      <c r="O41" s="19" t="b">
        <v>1</v>
      </c>
      <c r="P41" s="19" t="s">
        <v>8269</v>
      </c>
      <c r="Q41" s="42" t="s">
        <v>8315</v>
      </c>
      <c r="R41" s="19" t="s">
        <v>8316</v>
      </c>
      <c r="S41" s="43">
        <v>42250.598217592589</v>
      </c>
      <c r="T41" s="44">
        <v>42270.598217592589</v>
      </c>
    </row>
    <row r="42" spans="1:20" ht="16" x14ac:dyDescent="0.2">
      <c r="A42" s="16">
        <v>2822</v>
      </c>
      <c r="B42" s="31" t="s">
        <v>2822</v>
      </c>
      <c r="C42" s="31" t="s">
        <v>6932</v>
      </c>
      <c r="D42" s="32">
        <v>6000</v>
      </c>
      <c r="E42" s="32">
        <v>6000</v>
      </c>
      <c r="F42" s="33">
        <v>1</v>
      </c>
      <c r="G42" s="34">
        <v>63.83</v>
      </c>
      <c r="H42" s="18" t="s">
        <v>8218</v>
      </c>
      <c r="I42" s="18" t="s">
        <v>8223</v>
      </c>
      <c r="J42" s="18" t="s">
        <v>8245</v>
      </c>
      <c r="K42" s="18">
        <v>1427469892</v>
      </c>
      <c r="L42" s="18">
        <v>1424881492</v>
      </c>
      <c r="M42" s="18" t="b">
        <v>0</v>
      </c>
      <c r="N42" s="18">
        <v>94</v>
      </c>
      <c r="O42" s="18" t="b">
        <v>1</v>
      </c>
      <c r="P42" s="18" t="s">
        <v>8269</v>
      </c>
      <c r="Q42" s="35" t="s">
        <v>8315</v>
      </c>
      <c r="R42" s="18" t="s">
        <v>8316</v>
      </c>
      <c r="S42" s="36">
        <v>42060.683935185181</v>
      </c>
      <c r="T42" s="37">
        <v>42090.642268518524</v>
      </c>
    </row>
    <row r="43" spans="1:20" ht="16" x14ac:dyDescent="0.2">
      <c r="A43" s="17">
        <v>2824</v>
      </c>
      <c r="B43" s="38" t="s">
        <v>2824</v>
      </c>
      <c r="C43" s="38" t="s">
        <v>6934</v>
      </c>
      <c r="D43" s="39">
        <v>650</v>
      </c>
      <c r="E43" s="39">
        <v>760</v>
      </c>
      <c r="F43" s="40">
        <v>1.1692307692307693</v>
      </c>
      <c r="G43" s="41">
        <v>50.67</v>
      </c>
      <c r="H43" s="19" t="s">
        <v>8218</v>
      </c>
      <c r="I43" s="19" t="s">
        <v>8223</v>
      </c>
      <c r="J43" s="19" t="s">
        <v>8245</v>
      </c>
      <c r="K43" s="19">
        <v>1434159780</v>
      </c>
      <c r="L43" s="19">
        <v>1431412196</v>
      </c>
      <c r="M43" s="19" t="b">
        <v>0</v>
      </c>
      <c r="N43" s="19">
        <v>15</v>
      </c>
      <c r="O43" s="19" t="b">
        <v>1</v>
      </c>
      <c r="P43" s="19" t="s">
        <v>8269</v>
      </c>
      <c r="Q43" s="42" t="s">
        <v>8315</v>
      </c>
      <c r="R43" s="19" t="s">
        <v>8316</v>
      </c>
      <c r="S43" s="43">
        <v>42136.270787037036</v>
      </c>
      <c r="T43" s="44">
        <v>42168.071527777778</v>
      </c>
    </row>
    <row r="44" spans="1:20" ht="16" x14ac:dyDescent="0.2">
      <c r="A44" s="16">
        <v>2826</v>
      </c>
      <c r="B44" s="31" t="s">
        <v>2826</v>
      </c>
      <c r="C44" s="31" t="s">
        <v>6936</v>
      </c>
      <c r="D44" s="32">
        <v>2000</v>
      </c>
      <c r="E44" s="32">
        <v>2155</v>
      </c>
      <c r="F44" s="33">
        <v>1.0774999999999999</v>
      </c>
      <c r="G44" s="34">
        <v>113.42</v>
      </c>
      <c r="H44" s="18" t="s">
        <v>8218</v>
      </c>
      <c r="I44" s="18" t="s">
        <v>8223</v>
      </c>
      <c r="J44" s="18" t="s">
        <v>8245</v>
      </c>
      <c r="K44" s="18">
        <v>1436511600</v>
      </c>
      <c r="L44" s="18">
        <v>1434415812</v>
      </c>
      <c r="M44" s="18" t="b">
        <v>0</v>
      </c>
      <c r="N44" s="18">
        <v>19</v>
      </c>
      <c r="O44" s="18" t="b">
        <v>1</v>
      </c>
      <c r="P44" s="18" t="s">
        <v>8269</v>
      </c>
      <c r="Q44" s="35" t="s">
        <v>8315</v>
      </c>
      <c r="R44" s="18" t="s">
        <v>8316</v>
      </c>
      <c r="S44" s="36">
        <v>42171.034861111111</v>
      </c>
      <c r="T44" s="37">
        <v>42195.291666666672</v>
      </c>
    </row>
    <row r="45" spans="1:20" ht="16" x14ac:dyDescent="0.2">
      <c r="A45" s="17">
        <v>2827</v>
      </c>
      <c r="B45" s="38" t="s">
        <v>2827</v>
      </c>
      <c r="C45" s="38" t="s">
        <v>6937</v>
      </c>
      <c r="D45" s="39">
        <v>2000</v>
      </c>
      <c r="E45" s="39">
        <v>2405</v>
      </c>
      <c r="F45" s="40">
        <v>1.2024999999999999</v>
      </c>
      <c r="G45" s="41">
        <v>104.57</v>
      </c>
      <c r="H45" s="19" t="s">
        <v>8218</v>
      </c>
      <c r="I45" s="19" t="s">
        <v>8223</v>
      </c>
      <c r="J45" s="19" t="s">
        <v>8245</v>
      </c>
      <c r="K45" s="19">
        <v>1464971400</v>
      </c>
      <c r="L45" s="19">
        <v>1462379066</v>
      </c>
      <c r="M45" s="19" t="b">
        <v>0</v>
      </c>
      <c r="N45" s="19">
        <v>23</v>
      </c>
      <c r="O45" s="19" t="b">
        <v>1</v>
      </c>
      <c r="P45" s="19" t="s">
        <v>8269</v>
      </c>
      <c r="Q45" s="42" t="s">
        <v>8315</v>
      </c>
      <c r="R45" s="19" t="s">
        <v>8316</v>
      </c>
      <c r="S45" s="43">
        <v>42494.683634259258</v>
      </c>
      <c r="T45" s="44">
        <v>42524.6875</v>
      </c>
    </row>
    <row r="46" spans="1:20" ht="16" x14ac:dyDescent="0.2">
      <c r="A46" s="16">
        <v>2830</v>
      </c>
      <c r="B46" s="31" t="s">
        <v>2830</v>
      </c>
      <c r="C46" s="31" t="s">
        <v>6940</v>
      </c>
      <c r="D46" s="32">
        <v>3000</v>
      </c>
      <c r="E46" s="32">
        <v>3000</v>
      </c>
      <c r="F46" s="33">
        <v>1</v>
      </c>
      <c r="G46" s="34">
        <v>272.73</v>
      </c>
      <c r="H46" s="18" t="s">
        <v>8218</v>
      </c>
      <c r="I46" s="18" t="s">
        <v>8223</v>
      </c>
      <c r="J46" s="18" t="s">
        <v>8245</v>
      </c>
      <c r="K46" s="18">
        <v>1399867140</v>
      </c>
      <c r="L46" s="18">
        <v>1398802148</v>
      </c>
      <c r="M46" s="18" t="b">
        <v>0</v>
      </c>
      <c r="N46" s="18">
        <v>11</v>
      </c>
      <c r="O46" s="18" t="b">
        <v>1</v>
      </c>
      <c r="P46" s="18" t="s">
        <v>8269</v>
      </c>
      <c r="Q46" s="35" t="s">
        <v>8315</v>
      </c>
      <c r="R46" s="18" t="s">
        <v>8316</v>
      </c>
      <c r="S46" s="36">
        <v>41758.839675925927</v>
      </c>
      <c r="T46" s="37">
        <v>41771.165972222225</v>
      </c>
    </row>
    <row r="47" spans="1:20" ht="16" x14ac:dyDescent="0.2">
      <c r="A47" s="17">
        <v>2831</v>
      </c>
      <c r="B47" s="38" t="s">
        <v>2831</v>
      </c>
      <c r="C47" s="38" t="s">
        <v>6941</v>
      </c>
      <c r="D47" s="39">
        <v>3000</v>
      </c>
      <c r="E47" s="39">
        <v>3320</v>
      </c>
      <c r="F47" s="40">
        <v>1.1066666666666667</v>
      </c>
      <c r="G47" s="41">
        <v>63.85</v>
      </c>
      <c r="H47" s="19" t="s">
        <v>8218</v>
      </c>
      <c r="I47" s="19" t="s">
        <v>8223</v>
      </c>
      <c r="J47" s="19" t="s">
        <v>8245</v>
      </c>
      <c r="K47" s="19">
        <v>1437076070</v>
      </c>
      <c r="L47" s="19">
        <v>1434484070</v>
      </c>
      <c r="M47" s="19" t="b">
        <v>0</v>
      </c>
      <c r="N47" s="19">
        <v>52</v>
      </c>
      <c r="O47" s="19" t="b">
        <v>1</v>
      </c>
      <c r="P47" s="19" t="s">
        <v>8269</v>
      </c>
      <c r="Q47" s="42" t="s">
        <v>8315</v>
      </c>
      <c r="R47" s="19" t="s">
        <v>8316</v>
      </c>
      <c r="S47" s="43">
        <v>42171.824884259258</v>
      </c>
      <c r="T47" s="44">
        <v>42201.824884259258</v>
      </c>
    </row>
    <row r="48" spans="1:20" ht="16" x14ac:dyDescent="0.2">
      <c r="A48" s="16">
        <v>2833</v>
      </c>
      <c r="B48" s="31" t="s">
        <v>2833</v>
      </c>
      <c r="C48" s="31" t="s">
        <v>6943</v>
      </c>
      <c r="D48" s="32">
        <v>2700</v>
      </c>
      <c r="E48" s="32">
        <v>2923</v>
      </c>
      <c r="F48" s="33">
        <v>1.0825925925925926</v>
      </c>
      <c r="G48" s="34">
        <v>83.51</v>
      </c>
      <c r="H48" s="18" t="s">
        <v>8218</v>
      </c>
      <c r="I48" s="18" t="s">
        <v>8223</v>
      </c>
      <c r="J48" s="18" t="s">
        <v>8245</v>
      </c>
      <c r="K48" s="18">
        <v>1444528800</v>
      </c>
      <c r="L48" s="18">
        <v>1442804633</v>
      </c>
      <c r="M48" s="18" t="b">
        <v>0</v>
      </c>
      <c r="N48" s="18">
        <v>35</v>
      </c>
      <c r="O48" s="18" t="b">
        <v>1</v>
      </c>
      <c r="P48" s="18" t="s">
        <v>8269</v>
      </c>
      <c r="Q48" s="35" t="s">
        <v>8315</v>
      </c>
      <c r="R48" s="18" t="s">
        <v>8316</v>
      </c>
      <c r="S48" s="36">
        <v>42268.127696759257</v>
      </c>
      <c r="T48" s="37">
        <v>42288.083333333328</v>
      </c>
    </row>
    <row r="49" spans="1:20" ht="16" x14ac:dyDescent="0.2">
      <c r="A49" s="17">
        <v>2836</v>
      </c>
      <c r="B49" s="38" t="s">
        <v>2836</v>
      </c>
      <c r="C49" s="38" t="s">
        <v>6946</v>
      </c>
      <c r="D49" s="39">
        <v>450</v>
      </c>
      <c r="E49" s="39">
        <v>485</v>
      </c>
      <c r="F49" s="40">
        <v>1.0777777777777777</v>
      </c>
      <c r="G49" s="41">
        <v>44.09</v>
      </c>
      <c r="H49" s="19" t="s">
        <v>8218</v>
      </c>
      <c r="I49" s="19" t="s">
        <v>8223</v>
      </c>
      <c r="J49" s="19" t="s">
        <v>8245</v>
      </c>
      <c r="K49" s="19">
        <v>1487393940</v>
      </c>
      <c r="L49" s="19">
        <v>1484115418</v>
      </c>
      <c r="M49" s="19" t="b">
        <v>0</v>
      </c>
      <c r="N49" s="19">
        <v>11</v>
      </c>
      <c r="O49" s="19" t="b">
        <v>1</v>
      </c>
      <c r="P49" s="19" t="s">
        <v>8269</v>
      </c>
      <c r="Q49" s="42" t="s">
        <v>8315</v>
      </c>
      <c r="R49" s="19" t="s">
        <v>8316</v>
      </c>
      <c r="S49" s="43">
        <v>42746.261782407411</v>
      </c>
      <c r="T49" s="44">
        <v>42784.207638888889</v>
      </c>
    </row>
    <row r="50" spans="1:20" ht="16" x14ac:dyDescent="0.2">
      <c r="A50" s="16">
        <v>2838</v>
      </c>
      <c r="B50" s="31" t="s">
        <v>2838</v>
      </c>
      <c r="C50" s="31" t="s">
        <v>6948</v>
      </c>
      <c r="D50" s="32">
        <v>2000</v>
      </c>
      <c r="E50" s="32">
        <v>2405</v>
      </c>
      <c r="F50" s="33">
        <v>1.2024999999999999</v>
      </c>
      <c r="G50" s="34">
        <v>44.54</v>
      </c>
      <c r="H50" s="18" t="s">
        <v>8218</v>
      </c>
      <c r="I50" s="18" t="s">
        <v>8223</v>
      </c>
      <c r="J50" s="18" t="s">
        <v>8245</v>
      </c>
      <c r="K50" s="18">
        <v>1407967200</v>
      </c>
      <c r="L50" s="18">
        <v>1406039696</v>
      </c>
      <c r="M50" s="18" t="b">
        <v>0</v>
      </c>
      <c r="N50" s="18">
        <v>54</v>
      </c>
      <c r="O50" s="18" t="b">
        <v>1</v>
      </c>
      <c r="P50" s="18" t="s">
        <v>8269</v>
      </c>
      <c r="Q50" s="35" t="s">
        <v>8315</v>
      </c>
      <c r="R50" s="18" t="s">
        <v>8316</v>
      </c>
      <c r="S50" s="36">
        <v>41842.607592592591</v>
      </c>
      <c r="T50" s="37">
        <v>41864.916666666664</v>
      </c>
    </row>
    <row r="51" spans="1:20" ht="16" x14ac:dyDescent="0.2">
      <c r="A51" s="17">
        <v>2839</v>
      </c>
      <c r="B51" s="38" t="s">
        <v>2839</v>
      </c>
      <c r="C51" s="38" t="s">
        <v>6949</v>
      </c>
      <c r="D51" s="39">
        <v>3500</v>
      </c>
      <c r="E51" s="39">
        <v>3900</v>
      </c>
      <c r="F51" s="40">
        <v>1.1142857142857143</v>
      </c>
      <c r="G51" s="41">
        <v>125.81</v>
      </c>
      <c r="H51" s="19" t="s">
        <v>8218</v>
      </c>
      <c r="I51" s="19" t="s">
        <v>8223</v>
      </c>
      <c r="J51" s="19" t="s">
        <v>8245</v>
      </c>
      <c r="K51" s="19">
        <v>1408942740</v>
      </c>
      <c r="L51" s="19">
        <v>1406958354</v>
      </c>
      <c r="M51" s="19" t="b">
        <v>0</v>
      </c>
      <c r="N51" s="19">
        <v>31</v>
      </c>
      <c r="O51" s="19" t="b">
        <v>1</v>
      </c>
      <c r="P51" s="19" t="s">
        <v>8269</v>
      </c>
      <c r="Q51" s="42" t="s">
        <v>8315</v>
      </c>
      <c r="R51" s="19" t="s">
        <v>8316</v>
      </c>
      <c r="S51" s="43">
        <v>41853.240208333329</v>
      </c>
      <c r="T51" s="44">
        <v>41876.207638888889</v>
      </c>
    </row>
    <row r="52" spans="1:20" ht="16" x14ac:dyDescent="0.2">
      <c r="A52" s="16">
        <v>2961</v>
      </c>
      <c r="B52" s="31" t="s">
        <v>2961</v>
      </c>
      <c r="C52" s="31" t="s">
        <v>7071</v>
      </c>
      <c r="D52" s="32">
        <v>5000</v>
      </c>
      <c r="E52" s="32">
        <v>5481</v>
      </c>
      <c r="F52" s="33">
        <v>1.0962000000000001</v>
      </c>
      <c r="G52" s="34">
        <v>50.75</v>
      </c>
      <c r="H52" s="18" t="s">
        <v>8218</v>
      </c>
      <c r="I52" s="18" t="s">
        <v>8223</v>
      </c>
      <c r="J52" s="18" t="s">
        <v>8245</v>
      </c>
      <c r="K52" s="18">
        <v>1427342400</v>
      </c>
      <c r="L52" s="18">
        <v>1424927159</v>
      </c>
      <c r="M52" s="18" t="b">
        <v>0</v>
      </c>
      <c r="N52" s="18">
        <v>108</v>
      </c>
      <c r="O52" s="18" t="b">
        <v>1</v>
      </c>
      <c r="P52" s="18" t="s">
        <v>8269</v>
      </c>
      <c r="Q52" s="35" t="s">
        <v>8315</v>
      </c>
      <c r="R52" s="18" t="s">
        <v>8316</v>
      </c>
      <c r="S52" s="36">
        <v>42061.212488425925</v>
      </c>
      <c r="T52" s="37">
        <v>42089.166666666672</v>
      </c>
    </row>
    <row r="53" spans="1:20" ht="16" x14ac:dyDescent="0.2">
      <c r="A53" s="17">
        <v>2962</v>
      </c>
      <c r="B53" s="38" t="s">
        <v>2962</v>
      </c>
      <c r="C53" s="38" t="s">
        <v>7072</v>
      </c>
      <c r="D53" s="39">
        <v>1000</v>
      </c>
      <c r="E53" s="39">
        <v>1218</v>
      </c>
      <c r="F53" s="40">
        <v>1.218</v>
      </c>
      <c r="G53" s="41">
        <v>60.9</v>
      </c>
      <c r="H53" s="19" t="s">
        <v>8218</v>
      </c>
      <c r="I53" s="19" t="s">
        <v>8223</v>
      </c>
      <c r="J53" s="19" t="s">
        <v>8245</v>
      </c>
      <c r="K53" s="19">
        <v>1425193140</v>
      </c>
      <c r="L53" s="19">
        <v>1422769906</v>
      </c>
      <c r="M53" s="19" t="b">
        <v>0</v>
      </c>
      <c r="N53" s="19">
        <v>20</v>
      </c>
      <c r="O53" s="19" t="b">
        <v>1</v>
      </c>
      <c r="P53" s="19" t="s">
        <v>8269</v>
      </c>
      <c r="Q53" s="42" t="s">
        <v>8315</v>
      </c>
      <c r="R53" s="19" t="s">
        <v>8316</v>
      </c>
      <c r="S53" s="43">
        <v>42036.24428240741</v>
      </c>
      <c r="T53" s="44">
        <v>42064.290972222225</v>
      </c>
    </row>
    <row r="54" spans="1:20" ht="16" x14ac:dyDescent="0.2">
      <c r="A54" s="16">
        <v>2963</v>
      </c>
      <c r="B54" s="31" t="s">
        <v>2963</v>
      </c>
      <c r="C54" s="31" t="s">
        <v>7073</v>
      </c>
      <c r="D54" s="32">
        <v>10000</v>
      </c>
      <c r="E54" s="32">
        <v>10685</v>
      </c>
      <c r="F54" s="33">
        <v>1.0685</v>
      </c>
      <c r="G54" s="34">
        <v>109.03</v>
      </c>
      <c r="H54" s="18" t="s">
        <v>8218</v>
      </c>
      <c r="I54" s="18" t="s">
        <v>8223</v>
      </c>
      <c r="J54" s="18" t="s">
        <v>8245</v>
      </c>
      <c r="K54" s="18">
        <v>1435835824</v>
      </c>
      <c r="L54" s="18">
        <v>1433243824</v>
      </c>
      <c r="M54" s="18" t="b">
        <v>0</v>
      </c>
      <c r="N54" s="18">
        <v>98</v>
      </c>
      <c r="O54" s="18" t="b">
        <v>1</v>
      </c>
      <c r="P54" s="18" t="s">
        <v>8269</v>
      </c>
      <c r="Q54" s="35" t="s">
        <v>8315</v>
      </c>
      <c r="R54" s="18" t="s">
        <v>8316</v>
      </c>
      <c r="S54" s="36">
        <v>42157.470185185186</v>
      </c>
      <c r="T54" s="37">
        <v>42187.470185185186</v>
      </c>
    </row>
    <row r="55" spans="1:20" ht="16" x14ac:dyDescent="0.2">
      <c r="A55" s="17">
        <v>2964</v>
      </c>
      <c r="B55" s="38" t="s">
        <v>2964</v>
      </c>
      <c r="C55" s="38" t="s">
        <v>7074</v>
      </c>
      <c r="D55" s="39">
        <v>5000</v>
      </c>
      <c r="E55" s="39">
        <v>5035.6899999999996</v>
      </c>
      <c r="F55" s="40">
        <v>1.0071379999999999</v>
      </c>
      <c r="G55" s="41">
        <v>25.69</v>
      </c>
      <c r="H55" s="19" t="s">
        <v>8218</v>
      </c>
      <c r="I55" s="19" t="s">
        <v>8223</v>
      </c>
      <c r="J55" s="19" t="s">
        <v>8245</v>
      </c>
      <c r="K55" s="19">
        <v>1407360720</v>
      </c>
      <c r="L55" s="19">
        <v>1404769819</v>
      </c>
      <c r="M55" s="19" t="b">
        <v>0</v>
      </c>
      <c r="N55" s="19">
        <v>196</v>
      </c>
      <c r="O55" s="19" t="b">
        <v>1</v>
      </c>
      <c r="P55" s="19" t="s">
        <v>8269</v>
      </c>
      <c r="Q55" s="42" t="s">
        <v>8315</v>
      </c>
      <c r="R55" s="19" t="s">
        <v>8316</v>
      </c>
      <c r="S55" s="43">
        <v>41827.909942129627</v>
      </c>
      <c r="T55" s="44">
        <v>41857.897222222222</v>
      </c>
    </row>
    <row r="56" spans="1:20" ht="16" x14ac:dyDescent="0.2">
      <c r="A56" s="16">
        <v>2965</v>
      </c>
      <c r="B56" s="31" t="s">
        <v>2965</v>
      </c>
      <c r="C56" s="31" t="s">
        <v>7075</v>
      </c>
      <c r="D56" s="32">
        <v>1500</v>
      </c>
      <c r="E56" s="32">
        <v>1635</v>
      </c>
      <c r="F56" s="33">
        <v>1.0900000000000001</v>
      </c>
      <c r="G56" s="34">
        <v>41.92</v>
      </c>
      <c r="H56" s="18" t="s">
        <v>8218</v>
      </c>
      <c r="I56" s="18" t="s">
        <v>8223</v>
      </c>
      <c r="J56" s="18" t="s">
        <v>8245</v>
      </c>
      <c r="K56" s="18">
        <v>1436290233</v>
      </c>
      <c r="L56" s="18">
        <v>1433698233</v>
      </c>
      <c r="M56" s="18" t="b">
        <v>0</v>
      </c>
      <c r="N56" s="18">
        <v>39</v>
      </c>
      <c r="O56" s="18" t="b">
        <v>1</v>
      </c>
      <c r="P56" s="18" t="s">
        <v>8269</v>
      </c>
      <c r="Q56" s="35" t="s">
        <v>8315</v>
      </c>
      <c r="R56" s="18" t="s">
        <v>8316</v>
      </c>
      <c r="S56" s="36">
        <v>42162.729548611111</v>
      </c>
      <c r="T56" s="37">
        <v>42192.729548611111</v>
      </c>
    </row>
    <row r="57" spans="1:20" ht="16" x14ac:dyDescent="0.2">
      <c r="A57" s="17">
        <v>2966</v>
      </c>
      <c r="B57" s="38" t="s">
        <v>2966</v>
      </c>
      <c r="C57" s="38" t="s">
        <v>7076</v>
      </c>
      <c r="D57" s="39">
        <v>10000</v>
      </c>
      <c r="E57" s="39">
        <v>11363</v>
      </c>
      <c r="F57" s="40">
        <v>1.1363000000000001</v>
      </c>
      <c r="G57" s="41">
        <v>88.77</v>
      </c>
      <c r="H57" s="19" t="s">
        <v>8218</v>
      </c>
      <c r="I57" s="19" t="s">
        <v>8223</v>
      </c>
      <c r="J57" s="19" t="s">
        <v>8245</v>
      </c>
      <c r="K57" s="19">
        <v>1442425412</v>
      </c>
      <c r="L57" s="19">
        <v>1439833412</v>
      </c>
      <c r="M57" s="19" t="b">
        <v>0</v>
      </c>
      <c r="N57" s="19">
        <v>128</v>
      </c>
      <c r="O57" s="19" t="b">
        <v>1</v>
      </c>
      <c r="P57" s="19" t="s">
        <v>8269</v>
      </c>
      <c r="Q57" s="42" t="s">
        <v>8315</v>
      </c>
      <c r="R57" s="19" t="s">
        <v>8316</v>
      </c>
      <c r="S57" s="43">
        <v>42233.738564814819</v>
      </c>
      <c r="T57" s="44">
        <v>42263.738564814819</v>
      </c>
    </row>
    <row r="58" spans="1:20" ht="16" x14ac:dyDescent="0.2">
      <c r="A58" s="16">
        <v>2967</v>
      </c>
      <c r="B58" s="31" t="s">
        <v>2967</v>
      </c>
      <c r="C58" s="31" t="s">
        <v>7077</v>
      </c>
      <c r="D58" s="32">
        <v>5000</v>
      </c>
      <c r="E58" s="32">
        <v>5696</v>
      </c>
      <c r="F58" s="33">
        <v>1.1392</v>
      </c>
      <c r="G58" s="34">
        <v>80.23</v>
      </c>
      <c r="H58" s="18" t="s">
        <v>8218</v>
      </c>
      <c r="I58" s="18" t="s">
        <v>8223</v>
      </c>
      <c r="J58" s="18" t="s">
        <v>8245</v>
      </c>
      <c r="K58" s="18">
        <v>1425872692</v>
      </c>
      <c r="L58" s="18">
        <v>1423284292</v>
      </c>
      <c r="M58" s="18" t="b">
        <v>0</v>
      </c>
      <c r="N58" s="18">
        <v>71</v>
      </c>
      <c r="O58" s="18" t="b">
        <v>1</v>
      </c>
      <c r="P58" s="18" t="s">
        <v>8269</v>
      </c>
      <c r="Q58" s="35" t="s">
        <v>8315</v>
      </c>
      <c r="R58" s="18" t="s">
        <v>8316</v>
      </c>
      <c r="S58" s="36">
        <v>42042.197824074072</v>
      </c>
      <c r="T58" s="37">
        <v>42072.156157407408</v>
      </c>
    </row>
    <row r="59" spans="1:20" ht="16" x14ac:dyDescent="0.2">
      <c r="A59" s="17">
        <v>2968</v>
      </c>
      <c r="B59" s="38" t="s">
        <v>2968</v>
      </c>
      <c r="C59" s="38" t="s">
        <v>7078</v>
      </c>
      <c r="D59" s="39">
        <v>3500</v>
      </c>
      <c r="E59" s="39">
        <v>3710</v>
      </c>
      <c r="F59" s="40">
        <v>1.06</v>
      </c>
      <c r="G59" s="41">
        <v>78.94</v>
      </c>
      <c r="H59" s="19" t="s">
        <v>8218</v>
      </c>
      <c r="I59" s="19" t="s">
        <v>8223</v>
      </c>
      <c r="J59" s="19" t="s">
        <v>8245</v>
      </c>
      <c r="K59" s="19">
        <v>1471406340</v>
      </c>
      <c r="L59" s="19">
        <v>1470227660</v>
      </c>
      <c r="M59" s="19" t="b">
        <v>0</v>
      </c>
      <c r="N59" s="19">
        <v>47</v>
      </c>
      <c r="O59" s="19" t="b">
        <v>1</v>
      </c>
      <c r="P59" s="19" t="s">
        <v>8269</v>
      </c>
      <c r="Q59" s="42" t="s">
        <v>8315</v>
      </c>
      <c r="R59" s="19" t="s">
        <v>8316</v>
      </c>
      <c r="S59" s="43">
        <v>42585.523842592593</v>
      </c>
      <c r="T59" s="44">
        <v>42599.165972222225</v>
      </c>
    </row>
    <row r="60" spans="1:20" ht="16" x14ac:dyDescent="0.2">
      <c r="A60" s="16">
        <v>2970</v>
      </c>
      <c r="B60" s="31" t="s">
        <v>2970</v>
      </c>
      <c r="C60" s="31" t="s">
        <v>7080</v>
      </c>
      <c r="D60" s="32">
        <v>6000</v>
      </c>
      <c r="E60" s="32">
        <v>6360</v>
      </c>
      <c r="F60" s="33">
        <v>1.06</v>
      </c>
      <c r="G60" s="34">
        <v>69.89</v>
      </c>
      <c r="H60" s="18" t="s">
        <v>8218</v>
      </c>
      <c r="I60" s="18" t="s">
        <v>8223</v>
      </c>
      <c r="J60" s="18" t="s">
        <v>8245</v>
      </c>
      <c r="K60" s="18">
        <v>1405699451</v>
      </c>
      <c r="L60" s="18">
        <v>1403107451</v>
      </c>
      <c r="M60" s="18" t="b">
        <v>0</v>
      </c>
      <c r="N60" s="18">
        <v>91</v>
      </c>
      <c r="O60" s="18" t="b">
        <v>1</v>
      </c>
      <c r="P60" s="18" t="s">
        <v>8269</v>
      </c>
      <c r="Q60" s="35" t="s">
        <v>8315</v>
      </c>
      <c r="R60" s="18" t="s">
        <v>8316</v>
      </c>
      <c r="S60" s="36">
        <v>41808.669571759259</v>
      </c>
      <c r="T60" s="37">
        <v>41838.669571759259</v>
      </c>
    </row>
    <row r="61" spans="1:20" ht="16" x14ac:dyDescent="0.2">
      <c r="A61" s="17">
        <v>2971</v>
      </c>
      <c r="B61" s="38" t="s">
        <v>2971</v>
      </c>
      <c r="C61" s="38" t="s">
        <v>7081</v>
      </c>
      <c r="D61" s="39">
        <v>3200</v>
      </c>
      <c r="E61" s="39">
        <v>3205</v>
      </c>
      <c r="F61" s="40">
        <v>1.0015624999999999</v>
      </c>
      <c r="G61" s="41">
        <v>74.53</v>
      </c>
      <c r="H61" s="19" t="s">
        <v>8218</v>
      </c>
      <c r="I61" s="19" t="s">
        <v>8223</v>
      </c>
      <c r="J61" s="19" t="s">
        <v>8245</v>
      </c>
      <c r="K61" s="19">
        <v>1409500078</v>
      </c>
      <c r="L61" s="19">
        <v>1406908078</v>
      </c>
      <c r="M61" s="19" t="b">
        <v>0</v>
      </c>
      <c r="N61" s="19">
        <v>43</v>
      </c>
      <c r="O61" s="19" t="b">
        <v>1</v>
      </c>
      <c r="P61" s="19" t="s">
        <v>8269</v>
      </c>
      <c r="Q61" s="42" t="s">
        <v>8315</v>
      </c>
      <c r="R61" s="19" t="s">
        <v>8316</v>
      </c>
      <c r="S61" s="43">
        <v>41852.658310185187</v>
      </c>
      <c r="T61" s="44">
        <v>41882.658310185187</v>
      </c>
    </row>
    <row r="62" spans="1:20" ht="16" x14ac:dyDescent="0.2">
      <c r="A62" s="16">
        <v>2972</v>
      </c>
      <c r="B62" s="31" t="s">
        <v>2972</v>
      </c>
      <c r="C62" s="31" t="s">
        <v>7082</v>
      </c>
      <c r="D62" s="32">
        <v>2000</v>
      </c>
      <c r="E62" s="32">
        <v>2107</v>
      </c>
      <c r="F62" s="33">
        <v>1.0535000000000001</v>
      </c>
      <c r="G62" s="34">
        <v>123.94</v>
      </c>
      <c r="H62" s="18" t="s">
        <v>8218</v>
      </c>
      <c r="I62" s="18" t="s">
        <v>8223</v>
      </c>
      <c r="J62" s="18" t="s">
        <v>8245</v>
      </c>
      <c r="K62" s="18">
        <v>1480899600</v>
      </c>
      <c r="L62" s="18">
        <v>1479609520</v>
      </c>
      <c r="M62" s="18" t="b">
        <v>0</v>
      </c>
      <c r="N62" s="18">
        <v>17</v>
      </c>
      <c r="O62" s="18" t="b">
        <v>1</v>
      </c>
      <c r="P62" s="18" t="s">
        <v>8269</v>
      </c>
      <c r="Q62" s="35" t="s">
        <v>8315</v>
      </c>
      <c r="R62" s="18" t="s">
        <v>8316</v>
      </c>
      <c r="S62" s="36">
        <v>42694.110185185185</v>
      </c>
      <c r="T62" s="37">
        <v>42709.041666666672</v>
      </c>
    </row>
    <row r="63" spans="1:20" ht="16" x14ac:dyDescent="0.2">
      <c r="A63" s="17">
        <v>2973</v>
      </c>
      <c r="B63" s="38" t="s">
        <v>2973</v>
      </c>
      <c r="C63" s="38" t="s">
        <v>7083</v>
      </c>
      <c r="D63" s="39">
        <v>5000</v>
      </c>
      <c r="E63" s="39">
        <v>8740</v>
      </c>
      <c r="F63" s="40">
        <v>1.748</v>
      </c>
      <c r="G63" s="41">
        <v>264.85000000000002</v>
      </c>
      <c r="H63" s="19" t="s">
        <v>8218</v>
      </c>
      <c r="I63" s="19" t="s">
        <v>8223</v>
      </c>
      <c r="J63" s="19" t="s">
        <v>8245</v>
      </c>
      <c r="K63" s="19">
        <v>1451620800</v>
      </c>
      <c r="L63" s="19">
        <v>1449171508</v>
      </c>
      <c r="M63" s="19" t="b">
        <v>0</v>
      </c>
      <c r="N63" s="19">
        <v>33</v>
      </c>
      <c r="O63" s="19" t="b">
        <v>1</v>
      </c>
      <c r="P63" s="19" t="s">
        <v>8269</v>
      </c>
      <c r="Q63" s="42" t="s">
        <v>8315</v>
      </c>
      <c r="R63" s="19" t="s">
        <v>8316</v>
      </c>
      <c r="S63" s="43">
        <v>42341.818379629629</v>
      </c>
      <c r="T63" s="44">
        <v>42370.166666666672</v>
      </c>
    </row>
    <row r="64" spans="1:20" ht="16" x14ac:dyDescent="0.2">
      <c r="A64" s="16">
        <v>2974</v>
      </c>
      <c r="B64" s="31" t="s">
        <v>2974</v>
      </c>
      <c r="C64" s="31" t="s">
        <v>7084</v>
      </c>
      <c r="D64" s="32">
        <v>5000</v>
      </c>
      <c r="E64" s="32">
        <v>5100</v>
      </c>
      <c r="F64" s="33">
        <v>1.02</v>
      </c>
      <c r="G64" s="34">
        <v>58.62</v>
      </c>
      <c r="H64" s="18" t="s">
        <v>8218</v>
      </c>
      <c r="I64" s="18" t="s">
        <v>8223</v>
      </c>
      <c r="J64" s="18" t="s">
        <v>8245</v>
      </c>
      <c r="K64" s="18">
        <v>1411695300</v>
      </c>
      <c r="L64" s="18">
        <v>1409275671</v>
      </c>
      <c r="M64" s="18" t="b">
        <v>0</v>
      </c>
      <c r="N64" s="18">
        <v>87</v>
      </c>
      <c r="O64" s="18" t="b">
        <v>1</v>
      </c>
      <c r="P64" s="18" t="s">
        <v>8269</v>
      </c>
      <c r="Q64" s="35" t="s">
        <v>8315</v>
      </c>
      <c r="R64" s="18" t="s">
        <v>8316</v>
      </c>
      <c r="S64" s="36">
        <v>41880.061006944445</v>
      </c>
      <c r="T64" s="37">
        <v>41908.065972222219</v>
      </c>
    </row>
    <row r="65" spans="1:20" ht="16" x14ac:dyDescent="0.2">
      <c r="A65" s="17">
        <v>2975</v>
      </c>
      <c r="B65" s="38" t="s">
        <v>2975</v>
      </c>
      <c r="C65" s="38" t="s">
        <v>7085</v>
      </c>
      <c r="D65" s="39">
        <v>8000</v>
      </c>
      <c r="E65" s="39">
        <v>8010</v>
      </c>
      <c r="F65" s="40">
        <v>1.00125</v>
      </c>
      <c r="G65" s="41">
        <v>70.88</v>
      </c>
      <c r="H65" s="19" t="s">
        <v>8218</v>
      </c>
      <c r="I65" s="19" t="s">
        <v>8223</v>
      </c>
      <c r="J65" s="19" t="s">
        <v>8245</v>
      </c>
      <c r="K65" s="19">
        <v>1417057200</v>
      </c>
      <c r="L65" s="19">
        <v>1414599886</v>
      </c>
      <c r="M65" s="19" t="b">
        <v>0</v>
      </c>
      <c r="N65" s="19">
        <v>113</v>
      </c>
      <c r="O65" s="19" t="b">
        <v>1</v>
      </c>
      <c r="P65" s="19" t="s">
        <v>8269</v>
      </c>
      <c r="Q65" s="42" t="s">
        <v>8315</v>
      </c>
      <c r="R65" s="19" t="s">
        <v>8316</v>
      </c>
      <c r="S65" s="43">
        <v>41941.683865740742</v>
      </c>
      <c r="T65" s="44">
        <v>41970.125</v>
      </c>
    </row>
    <row r="66" spans="1:20" ht="16" x14ac:dyDescent="0.2">
      <c r="A66" s="16">
        <v>2977</v>
      </c>
      <c r="B66" s="31" t="s">
        <v>2977</v>
      </c>
      <c r="C66" s="31" t="s">
        <v>7087</v>
      </c>
      <c r="D66" s="32">
        <v>3000</v>
      </c>
      <c r="E66" s="32">
        <v>3407</v>
      </c>
      <c r="F66" s="33">
        <v>1.1356666666666666</v>
      </c>
      <c r="G66" s="34">
        <v>113.57</v>
      </c>
      <c r="H66" s="18" t="s">
        <v>8218</v>
      </c>
      <c r="I66" s="18" t="s">
        <v>8223</v>
      </c>
      <c r="J66" s="18" t="s">
        <v>8245</v>
      </c>
      <c r="K66" s="18">
        <v>1427076840</v>
      </c>
      <c r="L66" s="18">
        <v>1421960934</v>
      </c>
      <c r="M66" s="18" t="b">
        <v>0</v>
      </c>
      <c r="N66" s="18">
        <v>30</v>
      </c>
      <c r="O66" s="18" t="b">
        <v>1</v>
      </c>
      <c r="P66" s="18" t="s">
        <v>8269</v>
      </c>
      <c r="Q66" s="35" t="s">
        <v>8315</v>
      </c>
      <c r="R66" s="18" t="s">
        <v>8316</v>
      </c>
      <c r="S66" s="36">
        <v>42026.88118055556</v>
      </c>
      <c r="T66" s="37">
        <v>42086.093055555553</v>
      </c>
    </row>
    <row r="67" spans="1:20" ht="16" x14ac:dyDescent="0.2">
      <c r="A67" s="17">
        <v>2978</v>
      </c>
      <c r="B67" s="38" t="s">
        <v>2978</v>
      </c>
      <c r="C67" s="38" t="s">
        <v>7088</v>
      </c>
      <c r="D67" s="39">
        <v>750</v>
      </c>
      <c r="E67" s="39">
        <v>971</v>
      </c>
      <c r="F67" s="40">
        <v>1.2946666666666666</v>
      </c>
      <c r="G67" s="41">
        <v>60.69</v>
      </c>
      <c r="H67" s="19" t="s">
        <v>8218</v>
      </c>
      <c r="I67" s="19" t="s">
        <v>8223</v>
      </c>
      <c r="J67" s="19" t="s">
        <v>8245</v>
      </c>
      <c r="K67" s="19">
        <v>1413784740</v>
      </c>
      <c r="L67" s="19">
        <v>1412954547</v>
      </c>
      <c r="M67" s="19" t="b">
        <v>0</v>
      </c>
      <c r="N67" s="19">
        <v>16</v>
      </c>
      <c r="O67" s="19" t="b">
        <v>1</v>
      </c>
      <c r="P67" s="19" t="s">
        <v>8269</v>
      </c>
      <c r="Q67" s="42" t="s">
        <v>8315</v>
      </c>
      <c r="R67" s="19" t="s">
        <v>8316</v>
      </c>
      <c r="S67" s="43">
        <v>41922.640590277777</v>
      </c>
      <c r="T67" s="44">
        <v>41932.249305555553</v>
      </c>
    </row>
    <row r="68" spans="1:20" ht="16" x14ac:dyDescent="0.2">
      <c r="A68" s="16">
        <v>2979</v>
      </c>
      <c r="B68" s="31" t="s">
        <v>2979</v>
      </c>
      <c r="C68" s="31" t="s">
        <v>7089</v>
      </c>
      <c r="D68" s="32">
        <v>5000</v>
      </c>
      <c r="E68" s="32">
        <v>5070</v>
      </c>
      <c r="F68" s="33">
        <v>1.014</v>
      </c>
      <c r="G68" s="34">
        <v>110.22</v>
      </c>
      <c r="H68" s="18" t="s">
        <v>8218</v>
      </c>
      <c r="I68" s="18" t="s">
        <v>8223</v>
      </c>
      <c r="J68" s="18" t="s">
        <v>8245</v>
      </c>
      <c r="K68" s="18">
        <v>1420524000</v>
      </c>
      <c r="L68" s="18">
        <v>1419104823</v>
      </c>
      <c r="M68" s="18" t="b">
        <v>0</v>
      </c>
      <c r="N68" s="18">
        <v>46</v>
      </c>
      <c r="O68" s="18" t="b">
        <v>1</v>
      </c>
      <c r="P68" s="18" t="s">
        <v>8269</v>
      </c>
      <c r="Q68" s="35" t="s">
        <v>8315</v>
      </c>
      <c r="R68" s="18" t="s">
        <v>8316</v>
      </c>
      <c r="S68" s="36">
        <v>41993.824340277773</v>
      </c>
      <c r="T68" s="37">
        <v>42010.25</v>
      </c>
    </row>
    <row r="69" spans="1:20" ht="16" x14ac:dyDescent="0.2">
      <c r="A69" s="17">
        <v>2980</v>
      </c>
      <c r="B69" s="38" t="s">
        <v>2980</v>
      </c>
      <c r="C69" s="38" t="s">
        <v>7090</v>
      </c>
      <c r="D69" s="39">
        <v>3000</v>
      </c>
      <c r="E69" s="39">
        <v>3275</v>
      </c>
      <c r="F69" s="40">
        <v>1.0916666666666666</v>
      </c>
      <c r="G69" s="41">
        <v>136.46</v>
      </c>
      <c r="H69" s="19" t="s">
        <v>8218</v>
      </c>
      <c r="I69" s="19" t="s">
        <v>8223</v>
      </c>
      <c r="J69" s="19" t="s">
        <v>8245</v>
      </c>
      <c r="K69" s="19">
        <v>1440381600</v>
      </c>
      <c r="L69" s="19">
        <v>1438639130</v>
      </c>
      <c r="M69" s="19" t="b">
        <v>0</v>
      </c>
      <c r="N69" s="19">
        <v>24</v>
      </c>
      <c r="O69" s="19" t="b">
        <v>1</v>
      </c>
      <c r="P69" s="19" t="s">
        <v>8269</v>
      </c>
      <c r="Q69" s="42" t="s">
        <v>8315</v>
      </c>
      <c r="R69" s="19" t="s">
        <v>8316</v>
      </c>
      <c r="S69" s="43">
        <v>42219.915856481486</v>
      </c>
      <c r="T69" s="44">
        <v>42240.083333333328</v>
      </c>
    </row>
    <row r="70" spans="1:20" ht="16" x14ac:dyDescent="0.2">
      <c r="A70" s="16">
        <v>3147</v>
      </c>
      <c r="B70" s="31" t="s">
        <v>3147</v>
      </c>
      <c r="C70" s="31" t="s">
        <v>7257</v>
      </c>
      <c r="D70" s="32">
        <v>20000</v>
      </c>
      <c r="E70" s="32">
        <v>23505</v>
      </c>
      <c r="F70" s="33">
        <v>1.1752499999999999</v>
      </c>
      <c r="G70" s="34">
        <v>110.35</v>
      </c>
      <c r="H70" s="18" t="s">
        <v>8218</v>
      </c>
      <c r="I70" s="18" t="s">
        <v>8223</v>
      </c>
      <c r="J70" s="18" t="s">
        <v>8245</v>
      </c>
      <c r="K70" s="18">
        <v>1415319355</v>
      </c>
      <c r="L70" s="18">
        <v>1411859755</v>
      </c>
      <c r="M70" s="18" t="b">
        <v>1</v>
      </c>
      <c r="N70" s="18">
        <v>213</v>
      </c>
      <c r="O70" s="18" t="b">
        <v>1</v>
      </c>
      <c r="P70" s="18" t="s">
        <v>8269</v>
      </c>
      <c r="Q70" s="35" t="s">
        <v>8315</v>
      </c>
      <c r="R70" s="18" t="s">
        <v>8316</v>
      </c>
      <c r="S70" s="36">
        <v>41909.969386574077</v>
      </c>
      <c r="T70" s="37">
        <v>41950.011053240742</v>
      </c>
    </row>
    <row r="71" spans="1:20" ht="16" x14ac:dyDescent="0.2">
      <c r="A71" s="17">
        <v>3148</v>
      </c>
      <c r="B71" s="38" t="s">
        <v>3148</v>
      </c>
      <c r="C71" s="38" t="s">
        <v>7258</v>
      </c>
      <c r="D71" s="39">
        <v>1800</v>
      </c>
      <c r="E71" s="39">
        <v>2361</v>
      </c>
      <c r="F71" s="40">
        <v>1.3116666666666668</v>
      </c>
      <c r="G71" s="41">
        <v>41.42</v>
      </c>
      <c r="H71" s="19" t="s">
        <v>8218</v>
      </c>
      <c r="I71" s="19" t="s">
        <v>8223</v>
      </c>
      <c r="J71" s="19" t="s">
        <v>8245</v>
      </c>
      <c r="K71" s="19">
        <v>1412136000</v>
      </c>
      <c r="L71" s="19">
        <v>1410278284</v>
      </c>
      <c r="M71" s="19" t="b">
        <v>1</v>
      </c>
      <c r="N71" s="19">
        <v>57</v>
      </c>
      <c r="O71" s="19" t="b">
        <v>1</v>
      </c>
      <c r="P71" s="19" t="s">
        <v>8269</v>
      </c>
      <c r="Q71" s="42" t="s">
        <v>8315</v>
      </c>
      <c r="R71" s="19" t="s">
        <v>8316</v>
      </c>
      <c r="S71" s="43">
        <v>41891.665324074071</v>
      </c>
      <c r="T71" s="44">
        <v>41913.166666666664</v>
      </c>
    </row>
    <row r="72" spans="1:20" ht="16" x14ac:dyDescent="0.2">
      <c r="A72" s="16">
        <v>3149</v>
      </c>
      <c r="B72" s="31" t="s">
        <v>3149</v>
      </c>
      <c r="C72" s="31" t="s">
        <v>7259</v>
      </c>
      <c r="D72" s="32">
        <v>1250</v>
      </c>
      <c r="E72" s="32">
        <v>1300</v>
      </c>
      <c r="F72" s="33">
        <v>1.04</v>
      </c>
      <c r="G72" s="34">
        <v>52</v>
      </c>
      <c r="H72" s="18" t="s">
        <v>8218</v>
      </c>
      <c r="I72" s="18" t="s">
        <v>8223</v>
      </c>
      <c r="J72" s="18" t="s">
        <v>8245</v>
      </c>
      <c r="K72" s="18">
        <v>1354845600</v>
      </c>
      <c r="L72" s="18">
        <v>1352766300</v>
      </c>
      <c r="M72" s="18" t="b">
        <v>1</v>
      </c>
      <c r="N72" s="18">
        <v>25</v>
      </c>
      <c r="O72" s="18" t="b">
        <v>1</v>
      </c>
      <c r="P72" s="18" t="s">
        <v>8269</v>
      </c>
      <c r="Q72" s="35" t="s">
        <v>8315</v>
      </c>
      <c r="R72" s="18" t="s">
        <v>8316</v>
      </c>
      <c r="S72" s="36">
        <v>41226.017361111109</v>
      </c>
      <c r="T72" s="37">
        <v>41250.083333333336</v>
      </c>
    </row>
    <row r="73" spans="1:20" ht="32" x14ac:dyDescent="0.2">
      <c r="A73" s="17">
        <v>3150</v>
      </c>
      <c r="B73" s="38" t="s">
        <v>3150</v>
      </c>
      <c r="C73" s="38" t="s">
        <v>7260</v>
      </c>
      <c r="D73" s="39">
        <v>3500</v>
      </c>
      <c r="E73" s="39">
        <v>3535</v>
      </c>
      <c r="F73" s="40">
        <v>1.01</v>
      </c>
      <c r="G73" s="41">
        <v>33.99</v>
      </c>
      <c r="H73" s="19" t="s">
        <v>8218</v>
      </c>
      <c r="I73" s="19" t="s">
        <v>8223</v>
      </c>
      <c r="J73" s="19" t="s">
        <v>8245</v>
      </c>
      <c r="K73" s="19">
        <v>1295928000</v>
      </c>
      <c r="L73" s="19">
        <v>1288160403</v>
      </c>
      <c r="M73" s="19" t="b">
        <v>1</v>
      </c>
      <c r="N73" s="19">
        <v>104</v>
      </c>
      <c r="O73" s="19" t="b">
        <v>1</v>
      </c>
      <c r="P73" s="19" t="s">
        <v>8269</v>
      </c>
      <c r="Q73" s="42" t="s">
        <v>8315</v>
      </c>
      <c r="R73" s="19" t="s">
        <v>8316</v>
      </c>
      <c r="S73" s="43">
        <v>40478.263923611114</v>
      </c>
      <c r="T73" s="44">
        <v>40568.166666666664</v>
      </c>
    </row>
    <row r="74" spans="1:20" ht="16" x14ac:dyDescent="0.2">
      <c r="A74" s="16">
        <v>3151</v>
      </c>
      <c r="B74" s="31" t="s">
        <v>3151</v>
      </c>
      <c r="C74" s="31" t="s">
        <v>7261</v>
      </c>
      <c r="D74" s="32">
        <v>3500</v>
      </c>
      <c r="E74" s="32">
        <v>3514</v>
      </c>
      <c r="F74" s="33">
        <v>1.004</v>
      </c>
      <c r="G74" s="34">
        <v>103.35</v>
      </c>
      <c r="H74" s="18" t="s">
        <v>8218</v>
      </c>
      <c r="I74" s="18" t="s">
        <v>8223</v>
      </c>
      <c r="J74" s="18" t="s">
        <v>8245</v>
      </c>
      <c r="K74" s="18">
        <v>1410379774</v>
      </c>
      <c r="L74" s="18">
        <v>1407787774</v>
      </c>
      <c r="M74" s="18" t="b">
        <v>1</v>
      </c>
      <c r="N74" s="18">
        <v>34</v>
      </c>
      <c r="O74" s="18" t="b">
        <v>1</v>
      </c>
      <c r="P74" s="18" t="s">
        <v>8269</v>
      </c>
      <c r="Q74" s="35" t="s">
        <v>8315</v>
      </c>
      <c r="R74" s="18" t="s">
        <v>8316</v>
      </c>
      <c r="S74" s="36">
        <v>41862.83997685185</v>
      </c>
      <c r="T74" s="37">
        <v>41892.83997685185</v>
      </c>
    </row>
    <row r="75" spans="1:20" ht="16" x14ac:dyDescent="0.2">
      <c r="A75" s="17">
        <v>3153</v>
      </c>
      <c r="B75" s="38" t="s">
        <v>3153</v>
      </c>
      <c r="C75" s="38" t="s">
        <v>7263</v>
      </c>
      <c r="D75" s="39">
        <v>3000</v>
      </c>
      <c r="E75" s="39">
        <v>10067.5</v>
      </c>
      <c r="F75" s="40">
        <v>3.3558333333333334</v>
      </c>
      <c r="G75" s="41">
        <v>41.77</v>
      </c>
      <c r="H75" s="19" t="s">
        <v>8218</v>
      </c>
      <c r="I75" s="19" t="s">
        <v>8223</v>
      </c>
      <c r="J75" s="19" t="s">
        <v>8245</v>
      </c>
      <c r="K75" s="19">
        <v>1304225940</v>
      </c>
      <c r="L75" s="19">
        <v>1301542937</v>
      </c>
      <c r="M75" s="19" t="b">
        <v>1</v>
      </c>
      <c r="N75" s="19">
        <v>241</v>
      </c>
      <c r="O75" s="19" t="b">
        <v>1</v>
      </c>
      <c r="P75" s="19" t="s">
        <v>8269</v>
      </c>
      <c r="Q75" s="42" t="s">
        <v>8315</v>
      </c>
      <c r="R75" s="19" t="s">
        <v>8316</v>
      </c>
      <c r="S75" s="43">
        <v>40633.154363425929</v>
      </c>
      <c r="T75" s="44">
        <v>40664.207638888889</v>
      </c>
    </row>
    <row r="76" spans="1:20" ht="16" x14ac:dyDescent="0.2">
      <c r="A76" s="16">
        <v>3154</v>
      </c>
      <c r="B76" s="31" t="s">
        <v>3154</v>
      </c>
      <c r="C76" s="31" t="s">
        <v>7264</v>
      </c>
      <c r="D76" s="32">
        <v>7000</v>
      </c>
      <c r="E76" s="32">
        <v>7905</v>
      </c>
      <c r="F76" s="33">
        <v>1.1292857142857142</v>
      </c>
      <c r="G76" s="34">
        <v>64.27</v>
      </c>
      <c r="H76" s="18" t="s">
        <v>8218</v>
      </c>
      <c r="I76" s="18" t="s">
        <v>8223</v>
      </c>
      <c r="J76" s="18" t="s">
        <v>8245</v>
      </c>
      <c r="K76" s="18">
        <v>1333310458</v>
      </c>
      <c r="L76" s="18">
        <v>1330722058</v>
      </c>
      <c r="M76" s="18" t="b">
        <v>1</v>
      </c>
      <c r="N76" s="18">
        <v>123</v>
      </c>
      <c r="O76" s="18" t="b">
        <v>1</v>
      </c>
      <c r="P76" s="18" t="s">
        <v>8269</v>
      </c>
      <c r="Q76" s="35" t="s">
        <v>8315</v>
      </c>
      <c r="R76" s="18" t="s">
        <v>8316</v>
      </c>
      <c r="S76" s="36">
        <v>40970.875671296293</v>
      </c>
      <c r="T76" s="37">
        <v>41000.834004629629</v>
      </c>
    </row>
    <row r="77" spans="1:20" ht="16" x14ac:dyDescent="0.2">
      <c r="A77" s="17">
        <v>3156</v>
      </c>
      <c r="B77" s="38" t="s">
        <v>3156</v>
      </c>
      <c r="C77" s="38" t="s">
        <v>7266</v>
      </c>
      <c r="D77" s="39">
        <v>5500</v>
      </c>
      <c r="E77" s="39">
        <v>5600</v>
      </c>
      <c r="F77" s="40">
        <v>1.0181818181818181</v>
      </c>
      <c r="G77" s="41">
        <v>62.92</v>
      </c>
      <c r="H77" s="19" t="s">
        <v>8218</v>
      </c>
      <c r="I77" s="19" t="s">
        <v>8223</v>
      </c>
      <c r="J77" s="19" t="s">
        <v>8245</v>
      </c>
      <c r="K77" s="19">
        <v>1338591144</v>
      </c>
      <c r="L77" s="19">
        <v>1335567144</v>
      </c>
      <c r="M77" s="19" t="b">
        <v>1</v>
      </c>
      <c r="N77" s="19">
        <v>89</v>
      </c>
      <c r="O77" s="19" t="b">
        <v>1</v>
      </c>
      <c r="P77" s="19" t="s">
        <v>8269</v>
      </c>
      <c r="Q77" s="42" t="s">
        <v>8315</v>
      </c>
      <c r="R77" s="19" t="s">
        <v>8316</v>
      </c>
      <c r="S77" s="43">
        <v>41026.953055555554</v>
      </c>
      <c r="T77" s="44">
        <v>41061.953055555554</v>
      </c>
    </row>
    <row r="78" spans="1:20" ht="16" x14ac:dyDescent="0.2">
      <c r="A78" s="16">
        <v>3157</v>
      </c>
      <c r="B78" s="31" t="s">
        <v>3157</v>
      </c>
      <c r="C78" s="31" t="s">
        <v>7267</v>
      </c>
      <c r="D78" s="32">
        <v>4000</v>
      </c>
      <c r="E78" s="32">
        <v>4040</v>
      </c>
      <c r="F78" s="33">
        <v>1.01</v>
      </c>
      <c r="G78" s="34">
        <v>98.54</v>
      </c>
      <c r="H78" s="18" t="s">
        <v>8218</v>
      </c>
      <c r="I78" s="18" t="s">
        <v>8223</v>
      </c>
      <c r="J78" s="18" t="s">
        <v>8245</v>
      </c>
      <c r="K78" s="18">
        <v>1405746000</v>
      </c>
      <c r="L78" s="18">
        <v>1404932105</v>
      </c>
      <c r="M78" s="18" t="b">
        <v>1</v>
      </c>
      <c r="N78" s="18">
        <v>41</v>
      </c>
      <c r="O78" s="18" t="b">
        <v>1</v>
      </c>
      <c r="P78" s="18" t="s">
        <v>8269</v>
      </c>
      <c r="Q78" s="35" t="s">
        <v>8315</v>
      </c>
      <c r="R78" s="18" t="s">
        <v>8316</v>
      </c>
      <c r="S78" s="36">
        <v>41829.788252314815</v>
      </c>
      <c r="T78" s="37">
        <v>41839.208333333336</v>
      </c>
    </row>
    <row r="79" spans="1:20" ht="16" x14ac:dyDescent="0.2">
      <c r="A79" s="17">
        <v>3158</v>
      </c>
      <c r="B79" s="38" t="s">
        <v>3158</v>
      </c>
      <c r="C79" s="38" t="s">
        <v>7268</v>
      </c>
      <c r="D79" s="39">
        <v>5000</v>
      </c>
      <c r="E79" s="39">
        <v>5700</v>
      </c>
      <c r="F79" s="40">
        <v>1.1399999999999999</v>
      </c>
      <c r="G79" s="41">
        <v>82.61</v>
      </c>
      <c r="H79" s="19" t="s">
        <v>8218</v>
      </c>
      <c r="I79" s="19" t="s">
        <v>8223</v>
      </c>
      <c r="J79" s="19" t="s">
        <v>8245</v>
      </c>
      <c r="K79" s="19">
        <v>1374523752</v>
      </c>
      <c r="L79" s="19">
        <v>1371931752</v>
      </c>
      <c r="M79" s="19" t="b">
        <v>1</v>
      </c>
      <c r="N79" s="19">
        <v>69</v>
      </c>
      <c r="O79" s="19" t="b">
        <v>1</v>
      </c>
      <c r="P79" s="19" t="s">
        <v>8269</v>
      </c>
      <c r="Q79" s="42" t="s">
        <v>8315</v>
      </c>
      <c r="R79" s="19" t="s">
        <v>8316</v>
      </c>
      <c r="S79" s="43">
        <v>41447.839722222219</v>
      </c>
      <c r="T79" s="44">
        <v>41477.839722222219</v>
      </c>
    </row>
    <row r="80" spans="1:20" ht="16" x14ac:dyDescent="0.2">
      <c r="A80" s="16">
        <v>3159</v>
      </c>
      <c r="B80" s="31" t="s">
        <v>3159</v>
      </c>
      <c r="C80" s="31" t="s">
        <v>7269</v>
      </c>
      <c r="D80" s="32">
        <v>1500</v>
      </c>
      <c r="E80" s="32">
        <v>2002.22</v>
      </c>
      <c r="F80" s="33">
        <v>1.3348133333333334</v>
      </c>
      <c r="G80" s="34">
        <v>38.5</v>
      </c>
      <c r="H80" s="18" t="s">
        <v>8218</v>
      </c>
      <c r="I80" s="18" t="s">
        <v>8223</v>
      </c>
      <c r="J80" s="18" t="s">
        <v>8245</v>
      </c>
      <c r="K80" s="18">
        <v>1326927600</v>
      </c>
      <c r="L80" s="18">
        <v>1323221761</v>
      </c>
      <c r="M80" s="18" t="b">
        <v>1</v>
      </c>
      <c r="N80" s="18">
        <v>52</v>
      </c>
      <c r="O80" s="18" t="b">
        <v>1</v>
      </c>
      <c r="P80" s="18" t="s">
        <v>8269</v>
      </c>
      <c r="Q80" s="35" t="s">
        <v>8315</v>
      </c>
      <c r="R80" s="18" t="s">
        <v>8316</v>
      </c>
      <c r="S80" s="36">
        <v>40884.066678240742</v>
      </c>
      <c r="T80" s="37">
        <v>40926.958333333336</v>
      </c>
    </row>
    <row r="81" spans="1:20" ht="16" x14ac:dyDescent="0.2">
      <c r="A81" s="17">
        <v>3160</v>
      </c>
      <c r="B81" s="38" t="s">
        <v>3160</v>
      </c>
      <c r="C81" s="38" t="s">
        <v>7270</v>
      </c>
      <c r="D81" s="39">
        <v>4500</v>
      </c>
      <c r="E81" s="39">
        <v>4569</v>
      </c>
      <c r="F81" s="40">
        <v>1.0153333333333334</v>
      </c>
      <c r="G81" s="41">
        <v>80.16</v>
      </c>
      <c r="H81" s="19" t="s">
        <v>8218</v>
      </c>
      <c r="I81" s="19" t="s">
        <v>8223</v>
      </c>
      <c r="J81" s="19" t="s">
        <v>8245</v>
      </c>
      <c r="K81" s="19">
        <v>1407905940</v>
      </c>
      <c r="L81" s="19">
        <v>1405923687</v>
      </c>
      <c r="M81" s="19" t="b">
        <v>1</v>
      </c>
      <c r="N81" s="19">
        <v>57</v>
      </c>
      <c r="O81" s="19" t="b">
        <v>1</v>
      </c>
      <c r="P81" s="19" t="s">
        <v>8269</v>
      </c>
      <c r="Q81" s="42" t="s">
        <v>8315</v>
      </c>
      <c r="R81" s="19" t="s">
        <v>8316</v>
      </c>
      <c r="S81" s="43">
        <v>41841.26489583333</v>
      </c>
      <c r="T81" s="44">
        <v>41864.207638888889</v>
      </c>
    </row>
    <row r="82" spans="1:20" ht="16" x14ac:dyDescent="0.2">
      <c r="A82" s="16">
        <v>3162</v>
      </c>
      <c r="B82" s="31" t="s">
        <v>3162</v>
      </c>
      <c r="C82" s="31" t="s">
        <v>7272</v>
      </c>
      <c r="D82" s="32">
        <v>4000</v>
      </c>
      <c r="E82" s="32">
        <v>5086</v>
      </c>
      <c r="F82" s="33">
        <v>1.2715000000000001</v>
      </c>
      <c r="G82" s="34">
        <v>80.73</v>
      </c>
      <c r="H82" s="18" t="s">
        <v>8218</v>
      </c>
      <c r="I82" s="18" t="s">
        <v>8223</v>
      </c>
      <c r="J82" s="18" t="s">
        <v>8245</v>
      </c>
      <c r="K82" s="18">
        <v>1404698400</v>
      </c>
      <c r="L82" s="18">
        <v>1402331262</v>
      </c>
      <c r="M82" s="18" t="b">
        <v>1</v>
      </c>
      <c r="N82" s="18">
        <v>63</v>
      </c>
      <c r="O82" s="18" t="b">
        <v>1</v>
      </c>
      <c r="P82" s="18" t="s">
        <v>8269</v>
      </c>
      <c r="Q82" s="35" t="s">
        <v>8315</v>
      </c>
      <c r="R82" s="18" t="s">
        <v>8316</v>
      </c>
      <c r="S82" s="36">
        <v>41799.685902777775</v>
      </c>
      <c r="T82" s="37">
        <v>41827.083333333336</v>
      </c>
    </row>
    <row r="83" spans="1:20" ht="16" x14ac:dyDescent="0.2">
      <c r="A83" s="17">
        <v>3163</v>
      </c>
      <c r="B83" s="38" t="s">
        <v>3163</v>
      </c>
      <c r="C83" s="38" t="s">
        <v>7273</v>
      </c>
      <c r="D83" s="39">
        <v>13000</v>
      </c>
      <c r="E83" s="39">
        <v>14450</v>
      </c>
      <c r="F83" s="40">
        <v>1.1115384615384616</v>
      </c>
      <c r="G83" s="41">
        <v>200.69</v>
      </c>
      <c r="H83" s="19" t="s">
        <v>8218</v>
      </c>
      <c r="I83" s="19" t="s">
        <v>8223</v>
      </c>
      <c r="J83" s="19" t="s">
        <v>8245</v>
      </c>
      <c r="K83" s="19">
        <v>1402855525</v>
      </c>
      <c r="L83" s="19">
        <v>1400263525</v>
      </c>
      <c r="M83" s="19" t="b">
        <v>1</v>
      </c>
      <c r="N83" s="19">
        <v>72</v>
      </c>
      <c r="O83" s="19" t="b">
        <v>1</v>
      </c>
      <c r="P83" s="19" t="s">
        <v>8269</v>
      </c>
      <c r="Q83" s="42" t="s">
        <v>8315</v>
      </c>
      <c r="R83" s="19" t="s">
        <v>8316</v>
      </c>
      <c r="S83" s="43">
        <v>41775.753761574073</v>
      </c>
      <c r="T83" s="44">
        <v>41805.753761574073</v>
      </c>
    </row>
    <row r="84" spans="1:20" ht="16" x14ac:dyDescent="0.2">
      <c r="A84" s="16">
        <v>3164</v>
      </c>
      <c r="B84" s="31" t="s">
        <v>3164</v>
      </c>
      <c r="C84" s="31" t="s">
        <v>7274</v>
      </c>
      <c r="D84" s="32">
        <v>2500</v>
      </c>
      <c r="E84" s="32">
        <v>2669</v>
      </c>
      <c r="F84" s="33">
        <v>1.0676000000000001</v>
      </c>
      <c r="G84" s="34">
        <v>37.590000000000003</v>
      </c>
      <c r="H84" s="18" t="s">
        <v>8218</v>
      </c>
      <c r="I84" s="18" t="s">
        <v>8223</v>
      </c>
      <c r="J84" s="18" t="s">
        <v>8245</v>
      </c>
      <c r="K84" s="18">
        <v>1402341615</v>
      </c>
      <c r="L84" s="18">
        <v>1399490415</v>
      </c>
      <c r="M84" s="18" t="b">
        <v>1</v>
      </c>
      <c r="N84" s="18">
        <v>71</v>
      </c>
      <c r="O84" s="18" t="b">
        <v>1</v>
      </c>
      <c r="P84" s="18" t="s">
        <v>8269</v>
      </c>
      <c r="Q84" s="35" t="s">
        <v>8315</v>
      </c>
      <c r="R84" s="18" t="s">
        <v>8316</v>
      </c>
      <c r="S84" s="36">
        <v>41766.80572916667</v>
      </c>
      <c r="T84" s="37">
        <v>41799.80572916667</v>
      </c>
    </row>
    <row r="85" spans="1:20" ht="16" x14ac:dyDescent="0.2">
      <c r="A85" s="17">
        <v>3165</v>
      </c>
      <c r="B85" s="38" t="s">
        <v>3165</v>
      </c>
      <c r="C85" s="38" t="s">
        <v>7275</v>
      </c>
      <c r="D85" s="39">
        <v>750</v>
      </c>
      <c r="E85" s="39">
        <v>1220</v>
      </c>
      <c r="F85" s="40">
        <v>1.6266666666666667</v>
      </c>
      <c r="G85" s="41">
        <v>58.1</v>
      </c>
      <c r="H85" s="19" t="s">
        <v>8218</v>
      </c>
      <c r="I85" s="19" t="s">
        <v>8223</v>
      </c>
      <c r="J85" s="19" t="s">
        <v>8245</v>
      </c>
      <c r="K85" s="19">
        <v>1304395140</v>
      </c>
      <c r="L85" s="19">
        <v>1302493760</v>
      </c>
      <c r="M85" s="19" t="b">
        <v>1</v>
      </c>
      <c r="N85" s="19">
        <v>21</v>
      </c>
      <c r="O85" s="19" t="b">
        <v>1</v>
      </c>
      <c r="P85" s="19" t="s">
        <v>8269</v>
      </c>
      <c r="Q85" s="42" t="s">
        <v>8315</v>
      </c>
      <c r="R85" s="19" t="s">
        <v>8316</v>
      </c>
      <c r="S85" s="43">
        <v>40644.159259259257</v>
      </c>
      <c r="T85" s="44">
        <v>40666.165972222225</v>
      </c>
    </row>
    <row r="86" spans="1:20" ht="16" x14ac:dyDescent="0.2">
      <c r="A86" s="16">
        <v>3166</v>
      </c>
      <c r="B86" s="31" t="s">
        <v>3166</v>
      </c>
      <c r="C86" s="31" t="s">
        <v>7276</v>
      </c>
      <c r="D86" s="32">
        <v>35000</v>
      </c>
      <c r="E86" s="32">
        <v>56079.83</v>
      </c>
      <c r="F86" s="33">
        <v>1.6022808571428573</v>
      </c>
      <c r="G86" s="34">
        <v>60.3</v>
      </c>
      <c r="H86" s="18" t="s">
        <v>8218</v>
      </c>
      <c r="I86" s="18" t="s">
        <v>8223</v>
      </c>
      <c r="J86" s="18" t="s">
        <v>8245</v>
      </c>
      <c r="K86" s="18">
        <v>1416988740</v>
      </c>
      <c r="L86" s="18">
        <v>1414514153</v>
      </c>
      <c r="M86" s="18" t="b">
        <v>1</v>
      </c>
      <c r="N86" s="18">
        <v>930</v>
      </c>
      <c r="O86" s="18" t="b">
        <v>1</v>
      </c>
      <c r="P86" s="18" t="s">
        <v>8269</v>
      </c>
      <c r="Q86" s="35" t="s">
        <v>8315</v>
      </c>
      <c r="R86" s="18" t="s">
        <v>8316</v>
      </c>
      <c r="S86" s="36">
        <v>41940.69158564815</v>
      </c>
      <c r="T86" s="37">
        <v>41969.332638888889</v>
      </c>
    </row>
    <row r="87" spans="1:20" ht="16" x14ac:dyDescent="0.2">
      <c r="A87" s="17">
        <v>3167</v>
      </c>
      <c r="B87" s="38" t="s">
        <v>3167</v>
      </c>
      <c r="C87" s="38" t="s">
        <v>7277</v>
      </c>
      <c r="D87" s="39">
        <v>3000</v>
      </c>
      <c r="E87" s="39">
        <v>3485</v>
      </c>
      <c r="F87" s="40">
        <v>1.1616666666666666</v>
      </c>
      <c r="G87" s="41">
        <v>63.36</v>
      </c>
      <c r="H87" s="19" t="s">
        <v>8218</v>
      </c>
      <c r="I87" s="19" t="s">
        <v>8223</v>
      </c>
      <c r="J87" s="19" t="s">
        <v>8245</v>
      </c>
      <c r="K87" s="19">
        <v>1406952781</v>
      </c>
      <c r="L87" s="19">
        <v>1405743181</v>
      </c>
      <c r="M87" s="19" t="b">
        <v>1</v>
      </c>
      <c r="N87" s="19">
        <v>55</v>
      </c>
      <c r="O87" s="19" t="b">
        <v>1</v>
      </c>
      <c r="P87" s="19" t="s">
        <v>8269</v>
      </c>
      <c r="Q87" s="42" t="s">
        <v>8315</v>
      </c>
      <c r="R87" s="19" t="s">
        <v>8316</v>
      </c>
      <c r="S87" s="43">
        <v>41839.175706018519</v>
      </c>
      <c r="T87" s="44">
        <v>41853.175706018519</v>
      </c>
    </row>
    <row r="88" spans="1:20" ht="16" x14ac:dyDescent="0.2">
      <c r="A88" s="16">
        <v>3168</v>
      </c>
      <c r="B88" s="31" t="s">
        <v>3168</v>
      </c>
      <c r="C88" s="31" t="s">
        <v>7278</v>
      </c>
      <c r="D88" s="32">
        <v>2500</v>
      </c>
      <c r="E88" s="32">
        <v>3105</v>
      </c>
      <c r="F88" s="33">
        <v>1.242</v>
      </c>
      <c r="G88" s="34">
        <v>50.9</v>
      </c>
      <c r="H88" s="18" t="s">
        <v>8218</v>
      </c>
      <c r="I88" s="18" t="s">
        <v>8223</v>
      </c>
      <c r="J88" s="18" t="s">
        <v>8245</v>
      </c>
      <c r="K88" s="18">
        <v>1402696800</v>
      </c>
      <c r="L88" s="18">
        <v>1399948353</v>
      </c>
      <c r="M88" s="18" t="b">
        <v>1</v>
      </c>
      <c r="N88" s="18">
        <v>61</v>
      </c>
      <c r="O88" s="18" t="b">
        <v>1</v>
      </c>
      <c r="P88" s="18" t="s">
        <v>8269</v>
      </c>
      <c r="Q88" s="35" t="s">
        <v>8315</v>
      </c>
      <c r="R88" s="18" t="s">
        <v>8316</v>
      </c>
      <c r="S88" s="36">
        <v>41772.105937500004</v>
      </c>
      <c r="T88" s="37">
        <v>41803.916666666664</v>
      </c>
    </row>
    <row r="89" spans="1:20" ht="16" x14ac:dyDescent="0.2">
      <c r="A89" s="17">
        <v>3169</v>
      </c>
      <c r="B89" s="38" t="s">
        <v>3169</v>
      </c>
      <c r="C89" s="38" t="s">
        <v>7279</v>
      </c>
      <c r="D89" s="39">
        <v>8000</v>
      </c>
      <c r="E89" s="39">
        <v>8241</v>
      </c>
      <c r="F89" s="40">
        <v>1.030125</v>
      </c>
      <c r="G89" s="41">
        <v>100.5</v>
      </c>
      <c r="H89" s="19" t="s">
        <v>8218</v>
      </c>
      <c r="I89" s="19" t="s">
        <v>8223</v>
      </c>
      <c r="J89" s="19" t="s">
        <v>8245</v>
      </c>
      <c r="K89" s="19">
        <v>1386910740</v>
      </c>
      <c r="L89" s="19">
        <v>1384364561</v>
      </c>
      <c r="M89" s="19" t="b">
        <v>1</v>
      </c>
      <c r="N89" s="19">
        <v>82</v>
      </c>
      <c r="O89" s="19" t="b">
        <v>1</v>
      </c>
      <c r="P89" s="19" t="s">
        <v>8269</v>
      </c>
      <c r="Q89" s="42" t="s">
        <v>8315</v>
      </c>
      <c r="R89" s="19" t="s">
        <v>8316</v>
      </c>
      <c r="S89" s="43">
        <v>41591.737974537034</v>
      </c>
      <c r="T89" s="44">
        <v>41621.207638888889</v>
      </c>
    </row>
    <row r="90" spans="1:20" ht="16" x14ac:dyDescent="0.2">
      <c r="A90" s="16">
        <v>3170</v>
      </c>
      <c r="B90" s="31" t="s">
        <v>3170</v>
      </c>
      <c r="C90" s="31" t="s">
        <v>7280</v>
      </c>
      <c r="D90" s="32">
        <v>2000</v>
      </c>
      <c r="E90" s="32">
        <v>2245</v>
      </c>
      <c r="F90" s="33">
        <v>1.1225000000000001</v>
      </c>
      <c r="G90" s="34">
        <v>31.62</v>
      </c>
      <c r="H90" s="18" t="s">
        <v>8218</v>
      </c>
      <c r="I90" s="18" t="s">
        <v>8223</v>
      </c>
      <c r="J90" s="18" t="s">
        <v>8245</v>
      </c>
      <c r="K90" s="18">
        <v>1404273600</v>
      </c>
      <c r="L90" s="18">
        <v>1401414944</v>
      </c>
      <c r="M90" s="18" t="b">
        <v>1</v>
      </c>
      <c r="N90" s="18">
        <v>71</v>
      </c>
      <c r="O90" s="18" t="b">
        <v>1</v>
      </c>
      <c r="P90" s="18" t="s">
        <v>8269</v>
      </c>
      <c r="Q90" s="35" t="s">
        <v>8315</v>
      </c>
      <c r="R90" s="18" t="s">
        <v>8316</v>
      </c>
      <c r="S90" s="36">
        <v>41789.080370370371</v>
      </c>
      <c r="T90" s="37">
        <v>41822.166666666664</v>
      </c>
    </row>
    <row r="91" spans="1:20" ht="16" x14ac:dyDescent="0.2">
      <c r="A91" s="17">
        <v>3172</v>
      </c>
      <c r="B91" s="38" t="s">
        <v>3172</v>
      </c>
      <c r="C91" s="38" t="s">
        <v>7282</v>
      </c>
      <c r="D91" s="39">
        <v>2000</v>
      </c>
      <c r="E91" s="39">
        <v>2300</v>
      </c>
      <c r="F91" s="40">
        <v>1.1499999999999999</v>
      </c>
      <c r="G91" s="41">
        <v>79.31</v>
      </c>
      <c r="H91" s="19" t="s">
        <v>8218</v>
      </c>
      <c r="I91" s="19" t="s">
        <v>8223</v>
      </c>
      <c r="J91" s="19" t="s">
        <v>8245</v>
      </c>
      <c r="K91" s="19">
        <v>1329240668</v>
      </c>
      <c r="L91" s="19">
        <v>1326648668</v>
      </c>
      <c r="M91" s="19" t="b">
        <v>1</v>
      </c>
      <c r="N91" s="19">
        <v>29</v>
      </c>
      <c r="O91" s="19" t="b">
        <v>1</v>
      </c>
      <c r="P91" s="19" t="s">
        <v>8269</v>
      </c>
      <c r="Q91" s="42" t="s">
        <v>8315</v>
      </c>
      <c r="R91" s="19" t="s">
        <v>8316</v>
      </c>
      <c r="S91" s="43">
        <v>40923.729953703703</v>
      </c>
      <c r="T91" s="44">
        <v>40953.729953703703</v>
      </c>
    </row>
    <row r="92" spans="1:20" ht="16" x14ac:dyDescent="0.2">
      <c r="A92" s="16">
        <v>3173</v>
      </c>
      <c r="B92" s="31" t="s">
        <v>3173</v>
      </c>
      <c r="C92" s="31" t="s">
        <v>7283</v>
      </c>
      <c r="D92" s="32">
        <v>10000</v>
      </c>
      <c r="E92" s="32">
        <v>10300</v>
      </c>
      <c r="F92" s="33">
        <v>1.03</v>
      </c>
      <c r="G92" s="34">
        <v>139.19</v>
      </c>
      <c r="H92" s="18" t="s">
        <v>8218</v>
      </c>
      <c r="I92" s="18" t="s">
        <v>8223</v>
      </c>
      <c r="J92" s="18" t="s">
        <v>8245</v>
      </c>
      <c r="K92" s="18">
        <v>1411765492</v>
      </c>
      <c r="L92" s="18">
        <v>1409173492</v>
      </c>
      <c r="M92" s="18" t="b">
        <v>1</v>
      </c>
      <c r="N92" s="18">
        <v>74</v>
      </c>
      <c r="O92" s="18" t="b">
        <v>1</v>
      </c>
      <c r="P92" s="18" t="s">
        <v>8269</v>
      </c>
      <c r="Q92" s="35" t="s">
        <v>8315</v>
      </c>
      <c r="R92" s="18" t="s">
        <v>8316</v>
      </c>
      <c r="S92" s="36">
        <v>41878.878379629627</v>
      </c>
      <c r="T92" s="37">
        <v>41908.878379629627</v>
      </c>
    </row>
    <row r="93" spans="1:20" ht="16" x14ac:dyDescent="0.2">
      <c r="A93" s="17">
        <v>3174</v>
      </c>
      <c r="B93" s="38" t="s">
        <v>3174</v>
      </c>
      <c r="C93" s="38" t="s">
        <v>7284</v>
      </c>
      <c r="D93" s="39">
        <v>3000</v>
      </c>
      <c r="E93" s="39">
        <v>3034</v>
      </c>
      <c r="F93" s="40">
        <v>1.0113333333333334</v>
      </c>
      <c r="G93" s="41">
        <v>131.91</v>
      </c>
      <c r="H93" s="19" t="s">
        <v>8218</v>
      </c>
      <c r="I93" s="19" t="s">
        <v>8223</v>
      </c>
      <c r="J93" s="19" t="s">
        <v>8245</v>
      </c>
      <c r="K93" s="19">
        <v>1408999508</v>
      </c>
      <c r="L93" s="19">
        <v>1407789908</v>
      </c>
      <c r="M93" s="19" t="b">
        <v>1</v>
      </c>
      <c r="N93" s="19">
        <v>23</v>
      </c>
      <c r="O93" s="19" t="b">
        <v>1</v>
      </c>
      <c r="P93" s="19" t="s">
        <v>8269</v>
      </c>
      <c r="Q93" s="42" t="s">
        <v>8315</v>
      </c>
      <c r="R93" s="19" t="s">
        <v>8316</v>
      </c>
      <c r="S93" s="43">
        <v>41862.864675925928</v>
      </c>
      <c r="T93" s="44">
        <v>41876.864675925928</v>
      </c>
    </row>
    <row r="94" spans="1:20" ht="16" x14ac:dyDescent="0.2">
      <c r="A94" s="16">
        <v>3175</v>
      </c>
      <c r="B94" s="31" t="s">
        <v>3175</v>
      </c>
      <c r="C94" s="31" t="s">
        <v>7285</v>
      </c>
      <c r="D94" s="32">
        <v>5000</v>
      </c>
      <c r="E94" s="32">
        <v>5478</v>
      </c>
      <c r="F94" s="33">
        <v>1.0955999999999999</v>
      </c>
      <c r="G94" s="34">
        <v>91.3</v>
      </c>
      <c r="H94" s="18" t="s">
        <v>8218</v>
      </c>
      <c r="I94" s="18" t="s">
        <v>8223</v>
      </c>
      <c r="J94" s="18" t="s">
        <v>8245</v>
      </c>
      <c r="K94" s="18">
        <v>1297977427</v>
      </c>
      <c r="L94" s="18">
        <v>1292793427</v>
      </c>
      <c r="M94" s="18" t="b">
        <v>1</v>
      </c>
      <c r="N94" s="18">
        <v>60</v>
      </c>
      <c r="O94" s="18" t="b">
        <v>1</v>
      </c>
      <c r="P94" s="18" t="s">
        <v>8269</v>
      </c>
      <c r="Q94" s="35" t="s">
        <v>8315</v>
      </c>
      <c r="R94" s="18" t="s">
        <v>8316</v>
      </c>
      <c r="S94" s="36">
        <v>40531.886886574073</v>
      </c>
      <c r="T94" s="37">
        <v>40591.886886574073</v>
      </c>
    </row>
    <row r="95" spans="1:20" ht="16" x14ac:dyDescent="0.2">
      <c r="A95" s="17">
        <v>3176</v>
      </c>
      <c r="B95" s="38" t="s">
        <v>3176</v>
      </c>
      <c r="C95" s="38" t="s">
        <v>7286</v>
      </c>
      <c r="D95" s="39">
        <v>1900</v>
      </c>
      <c r="E95" s="39">
        <v>2182</v>
      </c>
      <c r="F95" s="40">
        <v>1.148421052631579</v>
      </c>
      <c r="G95" s="41">
        <v>39.67</v>
      </c>
      <c r="H95" s="19" t="s">
        <v>8218</v>
      </c>
      <c r="I95" s="19" t="s">
        <v>8223</v>
      </c>
      <c r="J95" s="19" t="s">
        <v>8245</v>
      </c>
      <c r="K95" s="19">
        <v>1376838000</v>
      </c>
      <c r="L95" s="19">
        <v>1374531631</v>
      </c>
      <c r="M95" s="19" t="b">
        <v>1</v>
      </c>
      <c r="N95" s="19">
        <v>55</v>
      </c>
      <c r="O95" s="19" t="b">
        <v>1</v>
      </c>
      <c r="P95" s="19" t="s">
        <v>8269</v>
      </c>
      <c r="Q95" s="42" t="s">
        <v>8315</v>
      </c>
      <c r="R95" s="19" t="s">
        <v>8316</v>
      </c>
      <c r="S95" s="43">
        <v>41477.930914351848</v>
      </c>
      <c r="T95" s="44">
        <v>41504.625</v>
      </c>
    </row>
    <row r="96" spans="1:20" ht="16" x14ac:dyDescent="0.2">
      <c r="A96" s="16">
        <v>3177</v>
      </c>
      <c r="B96" s="31" t="s">
        <v>3177</v>
      </c>
      <c r="C96" s="31" t="s">
        <v>7287</v>
      </c>
      <c r="D96" s="32">
        <v>2500</v>
      </c>
      <c r="E96" s="32">
        <v>2935</v>
      </c>
      <c r="F96" s="33">
        <v>1.1739999999999999</v>
      </c>
      <c r="G96" s="34">
        <v>57.55</v>
      </c>
      <c r="H96" s="18" t="s">
        <v>8218</v>
      </c>
      <c r="I96" s="18" t="s">
        <v>8223</v>
      </c>
      <c r="J96" s="18" t="s">
        <v>8245</v>
      </c>
      <c r="K96" s="18">
        <v>1403366409</v>
      </c>
      <c r="L96" s="18">
        <v>1400774409</v>
      </c>
      <c r="M96" s="18" t="b">
        <v>1</v>
      </c>
      <c r="N96" s="18">
        <v>51</v>
      </c>
      <c r="O96" s="18" t="b">
        <v>1</v>
      </c>
      <c r="P96" s="18" t="s">
        <v>8269</v>
      </c>
      <c r="Q96" s="35" t="s">
        <v>8315</v>
      </c>
      <c r="R96" s="18" t="s">
        <v>8316</v>
      </c>
      <c r="S96" s="36">
        <v>41781.666770833333</v>
      </c>
      <c r="T96" s="37">
        <v>41811.666770833333</v>
      </c>
    </row>
    <row r="97" spans="1:20" ht="16" x14ac:dyDescent="0.2">
      <c r="A97" s="17">
        <v>3179</v>
      </c>
      <c r="B97" s="38" t="s">
        <v>3179</v>
      </c>
      <c r="C97" s="38" t="s">
        <v>7289</v>
      </c>
      <c r="D97" s="39">
        <v>4200</v>
      </c>
      <c r="E97" s="39">
        <v>4794.82</v>
      </c>
      <c r="F97" s="40">
        <v>1.1416238095238094</v>
      </c>
      <c r="G97" s="41">
        <v>77.34</v>
      </c>
      <c r="H97" s="19" t="s">
        <v>8218</v>
      </c>
      <c r="I97" s="19" t="s">
        <v>8223</v>
      </c>
      <c r="J97" s="19" t="s">
        <v>8245</v>
      </c>
      <c r="K97" s="19">
        <v>1367859071</v>
      </c>
      <c r="L97" s="19">
        <v>1365699071</v>
      </c>
      <c r="M97" s="19" t="b">
        <v>1</v>
      </c>
      <c r="N97" s="19">
        <v>62</v>
      </c>
      <c r="O97" s="19" t="b">
        <v>1</v>
      </c>
      <c r="P97" s="19" t="s">
        <v>8269</v>
      </c>
      <c r="Q97" s="42" t="s">
        <v>8315</v>
      </c>
      <c r="R97" s="19" t="s">
        <v>8316</v>
      </c>
      <c r="S97" s="43">
        <v>41375.702210648145</v>
      </c>
      <c r="T97" s="44">
        <v>41400.702210648145</v>
      </c>
    </row>
    <row r="98" spans="1:20" ht="32" x14ac:dyDescent="0.2">
      <c r="A98" s="16">
        <v>3182</v>
      </c>
      <c r="B98" s="31" t="s">
        <v>3182</v>
      </c>
      <c r="C98" s="31" t="s">
        <v>7292</v>
      </c>
      <c r="D98" s="32">
        <v>7000</v>
      </c>
      <c r="E98" s="32">
        <v>7062</v>
      </c>
      <c r="F98" s="33">
        <v>1.0088571428571429</v>
      </c>
      <c r="G98" s="34">
        <v>46.77</v>
      </c>
      <c r="H98" s="18" t="s">
        <v>8218</v>
      </c>
      <c r="I98" s="18" t="s">
        <v>8223</v>
      </c>
      <c r="J98" s="18" t="s">
        <v>8245</v>
      </c>
      <c r="K98" s="18">
        <v>1328029200</v>
      </c>
      <c r="L98" s="18">
        <v>1323211621</v>
      </c>
      <c r="M98" s="18" t="b">
        <v>1</v>
      </c>
      <c r="N98" s="18">
        <v>151</v>
      </c>
      <c r="O98" s="18" t="b">
        <v>1</v>
      </c>
      <c r="P98" s="18" t="s">
        <v>8269</v>
      </c>
      <c r="Q98" s="35" t="s">
        <v>8315</v>
      </c>
      <c r="R98" s="18" t="s">
        <v>8316</v>
      </c>
      <c r="S98" s="36">
        <v>40883.949317129627</v>
      </c>
      <c r="T98" s="37">
        <v>40939.708333333336</v>
      </c>
    </row>
    <row r="99" spans="1:20" ht="16" x14ac:dyDescent="0.2">
      <c r="A99" s="17">
        <v>3183</v>
      </c>
      <c r="B99" s="38" t="s">
        <v>3183</v>
      </c>
      <c r="C99" s="38" t="s">
        <v>7293</v>
      </c>
      <c r="D99" s="39">
        <v>2500</v>
      </c>
      <c r="E99" s="39">
        <v>2725</v>
      </c>
      <c r="F99" s="40">
        <v>1.0900000000000001</v>
      </c>
      <c r="G99" s="41">
        <v>40.07</v>
      </c>
      <c r="H99" s="19" t="s">
        <v>8218</v>
      </c>
      <c r="I99" s="19" t="s">
        <v>8223</v>
      </c>
      <c r="J99" s="19" t="s">
        <v>8245</v>
      </c>
      <c r="K99" s="19">
        <v>1377284669</v>
      </c>
      <c r="L99" s="19">
        <v>1375729469</v>
      </c>
      <c r="M99" s="19" t="b">
        <v>1</v>
      </c>
      <c r="N99" s="19">
        <v>68</v>
      </c>
      <c r="O99" s="19" t="b">
        <v>1</v>
      </c>
      <c r="P99" s="19" t="s">
        <v>8269</v>
      </c>
      <c r="Q99" s="42" t="s">
        <v>8315</v>
      </c>
      <c r="R99" s="19" t="s">
        <v>8316</v>
      </c>
      <c r="S99" s="43">
        <v>41491.79478009259</v>
      </c>
      <c r="T99" s="44">
        <v>41509.79478009259</v>
      </c>
    </row>
    <row r="100" spans="1:20" ht="16" x14ac:dyDescent="0.2">
      <c r="A100" s="16">
        <v>3184</v>
      </c>
      <c r="B100" s="31" t="s">
        <v>3184</v>
      </c>
      <c r="C100" s="31" t="s">
        <v>7294</v>
      </c>
      <c r="D100" s="32">
        <v>4300</v>
      </c>
      <c r="E100" s="32">
        <v>4610</v>
      </c>
      <c r="F100" s="33">
        <v>1.0720930232558139</v>
      </c>
      <c r="G100" s="34">
        <v>100.22</v>
      </c>
      <c r="H100" s="18" t="s">
        <v>8218</v>
      </c>
      <c r="I100" s="18" t="s">
        <v>8223</v>
      </c>
      <c r="J100" s="18" t="s">
        <v>8245</v>
      </c>
      <c r="K100" s="18">
        <v>1404258631</v>
      </c>
      <c r="L100" s="18">
        <v>1401666631</v>
      </c>
      <c r="M100" s="18" t="b">
        <v>1</v>
      </c>
      <c r="N100" s="18">
        <v>46</v>
      </c>
      <c r="O100" s="18" t="b">
        <v>1</v>
      </c>
      <c r="P100" s="18" t="s">
        <v>8269</v>
      </c>
      <c r="Q100" s="35" t="s">
        <v>8315</v>
      </c>
      <c r="R100" s="18" t="s">
        <v>8316</v>
      </c>
      <c r="S100" s="36">
        <v>41791.993414351848</v>
      </c>
      <c r="T100" s="37">
        <v>41821.993414351848</v>
      </c>
    </row>
    <row r="101" spans="1:20" ht="16" x14ac:dyDescent="0.2">
      <c r="A101" s="17">
        <v>3187</v>
      </c>
      <c r="B101" s="38" t="s">
        <v>3187</v>
      </c>
      <c r="C101" s="38" t="s">
        <v>7297</v>
      </c>
      <c r="D101" s="39">
        <v>15000</v>
      </c>
      <c r="E101" s="39">
        <v>17444</v>
      </c>
      <c r="F101" s="40">
        <v>1.1629333333333334</v>
      </c>
      <c r="G101" s="41">
        <v>71.489999999999995</v>
      </c>
      <c r="H101" s="19" t="s">
        <v>8218</v>
      </c>
      <c r="I101" s="19" t="s">
        <v>8223</v>
      </c>
      <c r="J101" s="19" t="s">
        <v>8245</v>
      </c>
      <c r="K101" s="19">
        <v>1407167973</v>
      </c>
      <c r="L101" s="19">
        <v>1405439973</v>
      </c>
      <c r="M101" s="19" t="b">
        <v>1</v>
      </c>
      <c r="N101" s="19">
        <v>244</v>
      </c>
      <c r="O101" s="19" t="b">
        <v>1</v>
      </c>
      <c r="P101" s="19" t="s">
        <v>8269</v>
      </c>
      <c r="Q101" s="42" t="s">
        <v>8315</v>
      </c>
      <c r="R101" s="19" t="s">
        <v>8316</v>
      </c>
      <c r="S101" s="43">
        <v>41835.666354166664</v>
      </c>
      <c r="T101" s="44">
        <v>41855.666354166664</v>
      </c>
    </row>
    <row r="102" spans="1:20" ht="16" x14ac:dyDescent="0.2">
      <c r="A102" s="16">
        <v>3208</v>
      </c>
      <c r="B102" s="31" t="s">
        <v>3208</v>
      </c>
      <c r="C102" s="31" t="s">
        <v>7318</v>
      </c>
      <c r="D102" s="32">
        <v>5000</v>
      </c>
      <c r="E102" s="32">
        <v>5175</v>
      </c>
      <c r="F102" s="33">
        <v>1.0349999999999999</v>
      </c>
      <c r="G102" s="34">
        <v>63.11</v>
      </c>
      <c r="H102" s="18" t="s">
        <v>8218</v>
      </c>
      <c r="I102" s="18" t="s">
        <v>8223</v>
      </c>
      <c r="J102" s="18" t="s">
        <v>8245</v>
      </c>
      <c r="K102" s="18">
        <v>1406557877</v>
      </c>
      <c r="L102" s="18">
        <v>1404743477</v>
      </c>
      <c r="M102" s="18" t="b">
        <v>1</v>
      </c>
      <c r="N102" s="18">
        <v>82</v>
      </c>
      <c r="O102" s="18" t="b">
        <v>1</v>
      </c>
      <c r="P102" s="18" t="s">
        <v>8269</v>
      </c>
      <c r="Q102" s="35" t="s">
        <v>8315</v>
      </c>
      <c r="R102" s="18" t="s">
        <v>8316</v>
      </c>
      <c r="S102" s="36">
        <v>41827.605057870373</v>
      </c>
      <c r="T102" s="37">
        <v>41848.605057870373</v>
      </c>
    </row>
    <row r="103" spans="1:20" ht="16" x14ac:dyDescent="0.2">
      <c r="A103" s="17">
        <v>3209</v>
      </c>
      <c r="B103" s="38" t="s">
        <v>3209</v>
      </c>
      <c r="C103" s="38" t="s">
        <v>7319</v>
      </c>
      <c r="D103" s="39">
        <v>9500</v>
      </c>
      <c r="E103" s="39">
        <v>11335.7</v>
      </c>
      <c r="F103" s="40">
        <v>1.1932315789473684</v>
      </c>
      <c r="G103" s="41">
        <v>50.16</v>
      </c>
      <c r="H103" s="19" t="s">
        <v>8218</v>
      </c>
      <c r="I103" s="19" t="s">
        <v>8223</v>
      </c>
      <c r="J103" s="19" t="s">
        <v>8245</v>
      </c>
      <c r="K103" s="19">
        <v>1403305200</v>
      </c>
      <c r="L103" s="19">
        <v>1400512658</v>
      </c>
      <c r="M103" s="19" t="b">
        <v>1</v>
      </c>
      <c r="N103" s="19">
        <v>226</v>
      </c>
      <c r="O103" s="19" t="b">
        <v>1</v>
      </c>
      <c r="P103" s="19" t="s">
        <v>8269</v>
      </c>
      <c r="Q103" s="42" t="s">
        <v>8315</v>
      </c>
      <c r="R103" s="19" t="s">
        <v>8316</v>
      </c>
      <c r="S103" s="43">
        <v>41778.637245370373</v>
      </c>
      <c r="T103" s="44">
        <v>41810.958333333336</v>
      </c>
    </row>
    <row r="104" spans="1:20" ht="16" x14ac:dyDescent="0.2">
      <c r="A104" s="16">
        <v>3210</v>
      </c>
      <c r="B104" s="31" t="s">
        <v>3210</v>
      </c>
      <c r="C104" s="31" t="s">
        <v>7320</v>
      </c>
      <c r="D104" s="32">
        <v>3000</v>
      </c>
      <c r="E104" s="32">
        <v>3773</v>
      </c>
      <c r="F104" s="33">
        <v>1.2576666666666667</v>
      </c>
      <c r="G104" s="34">
        <v>62.88</v>
      </c>
      <c r="H104" s="18" t="s">
        <v>8218</v>
      </c>
      <c r="I104" s="18" t="s">
        <v>8223</v>
      </c>
      <c r="J104" s="18" t="s">
        <v>8245</v>
      </c>
      <c r="K104" s="18">
        <v>1338523140</v>
      </c>
      <c r="L104" s="18">
        <v>1334442519</v>
      </c>
      <c r="M104" s="18" t="b">
        <v>1</v>
      </c>
      <c r="N104" s="18">
        <v>60</v>
      </c>
      <c r="O104" s="18" t="b">
        <v>1</v>
      </c>
      <c r="P104" s="18" t="s">
        <v>8269</v>
      </c>
      <c r="Q104" s="35" t="s">
        <v>8315</v>
      </c>
      <c r="R104" s="18" t="s">
        <v>8316</v>
      </c>
      <c r="S104" s="36">
        <v>41013.936562499999</v>
      </c>
      <c r="T104" s="37">
        <v>41061.165972222225</v>
      </c>
    </row>
    <row r="105" spans="1:20" ht="16" x14ac:dyDescent="0.2">
      <c r="A105" s="17">
        <v>3211</v>
      </c>
      <c r="B105" s="38" t="s">
        <v>3211</v>
      </c>
      <c r="C105" s="38" t="s">
        <v>7321</v>
      </c>
      <c r="D105" s="39">
        <v>23000</v>
      </c>
      <c r="E105" s="39">
        <v>27541</v>
      </c>
      <c r="F105" s="40">
        <v>1.1974347826086957</v>
      </c>
      <c r="G105" s="41">
        <v>85.53</v>
      </c>
      <c r="H105" s="19" t="s">
        <v>8218</v>
      </c>
      <c r="I105" s="19" t="s">
        <v>8223</v>
      </c>
      <c r="J105" s="19" t="s">
        <v>8245</v>
      </c>
      <c r="K105" s="19">
        <v>1408068000</v>
      </c>
      <c r="L105" s="19">
        <v>1405346680</v>
      </c>
      <c r="M105" s="19" t="b">
        <v>1</v>
      </c>
      <c r="N105" s="19">
        <v>322</v>
      </c>
      <c r="O105" s="19" t="b">
        <v>1</v>
      </c>
      <c r="P105" s="19" t="s">
        <v>8269</v>
      </c>
      <c r="Q105" s="42" t="s">
        <v>8315</v>
      </c>
      <c r="R105" s="19" t="s">
        <v>8316</v>
      </c>
      <c r="S105" s="43">
        <v>41834.586574074077</v>
      </c>
      <c r="T105" s="44">
        <v>41866.083333333336</v>
      </c>
    </row>
    <row r="106" spans="1:20" ht="16" x14ac:dyDescent="0.2">
      <c r="A106" s="16">
        <v>3212</v>
      </c>
      <c r="B106" s="31" t="s">
        <v>3212</v>
      </c>
      <c r="C106" s="31" t="s">
        <v>7322</v>
      </c>
      <c r="D106" s="32">
        <v>4000</v>
      </c>
      <c r="E106" s="32">
        <v>5050</v>
      </c>
      <c r="F106" s="33">
        <v>1.2625</v>
      </c>
      <c r="G106" s="34">
        <v>53.72</v>
      </c>
      <c r="H106" s="18" t="s">
        <v>8218</v>
      </c>
      <c r="I106" s="18" t="s">
        <v>8223</v>
      </c>
      <c r="J106" s="18" t="s">
        <v>8245</v>
      </c>
      <c r="K106" s="18">
        <v>1407524751</v>
      </c>
      <c r="L106" s="18">
        <v>1404932751</v>
      </c>
      <c r="M106" s="18" t="b">
        <v>1</v>
      </c>
      <c r="N106" s="18">
        <v>94</v>
      </c>
      <c r="O106" s="18" t="b">
        <v>1</v>
      </c>
      <c r="P106" s="18" t="s">
        <v>8269</v>
      </c>
      <c r="Q106" s="35" t="s">
        <v>8315</v>
      </c>
      <c r="R106" s="18" t="s">
        <v>8316</v>
      </c>
      <c r="S106" s="36">
        <v>41829.795729166668</v>
      </c>
      <c r="T106" s="37">
        <v>41859.795729166668</v>
      </c>
    </row>
    <row r="107" spans="1:20" ht="64" x14ac:dyDescent="0.2">
      <c r="A107" s="17">
        <v>3215</v>
      </c>
      <c r="B107" s="38" t="s">
        <v>3215</v>
      </c>
      <c r="C107" s="38" t="s">
        <v>7325</v>
      </c>
      <c r="D107" s="39">
        <v>35000</v>
      </c>
      <c r="E107" s="39">
        <v>35123</v>
      </c>
      <c r="F107" s="40">
        <v>1.0035142857142858</v>
      </c>
      <c r="G107" s="41">
        <v>262.11</v>
      </c>
      <c r="H107" s="19" t="s">
        <v>8218</v>
      </c>
      <c r="I107" s="19" t="s">
        <v>8223</v>
      </c>
      <c r="J107" s="19" t="s">
        <v>8245</v>
      </c>
      <c r="K107" s="19">
        <v>1441857540</v>
      </c>
      <c r="L107" s="19">
        <v>1438617471</v>
      </c>
      <c r="M107" s="19" t="b">
        <v>1</v>
      </c>
      <c r="N107" s="19">
        <v>134</v>
      </c>
      <c r="O107" s="19" t="b">
        <v>1</v>
      </c>
      <c r="P107" s="19" t="s">
        <v>8269</v>
      </c>
      <c r="Q107" s="42" t="s">
        <v>8315</v>
      </c>
      <c r="R107" s="19" t="s">
        <v>8316</v>
      </c>
      <c r="S107" s="43">
        <v>42219.665173611109</v>
      </c>
      <c r="T107" s="44">
        <v>42257.165972222225</v>
      </c>
    </row>
    <row r="108" spans="1:20" ht="16" x14ac:dyDescent="0.2">
      <c r="A108" s="16">
        <v>3217</v>
      </c>
      <c r="B108" s="31" t="s">
        <v>3217</v>
      </c>
      <c r="C108" s="31" t="s">
        <v>7327</v>
      </c>
      <c r="D108" s="32">
        <v>4500</v>
      </c>
      <c r="E108" s="32">
        <v>5221</v>
      </c>
      <c r="F108" s="33">
        <v>1.1602222222222223</v>
      </c>
      <c r="G108" s="34">
        <v>50.2</v>
      </c>
      <c r="H108" s="18" t="s">
        <v>8218</v>
      </c>
      <c r="I108" s="18" t="s">
        <v>8223</v>
      </c>
      <c r="J108" s="18" t="s">
        <v>8245</v>
      </c>
      <c r="K108" s="18">
        <v>1478264784</v>
      </c>
      <c r="L108" s="18">
        <v>1475672784</v>
      </c>
      <c r="M108" s="18" t="b">
        <v>1</v>
      </c>
      <c r="N108" s="18">
        <v>104</v>
      </c>
      <c r="O108" s="18" t="b">
        <v>1</v>
      </c>
      <c r="P108" s="18" t="s">
        <v>8269</v>
      </c>
      <c r="Q108" s="35" t="s">
        <v>8315</v>
      </c>
      <c r="R108" s="18" t="s">
        <v>8316</v>
      </c>
      <c r="S108" s="36">
        <v>42648.546111111107</v>
      </c>
      <c r="T108" s="37">
        <v>42678.546111111107</v>
      </c>
    </row>
    <row r="109" spans="1:20" ht="16" x14ac:dyDescent="0.2">
      <c r="A109" s="17">
        <v>3219</v>
      </c>
      <c r="B109" s="38" t="s">
        <v>3219</v>
      </c>
      <c r="C109" s="38" t="s">
        <v>7329</v>
      </c>
      <c r="D109" s="39">
        <v>20000</v>
      </c>
      <c r="E109" s="39">
        <v>20022</v>
      </c>
      <c r="F109" s="40">
        <v>1.0011000000000001</v>
      </c>
      <c r="G109" s="41">
        <v>168.25</v>
      </c>
      <c r="H109" s="19" t="s">
        <v>8218</v>
      </c>
      <c r="I109" s="19" t="s">
        <v>8223</v>
      </c>
      <c r="J109" s="19" t="s">
        <v>8245</v>
      </c>
      <c r="K109" s="19">
        <v>1427063747</v>
      </c>
      <c r="L109" s="19">
        <v>1424043347</v>
      </c>
      <c r="M109" s="19" t="b">
        <v>1</v>
      </c>
      <c r="N109" s="19">
        <v>119</v>
      </c>
      <c r="O109" s="19" t="b">
        <v>1</v>
      </c>
      <c r="P109" s="19" t="s">
        <v>8269</v>
      </c>
      <c r="Q109" s="42" t="s">
        <v>8315</v>
      </c>
      <c r="R109" s="19" t="s">
        <v>8316</v>
      </c>
      <c r="S109" s="43">
        <v>42050.983182870375</v>
      </c>
      <c r="T109" s="44">
        <v>42085.941516203704</v>
      </c>
    </row>
    <row r="110" spans="1:20" ht="16" x14ac:dyDescent="0.2">
      <c r="A110" s="16">
        <v>3220</v>
      </c>
      <c r="B110" s="31" t="s">
        <v>3220</v>
      </c>
      <c r="C110" s="31" t="s">
        <v>7330</v>
      </c>
      <c r="D110" s="32">
        <v>15000</v>
      </c>
      <c r="E110" s="32">
        <v>15126</v>
      </c>
      <c r="F110" s="33">
        <v>1.0084</v>
      </c>
      <c r="G110" s="34">
        <v>256.37</v>
      </c>
      <c r="H110" s="18" t="s">
        <v>8218</v>
      </c>
      <c r="I110" s="18" t="s">
        <v>8223</v>
      </c>
      <c r="J110" s="18" t="s">
        <v>8245</v>
      </c>
      <c r="K110" s="18">
        <v>1489352400</v>
      </c>
      <c r="L110" s="18">
        <v>1486411204</v>
      </c>
      <c r="M110" s="18" t="b">
        <v>1</v>
      </c>
      <c r="N110" s="18">
        <v>59</v>
      </c>
      <c r="O110" s="18" t="b">
        <v>1</v>
      </c>
      <c r="P110" s="18" t="s">
        <v>8269</v>
      </c>
      <c r="Q110" s="35" t="s">
        <v>8315</v>
      </c>
      <c r="R110" s="18" t="s">
        <v>8316</v>
      </c>
      <c r="S110" s="36">
        <v>42772.833379629628</v>
      </c>
      <c r="T110" s="37">
        <v>42806.875</v>
      </c>
    </row>
    <row r="111" spans="1:20" ht="16" x14ac:dyDescent="0.2">
      <c r="A111" s="17">
        <v>3222</v>
      </c>
      <c r="B111" s="38" t="s">
        <v>3222</v>
      </c>
      <c r="C111" s="38" t="s">
        <v>7332</v>
      </c>
      <c r="D111" s="39">
        <v>2500</v>
      </c>
      <c r="E111" s="39">
        <v>3120</v>
      </c>
      <c r="F111" s="40">
        <v>1.248</v>
      </c>
      <c r="G111" s="41">
        <v>37.14</v>
      </c>
      <c r="H111" s="19" t="s">
        <v>8218</v>
      </c>
      <c r="I111" s="19" t="s">
        <v>8223</v>
      </c>
      <c r="J111" s="19" t="s">
        <v>8245</v>
      </c>
      <c r="K111" s="19">
        <v>1445722140</v>
      </c>
      <c r="L111" s="19">
        <v>1443016697</v>
      </c>
      <c r="M111" s="19" t="b">
        <v>1</v>
      </c>
      <c r="N111" s="19">
        <v>84</v>
      </c>
      <c r="O111" s="19" t="b">
        <v>1</v>
      </c>
      <c r="P111" s="19" t="s">
        <v>8269</v>
      </c>
      <c r="Q111" s="42" t="s">
        <v>8315</v>
      </c>
      <c r="R111" s="19" t="s">
        <v>8316</v>
      </c>
      <c r="S111" s="43">
        <v>42270.582141203704</v>
      </c>
      <c r="T111" s="44">
        <v>42301.895138888889</v>
      </c>
    </row>
    <row r="112" spans="1:20" ht="16" x14ac:dyDescent="0.2">
      <c r="A112" s="16">
        <v>3223</v>
      </c>
      <c r="B112" s="31" t="s">
        <v>3223</v>
      </c>
      <c r="C112" s="31" t="s">
        <v>7333</v>
      </c>
      <c r="D112" s="32">
        <v>3100</v>
      </c>
      <c r="E112" s="32">
        <v>3395</v>
      </c>
      <c r="F112" s="33">
        <v>1.0951612903225807</v>
      </c>
      <c r="G112" s="34">
        <v>45.88</v>
      </c>
      <c r="H112" s="18" t="s">
        <v>8218</v>
      </c>
      <c r="I112" s="18" t="s">
        <v>8223</v>
      </c>
      <c r="J112" s="18" t="s">
        <v>8245</v>
      </c>
      <c r="K112" s="18">
        <v>1440100976</v>
      </c>
      <c r="L112" s="18">
        <v>1437508976</v>
      </c>
      <c r="M112" s="18" t="b">
        <v>1</v>
      </c>
      <c r="N112" s="18">
        <v>74</v>
      </c>
      <c r="O112" s="18" t="b">
        <v>1</v>
      </c>
      <c r="P112" s="18" t="s">
        <v>8269</v>
      </c>
      <c r="Q112" s="35" t="s">
        <v>8315</v>
      </c>
      <c r="R112" s="18" t="s">
        <v>8316</v>
      </c>
      <c r="S112" s="36">
        <v>42206.835370370376</v>
      </c>
      <c r="T112" s="37">
        <v>42236.835370370376</v>
      </c>
    </row>
    <row r="113" spans="1:20" ht="16" x14ac:dyDescent="0.2">
      <c r="A113" s="17">
        <v>3224</v>
      </c>
      <c r="B113" s="38" t="s">
        <v>3224</v>
      </c>
      <c r="C113" s="38" t="s">
        <v>7334</v>
      </c>
      <c r="D113" s="39">
        <v>30000</v>
      </c>
      <c r="E113" s="39">
        <v>30610</v>
      </c>
      <c r="F113" s="40">
        <v>1.0203333333333333</v>
      </c>
      <c r="G113" s="41">
        <v>141.71</v>
      </c>
      <c r="H113" s="19" t="s">
        <v>8218</v>
      </c>
      <c r="I113" s="19" t="s">
        <v>8223</v>
      </c>
      <c r="J113" s="19" t="s">
        <v>8245</v>
      </c>
      <c r="K113" s="19">
        <v>1484024400</v>
      </c>
      <c r="L113" s="19">
        <v>1479932713</v>
      </c>
      <c r="M113" s="19" t="b">
        <v>1</v>
      </c>
      <c r="N113" s="19">
        <v>216</v>
      </c>
      <c r="O113" s="19" t="b">
        <v>1</v>
      </c>
      <c r="P113" s="19" t="s">
        <v>8269</v>
      </c>
      <c r="Q113" s="42" t="s">
        <v>8315</v>
      </c>
      <c r="R113" s="19" t="s">
        <v>8316</v>
      </c>
      <c r="S113" s="43">
        <v>42697.850844907407</v>
      </c>
      <c r="T113" s="44">
        <v>42745.208333333328</v>
      </c>
    </row>
    <row r="114" spans="1:20" ht="16" x14ac:dyDescent="0.2">
      <c r="A114" s="16">
        <v>3225</v>
      </c>
      <c r="B114" s="31" t="s">
        <v>3225</v>
      </c>
      <c r="C114" s="31" t="s">
        <v>7335</v>
      </c>
      <c r="D114" s="32">
        <v>2000</v>
      </c>
      <c r="E114" s="32">
        <v>2047</v>
      </c>
      <c r="F114" s="33">
        <v>1.0235000000000001</v>
      </c>
      <c r="G114" s="34">
        <v>52.49</v>
      </c>
      <c r="H114" s="18" t="s">
        <v>8218</v>
      </c>
      <c r="I114" s="18" t="s">
        <v>8223</v>
      </c>
      <c r="J114" s="18" t="s">
        <v>8245</v>
      </c>
      <c r="K114" s="18">
        <v>1464987600</v>
      </c>
      <c r="L114" s="18">
        <v>1463145938</v>
      </c>
      <c r="M114" s="18" t="b">
        <v>1</v>
      </c>
      <c r="N114" s="18">
        <v>39</v>
      </c>
      <c r="O114" s="18" t="b">
        <v>1</v>
      </c>
      <c r="P114" s="18" t="s">
        <v>8269</v>
      </c>
      <c r="Q114" s="35" t="s">
        <v>8315</v>
      </c>
      <c r="R114" s="18" t="s">
        <v>8316</v>
      </c>
      <c r="S114" s="36">
        <v>42503.559467592597</v>
      </c>
      <c r="T114" s="37">
        <v>42524.875</v>
      </c>
    </row>
    <row r="115" spans="1:20" ht="16" x14ac:dyDescent="0.2">
      <c r="A115" s="17">
        <v>3228</v>
      </c>
      <c r="B115" s="38" t="s">
        <v>3228</v>
      </c>
      <c r="C115" s="38" t="s">
        <v>7338</v>
      </c>
      <c r="D115" s="39">
        <v>7000</v>
      </c>
      <c r="E115" s="39">
        <v>7164</v>
      </c>
      <c r="F115" s="40">
        <v>1.0234285714285714</v>
      </c>
      <c r="G115" s="41">
        <v>193.62</v>
      </c>
      <c r="H115" s="19" t="s">
        <v>8218</v>
      </c>
      <c r="I115" s="19" t="s">
        <v>8223</v>
      </c>
      <c r="J115" s="19" t="s">
        <v>8245</v>
      </c>
      <c r="K115" s="19">
        <v>1450328340</v>
      </c>
      <c r="L115" s="19">
        <v>1447606884</v>
      </c>
      <c r="M115" s="19" t="b">
        <v>1</v>
      </c>
      <c r="N115" s="19">
        <v>37</v>
      </c>
      <c r="O115" s="19" t="b">
        <v>1</v>
      </c>
      <c r="P115" s="19" t="s">
        <v>8269</v>
      </c>
      <c r="Q115" s="42" t="s">
        <v>8315</v>
      </c>
      <c r="R115" s="19" t="s">
        <v>8316</v>
      </c>
      <c r="S115" s="43">
        <v>42323.70930555556</v>
      </c>
      <c r="T115" s="44">
        <v>42355.207638888889</v>
      </c>
    </row>
    <row r="116" spans="1:20" ht="16" x14ac:dyDescent="0.2">
      <c r="A116" s="16">
        <v>3229</v>
      </c>
      <c r="B116" s="31" t="s">
        <v>3229</v>
      </c>
      <c r="C116" s="31" t="s">
        <v>7339</v>
      </c>
      <c r="D116" s="32">
        <v>20000</v>
      </c>
      <c r="E116" s="32">
        <v>21573</v>
      </c>
      <c r="F116" s="33">
        <v>1.0786500000000001</v>
      </c>
      <c r="G116" s="34">
        <v>106.8</v>
      </c>
      <c r="H116" s="18" t="s">
        <v>8218</v>
      </c>
      <c r="I116" s="18" t="s">
        <v>8223</v>
      </c>
      <c r="J116" s="18" t="s">
        <v>8245</v>
      </c>
      <c r="K116" s="18">
        <v>1416470398</v>
      </c>
      <c r="L116" s="18">
        <v>1413874798</v>
      </c>
      <c r="M116" s="18" t="b">
        <v>1</v>
      </c>
      <c r="N116" s="18">
        <v>202</v>
      </c>
      <c r="O116" s="18" t="b">
        <v>1</v>
      </c>
      <c r="P116" s="18" t="s">
        <v>8269</v>
      </c>
      <c r="Q116" s="35" t="s">
        <v>8315</v>
      </c>
      <c r="R116" s="18" t="s">
        <v>8316</v>
      </c>
      <c r="S116" s="36">
        <v>41933.291643518518</v>
      </c>
      <c r="T116" s="37">
        <v>41963.333310185189</v>
      </c>
    </row>
    <row r="117" spans="1:20" ht="16" x14ac:dyDescent="0.2">
      <c r="A117" s="17">
        <v>3230</v>
      </c>
      <c r="B117" s="38" t="s">
        <v>3230</v>
      </c>
      <c r="C117" s="38" t="s">
        <v>7340</v>
      </c>
      <c r="D117" s="39">
        <v>2600</v>
      </c>
      <c r="E117" s="39">
        <v>2857</v>
      </c>
      <c r="F117" s="40">
        <v>1.0988461538461538</v>
      </c>
      <c r="G117" s="41">
        <v>77.22</v>
      </c>
      <c r="H117" s="19" t="s">
        <v>8218</v>
      </c>
      <c r="I117" s="19" t="s">
        <v>8223</v>
      </c>
      <c r="J117" s="19" t="s">
        <v>8245</v>
      </c>
      <c r="K117" s="19">
        <v>1412135940</v>
      </c>
      <c r="L117" s="19">
        <v>1410840126</v>
      </c>
      <c r="M117" s="19" t="b">
        <v>1</v>
      </c>
      <c r="N117" s="19">
        <v>37</v>
      </c>
      <c r="O117" s="19" t="b">
        <v>1</v>
      </c>
      <c r="P117" s="19" t="s">
        <v>8269</v>
      </c>
      <c r="Q117" s="42" t="s">
        <v>8315</v>
      </c>
      <c r="R117" s="19" t="s">
        <v>8316</v>
      </c>
      <c r="S117" s="43">
        <v>41898.168125000004</v>
      </c>
      <c r="T117" s="44">
        <v>41913.165972222225</v>
      </c>
    </row>
    <row r="118" spans="1:20" ht="16" x14ac:dyDescent="0.2">
      <c r="A118" s="16">
        <v>3231</v>
      </c>
      <c r="B118" s="31" t="s">
        <v>3231</v>
      </c>
      <c r="C118" s="31" t="s">
        <v>7341</v>
      </c>
      <c r="D118" s="32">
        <v>1000</v>
      </c>
      <c r="E118" s="32">
        <v>1610</v>
      </c>
      <c r="F118" s="33">
        <v>1.61</v>
      </c>
      <c r="G118" s="34">
        <v>57.5</v>
      </c>
      <c r="H118" s="18" t="s">
        <v>8218</v>
      </c>
      <c r="I118" s="18" t="s">
        <v>8223</v>
      </c>
      <c r="J118" s="18" t="s">
        <v>8245</v>
      </c>
      <c r="K118" s="18">
        <v>1460846347</v>
      </c>
      <c r="L118" s="18">
        <v>1458254347</v>
      </c>
      <c r="M118" s="18" t="b">
        <v>0</v>
      </c>
      <c r="N118" s="18">
        <v>28</v>
      </c>
      <c r="O118" s="18" t="b">
        <v>1</v>
      </c>
      <c r="P118" s="18" t="s">
        <v>8269</v>
      </c>
      <c r="Q118" s="35" t="s">
        <v>8315</v>
      </c>
      <c r="R118" s="18" t="s">
        <v>8316</v>
      </c>
      <c r="S118" s="36">
        <v>42446.943831018521</v>
      </c>
      <c r="T118" s="37">
        <v>42476.943831018521</v>
      </c>
    </row>
    <row r="119" spans="1:20" ht="16" x14ac:dyDescent="0.2">
      <c r="A119" s="17">
        <v>3232</v>
      </c>
      <c r="B119" s="38" t="s">
        <v>3232</v>
      </c>
      <c r="C119" s="38" t="s">
        <v>7342</v>
      </c>
      <c r="D119" s="39">
        <v>1000</v>
      </c>
      <c r="E119" s="39">
        <v>1312</v>
      </c>
      <c r="F119" s="40">
        <v>1.3120000000000001</v>
      </c>
      <c r="G119" s="41">
        <v>50.46</v>
      </c>
      <c r="H119" s="19" t="s">
        <v>8218</v>
      </c>
      <c r="I119" s="19" t="s">
        <v>8223</v>
      </c>
      <c r="J119" s="19" t="s">
        <v>8245</v>
      </c>
      <c r="K119" s="19">
        <v>1462334340</v>
      </c>
      <c r="L119" s="19">
        <v>1459711917</v>
      </c>
      <c r="M119" s="19" t="b">
        <v>1</v>
      </c>
      <c r="N119" s="19">
        <v>26</v>
      </c>
      <c r="O119" s="19" t="b">
        <v>1</v>
      </c>
      <c r="P119" s="19" t="s">
        <v>8269</v>
      </c>
      <c r="Q119" s="42" t="s">
        <v>8315</v>
      </c>
      <c r="R119" s="19" t="s">
        <v>8316</v>
      </c>
      <c r="S119" s="43">
        <v>42463.81385416667</v>
      </c>
      <c r="T119" s="44">
        <v>42494.165972222225</v>
      </c>
    </row>
    <row r="120" spans="1:20" ht="16" x14ac:dyDescent="0.2">
      <c r="A120" s="16">
        <v>3233</v>
      </c>
      <c r="B120" s="31" t="s">
        <v>3233</v>
      </c>
      <c r="C120" s="31" t="s">
        <v>7343</v>
      </c>
      <c r="D120" s="32">
        <v>5000</v>
      </c>
      <c r="E120" s="32">
        <v>5940</v>
      </c>
      <c r="F120" s="33">
        <v>1.1879999999999999</v>
      </c>
      <c r="G120" s="34">
        <v>97.38</v>
      </c>
      <c r="H120" s="18" t="s">
        <v>8218</v>
      </c>
      <c r="I120" s="18" t="s">
        <v>8223</v>
      </c>
      <c r="J120" s="18" t="s">
        <v>8245</v>
      </c>
      <c r="K120" s="18">
        <v>1488482355</v>
      </c>
      <c r="L120" s="18">
        <v>1485890355</v>
      </c>
      <c r="M120" s="18" t="b">
        <v>0</v>
      </c>
      <c r="N120" s="18">
        <v>61</v>
      </c>
      <c r="O120" s="18" t="b">
        <v>1</v>
      </c>
      <c r="P120" s="18" t="s">
        <v>8269</v>
      </c>
      <c r="Q120" s="35" t="s">
        <v>8315</v>
      </c>
      <c r="R120" s="18" t="s">
        <v>8316</v>
      </c>
      <c r="S120" s="36">
        <v>42766.805034722223</v>
      </c>
      <c r="T120" s="37">
        <v>42796.805034722223</v>
      </c>
    </row>
    <row r="121" spans="1:20" ht="16" x14ac:dyDescent="0.2">
      <c r="A121" s="17">
        <v>3235</v>
      </c>
      <c r="B121" s="38" t="s">
        <v>3235</v>
      </c>
      <c r="C121" s="38" t="s">
        <v>7345</v>
      </c>
      <c r="D121" s="39">
        <v>15000</v>
      </c>
      <c r="E121" s="39">
        <v>15481</v>
      </c>
      <c r="F121" s="40">
        <v>1.0320666666666667</v>
      </c>
      <c r="G121" s="41">
        <v>85.53</v>
      </c>
      <c r="H121" s="19" t="s">
        <v>8218</v>
      </c>
      <c r="I121" s="19" t="s">
        <v>8223</v>
      </c>
      <c r="J121" s="19" t="s">
        <v>8245</v>
      </c>
      <c r="K121" s="19">
        <v>1467361251</v>
      </c>
      <c r="L121" s="19">
        <v>1464769251</v>
      </c>
      <c r="M121" s="19" t="b">
        <v>1</v>
      </c>
      <c r="N121" s="19">
        <v>181</v>
      </c>
      <c r="O121" s="19" t="b">
        <v>1</v>
      </c>
      <c r="P121" s="19" t="s">
        <v>8269</v>
      </c>
      <c r="Q121" s="42" t="s">
        <v>8315</v>
      </c>
      <c r="R121" s="19" t="s">
        <v>8316</v>
      </c>
      <c r="S121" s="43">
        <v>42522.347812499997</v>
      </c>
      <c r="T121" s="44">
        <v>42552.347812499997</v>
      </c>
    </row>
    <row r="122" spans="1:20" ht="16" x14ac:dyDescent="0.2">
      <c r="A122" s="16">
        <v>3236</v>
      </c>
      <c r="B122" s="31" t="s">
        <v>3236</v>
      </c>
      <c r="C122" s="31" t="s">
        <v>7346</v>
      </c>
      <c r="D122" s="32">
        <v>20000</v>
      </c>
      <c r="E122" s="32">
        <v>20120</v>
      </c>
      <c r="F122" s="33">
        <v>1.006</v>
      </c>
      <c r="G122" s="34">
        <v>182.91</v>
      </c>
      <c r="H122" s="18" t="s">
        <v>8218</v>
      </c>
      <c r="I122" s="18" t="s">
        <v>8223</v>
      </c>
      <c r="J122" s="18" t="s">
        <v>8245</v>
      </c>
      <c r="K122" s="18">
        <v>1482962433</v>
      </c>
      <c r="L122" s="18">
        <v>1480370433</v>
      </c>
      <c r="M122" s="18" t="b">
        <v>0</v>
      </c>
      <c r="N122" s="18">
        <v>110</v>
      </c>
      <c r="O122" s="18" t="b">
        <v>1</v>
      </c>
      <c r="P122" s="18" t="s">
        <v>8269</v>
      </c>
      <c r="Q122" s="35" t="s">
        <v>8315</v>
      </c>
      <c r="R122" s="18" t="s">
        <v>8316</v>
      </c>
      <c r="S122" s="36">
        <v>42702.917048611111</v>
      </c>
      <c r="T122" s="37">
        <v>42732.917048611111</v>
      </c>
    </row>
    <row r="123" spans="1:20" ht="16" x14ac:dyDescent="0.2">
      <c r="A123" s="17">
        <v>3237</v>
      </c>
      <c r="B123" s="38" t="s">
        <v>3237</v>
      </c>
      <c r="C123" s="38" t="s">
        <v>7347</v>
      </c>
      <c r="D123" s="39">
        <v>35000</v>
      </c>
      <c r="E123" s="39">
        <v>35275.64</v>
      </c>
      <c r="F123" s="40">
        <v>1.0078754285714286</v>
      </c>
      <c r="G123" s="41">
        <v>131.13999999999999</v>
      </c>
      <c r="H123" s="19" t="s">
        <v>8218</v>
      </c>
      <c r="I123" s="19" t="s">
        <v>8223</v>
      </c>
      <c r="J123" s="19" t="s">
        <v>8245</v>
      </c>
      <c r="K123" s="19">
        <v>1443499140</v>
      </c>
      <c r="L123" s="19">
        <v>1441452184</v>
      </c>
      <c r="M123" s="19" t="b">
        <v>1</v>
      </c>
      <c r="N123" s="19">
        <v>269</v>
      </c>
      <c r="O123" s="19" t="b">
        <v>1</v>
      </c>
      <c r="P123" s="19" t="s">
        <v>8269</v>
      </c>
      <c r="Q123" s="42" t="s">
        <v>8315</v>
      </c>
      <c r="R123" s="19" t="s">
        <v>8316</v>
      </c>
      <c r="S123" s="43">
        <v>42252.474351851852</v>
      </c>
      <c r="T123" s="44">
        <v>42276.165972222225</v>
      </c>
    </row>
    <row r="124" spans="1:20" ht="16" x14ac:dyDescent="0.2">
      <c r="A124" s="16">
        <v>3241</v>
      </c>
      <c r="B124" s="31" t="s">
        <v>3241</v>
      </c>
      <c r="C124" s="31" t="s">
        <v>7351</v>
      </c>
      <c r="D124" s="32">
        <v>8500</v>
      </c>
      <c r="E124" s="32">
        <v>9801</v>
      </c>
      <c r="F124" s="33">
        <v>1.1530588235294117</v>
      </c>
      <c r="G124" s="34">
        <v>58.69</v>
      </c>
      <c r="H124" s="18" t="s">
        <v>8218</v>
      </c>
      <c r="I124" s="18" t="s">
        <v>8223</v>
      </c>
      <c r="J124" s="18" t="s">
        <v>8245</v>
      </c>
      <c r="K124" s="18">
        <v>1413269940</v>
      </c>
      <c r="L124" s="18">
        <v>1410421670</v>
      </c>
      <c r="M124" s="18" t="b">
        <v>1</v>
      </c>
      <c r="N124" s="18">
        <v>167</v>
      </c>
      <c r="O124" s="18" t="b">
        <v>1</v>
      </c>
      <c r="P124" s="18" t="s">
        <v>8269</v>
      </c>
      <c r="Q124" s="35" t="s">
        <v>8315</v>
      </c>
      <c r="R124" s="18" t="s">
        <v>8316</v>
      </c>
      <c r="S124" s="36">
        <v>41893.324884259258</v>
      </c>
      <c r="T124" s="37">
        <v>41926.290972222225</v>
      </c>
    </row>
    <row r="125" spans="1:20" ht="32" x14ac:dyDescent="0.2">
      <c r="A125" s="17">
        <v>3242</v>
      </c>
      <c r="B125" s="38" t="s">
        <v>3242</v>
      </c>
      <c r="C125" s="38" t="s">
        <v>7352</v>
      </c>
      <c r="D125" s="39">
        <v>10000</v>
      </c>
      <c r="E125" s="39">
        <v>12730.42</v>
      </c>
      <c r="F125" s="40">
        <v>1.273042</v>
      </c>
      <c r="G125" s="41">
        <v>69.569999999999993</v>
      </c>
      <c r="H125" s="19" t="s">
        <v>8218</v>
      </c>
      <c r="I125" s="19" t="s">
        <v>8223</v>
      </c>
      <c r="J125" s="19" t="s">
        <v>8245</v>
      </c>
      <c r="K125" s="19">
        <v>1411150092</v>
      </c>
      <c r="L125" s="19">
        <v>1408558092</v>
      </c>
      <c r="M125" s="19" t="b">
        <v>1</v>
      </c>
      <c r="N125" s="19">
        <v>183</v>
      </c>
      <c r="O125" s="19" t="b">
        <v>1</v>
      </c>
      <c r="P125" s="19" t="s">
        <v>8269</v>
      </c>
      <c r="Q125" s="42" t="s">
        <v>8315</v>
      </c>
      <c r="R125" s="19" t="s">
        <v>8316</v>
      </c>
      <c r="S125" s="43">
        <v>41871.755694444444</v>
      </c>
      <c r="T125" s="44">
        <v>41901.755694444444</v>
      </c>
    </row>
    <row r="126" spans="1:20" ht="16" x14ac:dyDescent="0.2">
      <c r="A126" s="16">
        <v>3243</v>
      </c>
      <c r="B126" s="31" t="s">
        <v>3243</v>
      </c>
      <c r="C126" s="31" t="s">
        <v>7353</v>
      </c>
      <c r="D126" s="32">
        <v>8000</v>
      </c>
      <c r="E126" s="32">
        <v>8227</v>
      </c>
      <c r="F126" s="33">
        <v>1.028375</v>
      </c>
      <c r="G126" s="34">
        <v>115.87</v>
      </c>
      <c r="H126" s="18" t="s">
        <v>8218</v>
      </c>
      <c r="I126" s="18" t="s">
        <v>8223</v>
      </c>
      <c r="J126" s="18" t="s">
        <v>8245</v>
      </c>
      <c r="K126" s="18">
        <v>1444348800</v>
      </c>
      <c r="L126" s="18">
        <v>1442283562</v>
      </c>
      <c r="M126" s="18" t="b">
        <v>1</v>
      </c>
      <c r="N126" s="18">
        <v>71</v>
      </c>
      <c r="O126" s="18" t="b">
        <v>1</v>
      </c>
      <c r="P126" s="18" t="s">
        <v>8269</v>
      </c>
      <c r="Q126" s="35" t="s">
        <v>8315</v>
      </c>
      <c r="R126" s="18" t="s">
        <v>8316</v>
      </c>
      <c r="S126" s="36">
        <v>42262.096782407403</v>
      </c>
      <c r="T126" s="37">
        <v>42286</v>
      </c>
    </row>
    <row r="127" spans="1:20" ht="16" x14ac:dyDescent="0.2">
      <c r="A127" s="17">
        <v>3245</v>
      </c>
      <c r="B127" s="38" t="s">
        <v>3245</v>
      </c>
      <c r="C127" s="38" t="s">
        <v>7355</v>
      </c>
      <c r="D127" s="39">
        <v>21000</v>
      </c>
      <c r="E127" s="39">
        <v>21904</v>
      </c>
      <c r="F127" s="40">
        <v>1.043047619047619</v>
      </c>
      <c r="G127" s="41">
        <v>81.13</v>
      </c>
      <c r="H127" s="19" t="s">
        <v>8218</v>
      </c>
      <c r="I127" s="19" t="s">
        <v>8223</v>
      </c>
      <c r="J127" s="19" t="s">
        <v>8245</v>
      </c>
      <c r="K127" s="19">
        <v>1434074400</v>
      </c>
      <c r="L127" s="19">
        <v>1431354258</v>
      </c>
      <c r="M127" s="19" t="b">
        <v>0</v>
      </c>
      <c r="N127" s="19">
        <v>270</v>
      </c>
      <c r="O127" s="19" t="b">
        <v>1</v>
      </c>
      <c r="P127" s="19" t="s">
        <v>8269</v>
      </c>
      <c r="Q127" s="42" t="s">
        <v>8315</v>
      </c>
      <c r="R127" s="19" t="s">
        <v>8316</v>
      </c>
      <c r="S127" s="43">
        <v>42135.60020833333</v>
      </c>
      <c r="T127" s="44">
        <v>42167.083333333328</v>
      </c>
    </row>
    <row r="128" spans="1:20" ht="16" x14ac:dyDescent="0.2">
      <c r="A128" s="16">
        <v>3246</v>
      </c>
      <c r="B128" s="31" t="s">
        <v>3246</v>
      </c>
      <c r="C128" s="31" t="s">
        <v>7356</v>
      </c>
      <c r="D128" s="32">
        <v>10000</v>
      </c>
      <c r="E128" s="32">
        <v>11122</v>
      </c>
      <c r="F128" s="33">
        <v>1.1122000000000001</v>
      </c>
      <c r="G128" s="34">
        <v>57.63</v>
      </c>
      <c r="H128" s="18" t="s">
        <v>8218</v>
      </c>
      <c r="I128" s="18" t="s">
        <v>8223</v>
      </c>
      <c r="J128" s="18" t="s">
        <v>8245</v>
      </c>
      <c r="K128" s="18">
        <v>1442030340</v>
      </c>
      <c r="L128" s="18">
        <v>1439551200</v>
      </c>
      <c r="M128" s="18" t="b">
        <v>1</v>
      </c>
      <c r="N128" s="18">
        <v>193</v>
      </c>
      <c r="O128" s="18" t="b">
        <v>1</v>
      </c>
      <c r="P128" s="18" t="s">
        <v>8269</v>
      </c>
      <c r="Q128" s="35" t="s">
        <v>8315</v>
      </c>
      <c r="R128" s="18" t="s">
        <v>8316</v>
      </c>
      <c r="S128" s="36">
        <v>42230.472222222219</v>
      </c>
      <c r="T128" s="37">
        <v>42259.165972222225</v>
      </c>
    </row>
    <row r="129" spans="1:20" ht="16" x14ac:dyDescent="0.2">
      <c r="A129" s="17">
        <v>3248</v>
      </c>
      <c r="B129" s="38" t="s">
        <v>3248</v>
      </c>
      <c r="C129" s="38" t="s">
        <v>7358</v>
      </c>
      <c r="D129" s="39">
        <v>12000</v>
      </c>
      <c r="E129" s="39">
        <v>12095</v>
      </c>
      <c r="F129" s="40">
        <v>1.0079166666666666</v>
      </c>
      <c r="G129" s="41">
        <v>60.48</v>
      </c>
      <c r="H129" s="19" t="s">
        <v>8218</v>
      </c>
      <c r="I129" s="19" t="s">
        <v>8223</v>
      </c>
      <c r="J129" s="19" t="s">
        <v>8245</v>
      </c>
      <c r="K129" s="19">
        <v>1428178757</v>
      </c>
      <c r="L129" s="19">
        <v>1425590357</v>
      </c>
      <c r="M129" s="19" t="b">
        <v>1</v>
      </c>
      <c r="N129" s="19">
        <v>200</v>
      </c>
      <c r="O129" s="19" t="b">
        <v>1</v>
      </c>
      <c r="P129" s="19" t="s">
        <v>8269</v>
      </c>
      <c r="Q129" s="42" t="s">
        <v>8315</v>
      </c>
      <c r="R129" s="19" t="s">
        <v>8316</v>
      </c>
      <c r="S129" s="43">
        <v>42068.888391203705</v>
      </c>
      <c r="T129" s="44">
        <v>42098.846724537041</v>
      </c>
    </row>
    <row r="130" spans="1:20" ht="16" x14ac:dyDescent="0.2">
      <c r="A130" s="16">
        <v>3249</v>
      </c>
      <c r="B130" s="31" t="s">
        <v>3249</v>
      </c>
      <c r="C130" s="31" t="s">
        <v>7359</v>
      </c>
      <c r="D130" s="32">
        <v>5500</v>
      </c>
      <c r="E130" s="32">
        <v>5771</v>
      </c>
      <c r="F130" s="33">
        <v>1.0492727272727274</v>
      </c>
      <c r="G130" s="34">
        <v>65.58</v>
      </c>
      <c r="H130" s="18" t="s">
        <v>8218</v>
      </c>
      <c r="I130" s="18" t="s">
        <v>8223</v>
      </c>
      <c r="J130" s="18" t="s">
        <v>8245</v>
      </c>
      <c r="K130" s="18">
        <v>1434822914</v>
      </c>
      <c r="L130" s="18">
        <v>1432230914</v>
      </c>
      <c r="M130" s="18" t="b">
        <v>1</v>
      </c>
      <c r="N130" s="18">
        <v>88</v>
      </c>
      <c r="O130" s="18" t="b">
        <v>1</v>
      </c>
      <c r="P130" s="18" t="s">
        <v>8269</v>
      </c>
      <c r="Q130" s="35" t="s">
        <v>8315</v>
      </c>
      <c r="R130" s="18" t="s">
        <v>8316</v>
      </c>
      <c r="S130" s="36">
        <v>42145.746689814812</v>
      </c>
      <c r="T130" s="37">
        <v>42175.746689814812</v>
      </c>
    </row>
    <row r="131" spans="1:20" ht="16" x14ac:dyDescent="0.2">
      <c r="A131" s="17">
        <v>3250</v>
      </c>
      <c r="B131" s="38" t="s">
        <v>3250</v>
      </c>
      <c r="C131" s="38" t="s">
        <v>7360</v>
      </c>
      <c r="D131" s="39">
        <v>25000</v>
      </c>
      <c r="E131" s="39">
        <v>25388</v>
      </c>
      <c r="F131" s="40">
        <v>1.01552</v>
      </c>
      <c r="G131" s="41">
        <v>119.19</v>
      </c>
      <c r="H131" s="19" t="s">
        <v>8218</v>
      </c>
      <c r="I131" s="19" t="s">
        <v>8223</v>
      </c>
      <c r="J131" s="19" t="s">
        <v>8245</v>
      </c>
      <c r="K131" s="19">
        <v>1415213324</v>
      </c>
      <c r="L131" s="19">
        <v>1412617724</v>
      </c>
      <c r="M131" s="19" t="b">
        <v>1</v>
      </c>
      <c r="N131" s="19">
        <v>213</v>
      </c>
      <c r="O131" s="19" t="b">
        <v>1</v>
      </c>
      <c r="P131" s="19" t="s">
        <v>8269</v>
      </c>
      <c r="Q131" s="42" t="s">
        <v>8315</v>
      </c>
      <c r="R131" s="19" t="s">
        <v>8316</v>
      </c>
      <c r="S131" s="43">
        <v>41918.742175925923</v>
      </c>
      <c r="T131" s="44">
        <v>41948.783842592595</v>
      </c>
    </row>
    <row r="132" spans="1:20" ht="16" x14ac:dyDescent="0.2">
      <c r="A132" s="16">
        <v>3251</v>
      </c>
      <c r="B132" s="31" t="s">
        <v>3251</v>
      </c>
      <c r="C132" s="31" t="s">
        <v>7361</v>
      </c>
      <c r="D132" s="32">
        <v>1500</v>
      </c>
      <c r="E132" s="32">
        <v>1661</v>
      </c>
      <c r="F132" s="33">
        <v>1.1073333333333333</v>
      </c>
      <c r="G132" s="34">
        <v>83.05</v>
      </c>
      <c r="H132" s="18" t="s">
        <v>8218</v>
      </c>
      <c r="I132" s="18" t="s">
        <v>8223</v>
      </c>
      <c r="J132" s="18" t="s">
        <v>8245</v>
      </c>
      <c r="K132" s="18">
        <v>1434907966</v>
      </c>
      <c r="L132" s="18">
        <v>1432315966</v>
      </c>
      <c r="M132" s="18" t="b">
        <v>1</v>
      </c>
      <c r="N132" s="18">
        <v>20</v>
      </c>
      <c r="O132" s="18" t="b">
        <v>1</v>
      </c>
      <c r="P132" s="18" t="s">
        <v>8269</v>
      </c>
      <c r="Q132" s="35" t="s">
        <v>8315</v>
      </c>
      <c r="R132" s="18" t="s">
        <v>8316</v>
      </c>
      <c r="S132" s="36">
        <v>42146.731087962966</v>
      </c>
      <c r="T132" s="37">
        <v>42176.731087962966</v>
      </c>
    </row>
    <row r="133" spans="1:20" ht="32" x14ac:dyDescent="0.2">
      <c r="A133" s="17">
        <v>3253</v>
      </c>
      <c r="B133" s="38" t="s">
        <v>3253</v>
      </c>
      <c r="C133" s="38" t="s">
        <v>7363</v>
      </c>
      <c r="D133" s="39">
        <v>20000</v>
      </c>
      <c r="E133" s="39">
        <v>20365</v>
      </c>
      <c r="F133" s="40">
        <v>1.0182500000000001</v>
      </c>
      <c r="G133" s="41">
        <v>177.09</v>
      </c>
      <c r="H133" s="19" t="s">
        <v>8218</v>
      </c>
      <c r="I133" s="19" t="s">
        <v>8223</v>
      </c>
      <c r="J133" s="19" t="s">
        <v>8245</v>
      </c>
      <c r="K133" s="19">
        <v>1473306300</v>
      </c>
      <c r="L133" s="19">
        <v>1471701028</v>
      </c>
      <c r="M133" s="19" t="b">
        <v>1</v>
      </c>
      <c r="N133" s="19">
        <v>115</v>
      </c>
      <c r="O133" s="19" t="b">
        <v>1</v>
      </c>
      <c r="P133" s="19" t="s">
        <v>8269</v>
      </c>
      <c r="Q133" s="42" t="s">
        <v>8315</v>
      </c>
      <c r="R133" s="19" t="s">
        <v>8316</v>
      </c>
      <c r="S133" s="43">
        <v>42602.576712962968</v>
      </c>
      <c r="T133" s="44">
        <v>42621.15625</v>
      </c>
    </row>
    <row r="134" spans="1:20" ht="16" x14ac:dyDescent="0.2">
      <c r="A134" s="16">
        <v>3256</v>
      </c>
      <c r="B134" s="31" t="s">
        <v>3256</v>
      </c>
      <c r="C134" s="31" t="s">
        <v>7366</v>
      </c>
      <c r="D134" s="32">
        <v>10000</v>
      </c>
      <c r="E134" s="32">
        <v>12806</v>
      </c>
      <c r="F134" s="33">
        <v>1.2806</v>
      </c>
      <c r="G134" s="34">
        <v>72.760000000000005</v>
      </c>
      <c r="H134" s="18" t="s">
        <v>8218</v>
      </c>
      <c r="I134" s="18" t="s">
        <v>8223</v>
      </c>
      <c r="J134" s="18" t="s">
        <v>8245</v>
      </c>
      <c r="K134" s="18">
        <v>1433995140</v>
      </c>
      <c r="L134" s="18">
        <v>1432129577</v>
      </c>
      <c r="M134" s="18" t="b">
        <v>1</v>
      </c>
      <c r="N134" s="18">
        <v>176</v>
      </c>
      <c r="O134" s="18" t="b">
        <v>1</v>
      </c>
      <c r="P134" s="18" t="s">
        <v>8269</v>
      </c>
      <c r="Q134" s="35" t="s">
        <v>8315</v>
      </c>
      <c r="R134" s="18" t="s">
        <v>8316</v>
      </c>
      <c r="S134" s="36">
        <v>42144.573807870373</v>
      </c>
      <c r="T134" s="37">
        <v>42166.165972222225</v>
      </c>
    </row>
    <row r="135" spans="1:20" ht="16" x14ac:dyDescent="0.2">
      <c r="A135" s="17">
        <v>3258</v>
      </c>
      <c r="B135" s="38" t="s">
        <v>3258</v>
      </c>
      <c r="C135" s="38" t="s">
        <v>7368</v>
      </c>
      <c r="D135" s="39">
        <v>7000</v>
      </c>
      <c r="E135" s="39">
        <v>7365</v>
      </c>
      <c r="F135" s="40">
        <v>1.052142857142857</v>
      </c>
      <c r="G135" s="41">
        <v>98.2</v>
      </c>
      <c r="H135" s="19" t="s">
        <v>8218</v>
      </c>
      <c r="I135" s="19" t="s">
        <v>8223</v>
      </c>
      <c r="J135" s="19" t="s">
        <v>8245</v>
      </c>
      <c r="K135" s="19">
        <v>1420751861</v>
      </c>
      <c r="L135" s="19">
        <v>1418159861</v>
      </c>
      <c r="M135" s="19" t="b">
        <v>1</v>
      </c>
      <c r="N135" s="19">
        <v>75</v>
      </c>
      <c r="O135" s="19" t="b">
        <v>1</v>
      </c>
      <c r="P135" s="19" t="s">
        <v>8269</v>
      </c>
      <c r="Q135" s="42" t="s">
        <v>8315</v>
      </c>
      <c r="R135" s="19" t="s">
        <v>8316</v>
      </c>
      <c r="S135" s="43">
        <v>41982.887280092589</v>
      </c>
      <c r="T135" s="44">
        <v>42012.887280092589</v>
      </c>
    </row>
    <row r="136" spans="1:20" ht="16" x14ac:dyDescent="0.2">
      <c r="A136" s="16">
        <v>3259</v>
      </c>
      <c r="B136" s="31" t="s">
        <v>3259</v>
      </c>
      <c r="C136" s="31" t="s">
        <v>7369</v>
      </c>
      <c r="D136" s="32">
        <v>23000</v>
      </c>
      <c r="E136" s="32">
        <v>24418.6</v>
      </c>
      <c r="F136" s="33">
        <v>1.0616782608695652</v>
      </c>
      <c r="G136" s="34">
        <v>251.74</v>
      </c>
      <c r="H136" s="18" t="s">
        <v>8218</v>
      </c>
      <c r="I136" s="18" t="s">
        <v>8223</v>
      </c>
      <c r="J136" s="18" t="s">
        <v>8245</v>
      </c>
      <c r="K136" s="18">
        <v>1475294340</v>
      </c>
      <c r="L136" s="18">
        <v>1472753745</v>
      </c>
      <c r="M136" s="18" t="b">
        <v>1</v>
      </c>
      <c r="N136" s="18">
        <v>97</v>
      </c>
      <c r="O136" s="18" t="b">
        <v>1</v>
      </c>
      <c r="P136" s="18" t="s">
        <v>8269</v>
      </c>
      <c r="Q136" s="35" t="s">
        <v>8315</v>
      </c>
      <c r="R136" s="18" t="s">
        <v>8316</v>
      </c>
      <c r="S136" s="36">
        <v>42614.760937500003</v>
      </c>
      <c r="T136" s="37">
        <v>42644.165972222225</v>
      </c>
    </row>
    <row r="137" spans="1:20" ht="16" x14ac:dyDescent="0.2">
      <c r="A137" s="17">
        <v>3260</v>
      </c>
      <c r="B137" s="38" t="s">
        <v>3260</v>
      </c>
      <c r="C137" s="38" t="s">
        <v>7370</v>
      </c>
      <c r="D137" s="39">
        <v>5000</v>
      </c>
      <c r="E137" s="39">
        <v>5462</v>
      </c>
      <c r="F137" s="40">
        <v>1.0924</v>
      </c>
      <c r="G137" s="41">
        <v>74.819999999999993</v>
      </c>
      <c r="H137" s="19" t="s">
        <v>8218</v>
      </c>
      <c r="I137" s="19" t="s">
        <v>8223</v>
      </c>
      <c r="J137" s="19" t="s">
        <v>8245</v>
      </c>
      <c r="K137" s="19">
        <v>1448903318</v>
      </c>
      <c r="L137" s="19">
        <v>1445875718</v>
      </c>
      <c r="M137" s="19" t="b">
        <v>1</v>
      </c>
      <c r="N137" s="19">
        <v>73</v>
      </c>
      <c r="O137" s="19" t="b">
        <v>1</v>
      </c>
      <c r="P137" s="19" t="s">
        <v>8269</v>
      </c>
      <c r="Q137" s="42" t="s">
        <v>8315</v>
      </c>
      <c r="R137" s="19" t="s">
        <v>8316</v>
      </c>
      <c r="S137" s="43">
        <v>42303.672662037032</v>
      </c>
      <c r="T137" s="44">
        <v>42338.714328703703</v>
      </c>
    </row>
    <row r="138" spans="1:20" ht="16" x14ac:dyDescent="0.2">
      <c r="A138" s="16">
        <v>3261</v>
      </c>
      <c r="B138" s="31" t="s">
        <v>3261</v>
      </c>
      <c r="C138" s="31" t="s">
        <v>7371</v>
      </c>
      <c r="D138" s="32">
        <v>3300</v>
      </c>
      <c r="E138" s="32">
        <v>3315</v>
      </c>
      <c r="F138" s="33">
        <v>1.0045454545454546</v>
      </c>
      <c r="G138" s="34">
        <v>67.650000000000006</v>
      </c>
      <c r="H138" s="18" t="s">
        <v>8218</v>
      </c>
      <c r="I138" s="18" t="s">
        <v>8223</v>
      </c>
      <c r="J138" s="18" t="s">
        <v>8245</v>
      </c>
      <c r="K138" s="18">
        <v>1437067476</v>
      </c>
      <c r="L138" s="18">
        <v>1434475476</v>
      </c>
      <c r="M138" s="18" t="b">
        <v>1</v>
      </c>
      <c r="N138" s="18">
        <v>49</v>
      </c>
      <c r="O138" s="18" t="b">
        <v>1</v>
      </c>
      <c r="P138" s="18" t="s">
        <v>8269</v>
      </c>
      <c r="Q138" s="35" t="s">
        <v>8315</v>
      </c>
      <c r="R138" s="18" t="s">
        <v>8316</v>
      </c>
      <c r="S138" s="36">
        <v>42171.725416666668</v>
      </c>
      <c r="T138" s="37">
        <v>42201.725416666668</v>
      </c>
    </row>
    <row r="139" spans="1:20" ht="16" x14ac:dyDescent="0.2">
      <c r="A139" s="17">
        <v>3262</v>
      </c>
      <c r="B139" s="38" t="s">
        <v>3262</v>
      </c>
      <c r="C139" s="38" t="s">
        <v>7372</v>
      </c>
      <c r="D139" s="39">
        <v>12200</v>
      </c>
      <c r="E139" s="39">
        <v>12571</v>
      </c>
      <c r="F139" s="40">
        <v>1.0304098360655738</v>
      </c>
      <c r="G139" s="41">
        <v>93.81</v>
      </c>
      <c r="H139" s="19" t="s">
        <v>8218</v>
      </c>
      <c r="I139" s="19" t="s">
        <v>8223</v>
      </c>
      <c r="J139" s="19" t="s">
        <v>8245</v>
      </c>
      <c r="K139" s="19">
        <v>1419220800</v>
      </c>
      <c r="L139" s="19">
        <v>1416555262</v>
      </c>
      <c r="M139" s="19" t="b">
        <v>1</v>
      </c>
      <c r="N139" s="19">
        <v>134</v>
      </c>
      <c r="O139" s="19" t="b">
        <v>1</v>
      </c>
      <c r="P139" s="19" t="s">
        <v>8269</v>
      </c>
      <c r="Q139" s="42" t="s">
        <v>8315</v>
      </c>
      <c r="R139" s="19" t="s">
        <v>8316</v>
      </c>
      <c r="S139" s="43">
        <v>41964.315532407403</v>
      </c>
      <c r="T139" s="44">
        <v>41995.166666666672</v>
      </c>
    </row>
    <row r="140" spans="1:20" ht="16" x14ac:dyDescent="0.2">
      <c r="A140" s="16">
        <v>3263</v>
      </c>
      <c r="B140" s="31" t="s">
        <v>3263</v>
      </c>
      <c r="C140" s="31" t="s">
        <v>7373</v>
      </c>
      <c r="D140" s="32">
        <v>2500</v>
      </c>
      <c r="E140" s="32">
        <v>2804.16</v>
      </c>
      <c r="F140" s="33">
        <v>1.121664</v>
      </c>
      <c r="G140" s="34">
        <v>41.24</v>
      </c>
      <c r="H140" s="18" t="s">
        <v>8218</v>
      </c>
      <c r="I140" s="18" t="s">
        <v>8223</v>
      </c>
      <c r="J140" s="18" t="s">
        <v>8245</v>
      </c>
      <c r="K140" s="18">
        <v>1446238800</v>
      </c>
      <c r="L140" s="18">
        <v>1444220588</v>
      </c>
      <c r="M140" s="18" t="b">
        <v>1</v>
      </c>
      <c r="N140" s="18">
        <v>68</v>
      </c>
      <c r="O140" s="18" t="b">
        <v>1</v>
      </c>
      <c r="P140" s="18" t="s">
        <v>8269</v>
      </c>
      <c r="Q140" s="35" t="s">
        <v>8315</v>
      </c>
      <c r="R140" s="18" t="s">
        <v>8316</v>
      </c>
      <c r="S140" s="36">
        <v>42284.516064814816</v>
      </c>
      <c r="T140" s="37">
        <v>42307.875</v>
      </c>
    </row>
    <row r="141" spans="1:20" ht="16" x14ac:dyDescent="0.2">
      <c r="A141" s="17">
        <v>3264</v>
      </c>
      <c r="B141" s="38" t="s">
        <v>3264</v>
      </c>
      <c r="C141" s="38" t="s">
        <v>7374</v>
      </c>
      <c r="D141" s="39">
        <v>2500</v>
      </c>
      <c r="E141" s="39">
        <v>2575</v>
      </c>
      <c r="F141" s="40">
        <v>1.03</v>
      </c>
      <c r="G141" s="41">
        <v>52.55</v>
      </c>
      <c r="H141" s="19" t="s">
        <v>8218</v>
      </c>
      <c r="I141" s="19" t="s">
        <v>8223</v>
      </c>
      <c r="J141" s="19" t="s">
        <v>8245</v>
      </c>
      <c r="K141" s="19">
        <v>1422482400</v>
      </c>
      <c r="L141" s="19">
        <v>1421089938</v>
      </c>
      <c r="M141" s="19" t="b">
        <v>1</v>
      </c>
      <c r="N141" s="19">
        <v>49</v>
      </c>
      <c r="O141" s="19" t="b">
        <v>1</v>
      </c>
      <c r="P141" s="19" t="s">
        <v>8269</v>
      </c>
      <c r="Q141" s="42" t="s">
        <v>8315</v>
      </c>
      <c r="R141" s="19" t="s">
        <v>8316</v>
      </c>
      <c r="S141" s="43">
        <v>42016.800208333334</v>
      </c>
      <c r="T141" s="44">
        <v>42032.916666666672</v>
      </c>
    </row>
    <row r="142" spans="1:20" ht="16" x14ac:dyDescent="0.2">
      <c r="A142" s="16">
        <v>3266</v>
      </c>
      <c r="B142" s="31" t="s">
        <v>3266</v>
      </c>
      <c r="C142" s="31" t="s">
        <v>7376</v>
      </c>
      <c r="D142" s="32">
        <v>6000</v>
      </c>
      <c r="E142" s="32">
        <v>7877</v>
      </c>
      <c r="F142" s="33">
        <v>1.3128333333333333</v>
      </c>
      <c r="G142" s="34">
        <v>48.33</v>
      </c>
      <c r="H142" s="18" t="s">
        <v>8218</v>
      </c>
      <c r="I142" s="18" t="s">
        <v>8223</v>
      </c>
      <c r="J142" s="18" t="s">
        <v>8245</v>
      </c>
      <c r="K142" s="18">
        <v>1434142800</v>
      </c>
      <c r="L142" s="18">
        <v>1431435122</v>
      </c>
      <c r="M142" s="18" t="b">
        <v>1</v>
      </c>
      <c r="N142" s="18">
        <v>163</v>
      </c>
      <c r="O142" s="18" t="b">
        <v>1</v>
      </c>
      <c r="P142" s="18" t="s">
        <v>8269</v>
      </c>
      <c r="Q142" s="35" t="s">
        <v>8315</v>
      </c>
      <c r="R142" s="18" t="s">
        <v>8316</v>
      </c>
      <c r="S142" s="36">
        <v>42136.536134259266</v>
      </c>
      <c r="T142" s="37">
        <v>42167.875</v>
      </c>
    </row>
    <row r="143" spans="1:20" ht="16" x14ac:dyDescent="0.2">
      <c r="A143" s="17">
        <v>3267</v>
      </c>
      <c r="B143" s="38" t="s">
        <v>3267</v>
      </c>
      <c r="C143" s="38" t="s">
        <v>7377</v>
      </c>
      <c r="D143" s="39">
        <v>15000</v>
      </c>
      <c r="E143" s="39">
        <v>15315</v>
      </c>
      <c r="F143" s="40">
        <v>1.0209999999999999</v>
      </c>
      <c r="G143" s="41">
        <v>53.18</v>
      </c>
      <c r="H143" s="19" t="s">
        <v>8218</v>
      </c>
      <c r="I143" s="19" t="s">
        <v>8223</v>
      </c>
      <c r="J143" s="19" t="s">
        <v>8245</v>
      </c>
      <c r="K143" s="19">
        <v>1437156660</v>
      </c>
      <c r="L143" s="19">
        <v>1434564660</v>
      </c>
      <c r="M143" s="19" t="b">
        <v>1</v>
      </c>
      <c r="N143" s="19">
        <v>288</v>
      </c>
      <c r="O143" s="19" t="b">
        <v>1</v>
      </c>
      <c r="P143" s="19" t="s">
        <v>8269</v>
      </c>
      <c r="Q143" s="42" t="s">
        <v>8315</v>
      </c>
      <c r="R143" s="19" t="s">
        <v>8316</v>
      </c>
      <c r="S143" s="43">
        <v>42172.757638888885</v>
      </c>
      <c r="T143" s="44">
        <v>42202.757638888885</v>
      </c>
    </row>
    <row r="144" spans="1:20" ht="16" x14ac:dyDescent="0.2">
      <c r="A144" s="16">
        <v>3268</v>
      </c>
      <c r="B144" s="31" t="s">
        <v>3268</v>
      </c>
      <c r="C144" s="31" t="s">
        <v>7378</v>
      </c>
      <c r="D144" s="32">
        <v>2000</v>
      </c>
      <c r="E144" s="32">
        <v>2560</v>
      </c>
      <c r="F144" s="33">
        <v>1.28</v>
      </c>
      <c r="G144" s="34">
        <v>60.95</v>
      </c>
      <c r="H144" s="18" t="s">
        <v>8218</v>
      </c>
      <c r="I144" s="18" t="s">
        <v>8223</v>
      </c>
      <c r="J144" s="18" t="s">
        <v>8245</v>
      </c>
      <c r="K144" s="18">
        <v>1472074928</v>
      </c>
      <c r="L144" s="18">
        <v>1470692528</v>
      </c>
      <c r="M144" s="18" t="b">
        <v>1</v>
      </c>
      <c r="N144" s="18">
        <v>42</v>
      </c>
      <c r="O144" s="18" t="b">
        <v>1</v>
      </c>
      <c r="P144" s="18" t="s">
        <v>8269</v>
      </c>
      <c r="Q144" s="35" t="s">
        <v>8315</v>
      </c>
      <c r="R144" s="18" t="s">
        <v>8316</v>
      </c>
      <c r="S144" s="36">
        <v>42590.90425925926</v>
      </c>
      <c r="T144" s="37">
        <v>42606.90425925926</v>
      </c>
    </row>
    <row r="145" spans="1:20" ht="16" x14ac:dyDescent="0.2">
      <c r="A145" s="17">
        <v>3272</v>
      </c>
      <c r="B145" s="38" t="s">
        <v>3272</v>
      </c>
      <c r="C145" s="38" t="s">
        <v>7382</v>
      </c>
      <c r="D145" s="39">
        <v>10000</v>
      </c>
      <c r="E145" s="39">
        <v>15443</v>
      </c>
      <c r="F145" s="40">
        <v>1.5443</v>
      </c>
      <c r="G145" s="41">
        <v>106.5</v>
      </c>
      <c r="H145" s="19" t="s">
        <v>8218</v>
      </c>
      <c r="I145" s="19" t="s">
        <v>8223</v>
      </c>
      <c r="J145" s="19" t="s">
        <v>8245</v>
      </c>
      <c r="K145" s="19">
        <v>1446814809</v>
      </c>
      <c r="L145" s="19">
        <v>1444219209</v>
      </c>
      <c r="M145" s="19" t="b">
        <v>1</v>
      </c>
      <c r="N145" s="19">
        <v>145</v>
      </c>
      <c r="O145" s="19" t="b">
        <v>1</v>
      </c>
      <c r="P145" s="19" t="s">
        <v>8269</v>
      </c>
      <c r="Q145" s="42" t="s">
        <v>8315</v>
      </c>
      <c r="R145" s="19" t="s">
        <v>8316</v>
      </c>
      <c r="S145" s="43">
        <v>42284.500104166669</v>
      </c>
      <c r="T145" s="44">
        <v>42314.541770833333</v>
      </c>
    </row>
    <row r="146" spans="1:20" ht="16" x14ac:dyDescent="0.2">
      <c r="A146" s="16">
        <v>3273</v>
      </c>
      <c r="B146" s="31" t="s">
        <v>3273</v>
      </c>
      <c r="C146" s="31" t="s">
        <v>7383</v>
      </c>
      <c r="D146" s="32">
        <v>4000</v>
      </c>
      <c r="E146" s="32">
        <v>4296</v>
      </c>
      <c r="F146" s="33">
        <v>1.0740000000000001</v>
      </c>
      <c r="G146" s="34">
        <v>204.57</v>
      </c>
      <c r="H146" s="18" t="s">
        <v>8218</v>
      </c>
      <c r="I146" s="18" t="s">
        <v>8223</v>
      </c>
      <c r="J146" s="18" t="s">
        <v>8245</v>
      </c>
      <c r="K146" s="18">
        <v>1473879600</v>
      </c>
      <c r="L146" s="18">
        <v>1472498042</v>
      </c>
      <c r="M146" s="18" t="b">
        <v>1</v>
      </c>
      <c r="N146" s="18">
        <v>21</v>
      </c>
      <c r="O146" s="18" t="b">
        <v>1</v>
      </c>
      <c r="P146" s="18" t="s">
        <v>8269</v>
      </c>
      <c r="Q146" s="35" t="s">
        <v>8315</v>
      </c>
      <c r="R146" s="18" t="s">
        <v>8316</v>
      </c>
      <c r="S146" s="36">
        <v>42611.801412037035</v>
      </c>
      <c r="T146" s="37">
        <v>42627.791666666672</v>
      </c>
    </row>
    <row r="147" spans="1:20" ht="16" x14ac:dyDescent="0.2">
      <c r="A147" s="17">
        <v>3274</v>
      </c>
      <c r="B147" s="38" t="s">
        <v>3274</v>
      </c>
      <c r="C147" s="38" t="s">
        <v>7384</v>
      </c>
      <c r="D147" s="39">
        <v>15500</v>
      </c>
      <c r="E147" s="39">
        <v>15705</v>
      </c>
      <c r="F147" s="40">
        <v>1.0132258064516129</v>
      </c>
      <c r="G147" s="41">
        <v>54.91</v>
      </c>
      <c r="H147" s="19" t="s">
        <v>8218</v>
      </c>
      <c r="I147" s="19" t="s">
        <v>8223</v>
      </c>
      <c r="J147" s="19" t="s">
        <v>8245</v>
      </c>
      <c r="K147" s="19">
        <v>1458075600</v>
      </c>
      <c r="L147" s="19">
        <v>1454259272</v>
      </c>
      <c r="M147" s="19" t="b">
        <v>1</v>
      </c>
      <c r="N147" s="19">
        <v>286</v>
      </c>
      <c r="O147" s="19" t="b">
        <v>1</v>
      </c>
      <c r="P147" s="19" t="s">
        <v>8269</v>
      </c>
      <c r="Q147" s="42" t="s">
        <v>8315</v>
      </c>
      <c r="R147" s="19" t="s">
        <v>8316</v>
      </c>
      <c r="S147" s="43">
        <v>42400.704537037032</v>
      </c>
      <c r="T147" s="44">
        <v>42444.875</v>
      </c>
    </row>
    <row r="148" spans="1:20" ht="16" x14ac:dyDescent="0.2">
      <c r="A148" s="16">
        <v>3275</v>
      </c>
      <c r="B148" s="31" t="s">
        <v>3275</v>
      </c>
      <c r="C148" s="31" t="s">
        <v>7385</v>
      </c>
      <c r="D148" s="32">
        <v>1800</v>
      </c>
      <c r="E148" s="32">
        <v>1805</v>
      </c>
      <c r="F148" s="33">
        <v>1.0027777777777778</v>
      </c>
      <c r="G148" s="34">
        <v>150.41999999999999</v>
      </c>
      <c r="H148" s="18" t="s">
        <v>8218</v>
      </c>
      <c r="I148" s="18" t="s">
        <v>8223</v>
      </c>
      <c r="J148" s="18" t="s">
        <v>8245</v>
      </c>
      <c r="K148" s="18">
        <v>1423456200</v>
      </c>
      <c r="L148" s="18">
        <v>1421183271</v>
      </c>
      <c r="M148" s="18" t="b">
        <v>1</v>
      </c>
      <c r="N148" s="18">
        <v>12</v>
      </c>
      <c r="O148" s="18" t="b">
        <v>1</v>
      </c>
      <c r="P148" s="18" t="s">
        <v>8269</v>
      </c>
      <c r="Q148" s="35" t="s">
        <v>8315</v>
      </c>
      <c r="R148" s="18" t="s">
        <v>8316</v>
      </c>
      <c r="S148" s="36">
        <v>42017.88045138889</v>
      </c>
      <c r="T148" s="37">
        <v>42044.1875</v>
      </c>
    </row>
    <row r="149" spans="1:20" ht="16" x14ac:dyDescent="0.2">
      <c r="A149" s="17">
        <v>3279</v>
      </c>
      <c r="B149" s="38" t="s">
        <v>3279</v>
      </c>
      <c r="C149" s="38" t="s">
        <v>7389</v>
      </c>
      <c r="D149" s="39">
        <v>5800</v>
      </c>
      <c r="E149" s="39">
        <v>6628</v>
      </c>
      <c r="F149" s="40">
        <v>1.1427586206896552</v>
      </c>
      <c r="G149" s="41">
        <v>105.21</v>
      </c>
      <c r="H149" s="19" t="s">
        <v>8218</v>
      </c>
      <c r="I149" s="19" t="s">
        <v>8223</v>
      </c>
      <c r="J149" s="19" t="s">
        <v>8245</v>
      </c>
      <c r="K149" s="19">
        <v>1459474059</v>
      </c>
      <c r="L149" s="19">
        <v>1456885659</v>
      </c>
      <c r="M149" s="19" t="b">
        <v>0</v>
      </c>
      <c r="N149" s="19">
        <v>63</v>
      </c>
      <c r="O149" s="19" t="b">
        <v>1</v>
      </c>
      <c r="P149" s="19" t="s">
        <v>8269</v>
      </c>
      <c r="Q149" s="42" t="s">
        <v>8315</v>
      </c>
      <c r="R149" s="19" t="s">
        <v>8316</v>
      </c>
      <c r="S149" s="43">
        <v>42431.102534722217</v>
      </c>
      <c r="T149" s="44">
        <v>42461.06086805556</v>
      </c>
    </row>
    <row r="150" spans="1:20" ht="16" x14ac:dyDescent="0.2">
      <c r="A150" s="16">
        <v>3280</v>
      </c>
      <c r="B150" s="31" t="s">
        <v>3280</v>
      </c>
      <c r="C150" s="31" t="s">
        <v>7390</v>
      </c>
      <c r="D150" s="32">
        <v>2000</v>
      </c>
      <c r="E150" s="32">
        <v>2060</v>
      </c>
      <c r="F150" s="33">
        <v>1.03</v>
      </c>
      <c r="G150" s="34">
        <v>68.67</v>
      </c>
      <c r="H150" s="18" t="s">
        <v>8218</v>
      </c>
      <c r="I150" s="18" t="s">
        <v>8223</v>
      </c>
      <c r="J150" s="18" t="s">
        <v>8245</v>
      </c>
      <c r="K150" s="18">
        <v>1433134800</v>
      </c>
      <c r="L150" s="18">
        <v>1430158198</v>
      </c>
      <c r="M150" s="18" t="b">
        <v>0</v>
      </c>
      <c r="N150" s="18">
        <v>30</v>
      </c>
      <c r="O150" s="18" t="b">
        <v>1</v>
      </c>
      <c r="P150" s="18" t="s">
        <v>8269</v>
      </c>
      <c r="Q150" s="35" t="s">
        <v>8315</v>
      </c>
      <c r="R150" s="18" t="s">
        <v>8316</v>
      </c>
      <c r="S150" s="36">
        <v>42121.756921296299</v>
      </c>
      <c r="T150" s="37">
        <v>42156.208333333328</v>
      </c>
    </row>
    <row r="151" spans="1:20" ht="16" x14ac:dyDescent="0.2">
      <c r="A151" s="17">
        <v>3281</v>
      </c>
      <c r="B151" s="38" t="s">
        <v>3281</v>
      </c>
      <c r="C151" s="38" t="s">
        <v>7391</v>
      </c>
      <c r="D151" s="39">
        <v>5000</v>
      </c>
      <c r="E151" s="39">
        <v>6080</v>
      </c>
      <c r="F151" s="40">
        <v>1.216</v>
      </c>
      <c r="G151" s="41">
        <v>129.36000000000001</v>
      </c>
      <c r="H151" s="19" t="s">
        <v>8218</v>
      </c>
      <c r="I151" s="19" t="s">
        <v>8223</v>
      </c>
      <c r="J151" s="19" t="s">
        <v>8245</v>
      </c>
      <c r="K151" s="19">
        <v>1441153705</v>
      </c>
      <c r="L151" s="19">
        <v>1438561705</v>
      </c>
      <c r="M151" s="19" t="b">
        <v>0</v>
      </c>
      <c r="N151" s="19">
        <v>47</v>
      </c>
      <c r="O151" s="19" t="b">
        <v>1</v>
      </c>
      <c r="P151" s="19" t="s">
        <v>8269</v>
      </c>
      <c r="Q151" s="42" t="s">
        <v>8315</v>
      </c>
      <c r="R151" s="19" t="s">
        <v>8316</v>
      </c>
      <c r="S151" s="43">
        <v>42219.019733796296</v>
      </c>
      <c r="T151" s="44">
        <v>42249.019733796296</v>
      </c>
    </row>
    <row r="152" spans="1:20" ht="16" x14ac:dyDescent="0.2">
      <c r="A152" s="16">
        <v>3282</v>
      </c>
      <c r="B152" s="31" t="s">
        <v>3282</v>
      </c>
      <c r="C152" s="31" t="s">
        <v>7392</v>
      </c>
      <c r="D152" s="32">
        <v>31000</v>
      </c>
      <c r="E152" s="32">
        <v>31820.5</v>
      </c>
      <c r="F152" s="33">
        <v>1.026467741935484</v>
      </c>
      <c r="G152" s="34">
        <v>134.26</v>
      </c>
      <c r="H152" s="18" t="s">
        <v>8218</v>
      </c>
      <c r="I152" s="18" t="s">
        <v>8223</v>
      </c>
      <c r="J152" s="18" t="s">
        <v>8245</v>
      </c>
      <c r="K152" s="18">
        <v>1461904788</v>
      </c>
      <c r="L152" s="18">
        <v>1458103188</v>
      </c>
      <c r="M152" s="18" t="b">
        <v>0</v>
      </c>
      <c r="N152" s="18">
        <v>237</v>
      </c>
      <c r="O152" s="18" t="b">
        <v>1</v>
      </c>
      <c r="P152" s="18" t="s">
        <v>8269</v>
      </c>
      <c r="Q152" s="35" t="s">
        <v>8315</v>
      </c>
      <c r="R152" s="18" t="s">
        <v>8316</v>
      </c>
      <c r="S152" s="36">
        <v>42445.19430555556</v>
      </c>
      <c r="T152" s="37">
        <v>42489.19430555556</v>
      </c>
    </row>
    <row r="153" spans="1:20" ht="16" x14ac:dyDescent="0.2">
      <c r="A153" s="17">
        <v>3284</v>
      </c>
      <c r="B153" s="38" t="s">
        <v>3284</v>
      </c>
      <c r="C153" s="38" t="s">
        <v>7394</v>
      </c>
      <c r="D153" s="39">
        <v>3000</v>
      </c>
      <c r="E153" s="39">
        <v>3048</v>
      </c>
      <c r="F153" s="40">
        <v>1.016</v>
      </c>
      <c r="G153" s="41">
        <v>203.2</v>
      </c>
      <c r="H153" s="19" t="s">
        <v>8218</v>
      </c>
      <c r="I153" s="19" t="s">
        <v>8223</v>
      </c>
      <c r="J153" s="19" t="s">
        <v>8245</v>
      </c>
      <c r="K153" s="19">
        <v>1454047140</v>
      </c>
      <c r="L153" s="19">
        <v>1452546853</v>
      </c>
      <c r="M153" s="19" t="b">
        <v>0</v>
      </c>
      <c r="N153" s="19">
        <v>15</v>
      </c>
      <c r="O153" s="19" t="b">
        <v>1</v>
      </c>
      <c r="P153" s="19" t="s">
        <v>8269</v>
      </c>
      <c r="Q153" s="42" t="s">
        <v>8315</v>
      </c>
      <c r="R153" s="19" t="s">
        <v>8316</v>
      </c>
      <c r="S153" s="43">
        <v>42380.884872685187</v>
      </c>
      <c r="T153" s="44">
        <v>42398.249305555553</v>
      </c>
    </row>
    <row r="154" spans="1:20" ht="16" x14ac:dyDescent="0.2">
      <c r="A154" s="16">
        <v>3285</v>
      </c>
      <c r="B154" s="31" t="s">
        <v>3285</v>
      </c>
      <c r="C154" s="31" t="s">
        <v>7395</v>
      </c>
      <c r="D154" s="32">
        <v>4999</v>
      </c>
      <c r="E154" s="32">
        <v>5604</v>
      </c>
      <c r="F154" s="33">
        <v>1.1210242048409682</v>
      </c>
      <c r="G154" s="34">
        <v>69.19</v>
      </c>
      <c r="H154" s="18" t="s">
        <v>8218</v>
      </c>
      <c r="I154" s="18" t="s">
        <v>8223</v>
      </c>
      <c r="J154" s="18" t="s">
        <v>8245</v>
      </c>
      <c r="K154" s="18">
        <v>1488258000</v>
      </c>
      <c r="L154" s="18">
        <v>1485556626</v>
      </c>
      <c r="M154" s="18" t="b">
        <v>0</v>
      </c>
      <c r="N154" s="18">
        <v>81</v>
      </c>
      <c r="O154" s="18" t="b">
        <v>1</v>
      </c>
      <c r="P154" s="18" t="s">
        <v>8269</v>
      </c>
      <c r="Q154" s="35" t="s">
        <v>8315</v>
      </c>
      <c r="R154" s="18" t="s">
        <v>8316</v>
      </c>
      <c r="S154" s="36">
        <v>42762.942430555559</v>
      </c>
      <c r="T154" s="37">
        <v>42794.208333333328</v>
      </c>
    </row>
    <row r="155" spans="1:20" ht="16" x14ac:dyDescent="0.2">
      <c r="A155" s="17">
        <v>3286</v>
      </c>
      <c r="B155" s="38" t="s">
        <v>3286</v>
      </c>
      <c r="C155" s="38" t="s">
        <v>7396</v>
      </c>
      <c r="D155" s="39">
        <v>15000</v>
      </c>
      <c r="E155" s="39">
        <v>15265</v>
      </c>
      <c r="F155" s="40">
        <v>1.0176666666666667</v>
      </c>
      <c r="G155" s="41">
        <v>125.12</v>
      </c>
      <c r="H155" s="19" t="s">
        <v>8218</v>
      </c>
      <c r="I155" s="19" t="s">
        <v>8223</v>
      </c>
      <c r="J155" s="19" t="s">
        <v>8245</v>
      </c>
      <c r="K155" s="19">
        <v>1471291782</v>
      </c>
      <c r="L155" s="19">
        <v>1468699782</v>
      </c>
      <c r="M155" s="19" t="b">
        <v>0</v>
      </c>
      <c r="N155" s="19">
        <v>122</v>
      </c>
      <c r="O155" s="19" t="b">
        <v>1</v>
      </c>
      <c r="P155" s="19" t="s">
        <v>8269</v>
      </c>
      <c r="Q155" s="42" t="s">
        <v>8315</v>
      </c>
      <c r="R155" s="19" t="s">
        <v>8316</v>
      </c>
      <c r="S155" s="43">
        <v>42567.840069444443</v>
      </c>
      <c r="T155" s="44">
        <v>42597.840069444443</v>
      </c>
    </row>
    <row r="156" spans="1:20" ht="16" x14ac:dyDescent="0.2">
      <c r="A156" s="16">
        <v>3291</v>
      </c>
      <c r="B156" s="31" t="s">
        <v>3291</v>
      </c>
      <c r="C156" s="31" t="s">
        <v>7401</v>
      </c>
      <c r="D156" s="32">
        <v>500</v>
      </c>
      <c r="E156" s="32">
        <v>570</v>
      </c>
      <c r="F156" s="33">
        <v>1.1399999999999999</v>
      </c>
      <c r="G156" s="34">
        <v>40.71</v>
      </c>
      <c r="H156" s="18" t="s">
        <v>8218</v>
      </c>
      <c r="I156" s="18" t="s">
        <v>8223</v>
      </c>
      <c r="J156" s="18" t="s">
        <v>8245</v>
      </c>
      <c r="K156" s="18">
        <v>1442462340</v>
      </c>
      <c r="L156" s="18">
        <v>1439743900</v>
      </c>
      <c r="M156" s="18" t="b">
        <v>0</v>
      </c>
      <c r="N156" s="18">
        <v>14</v>
      </c>
      <c r="O156" s="18" t="b">
        <v>1</v>
      </c>
      <c r="P156" s="18" t="s">
        <v>8269</v>
      </c>
      <c r="Q156" s="35" t="s">
        <v>8315</v>
      </c>
      <c r="R156" s="18" t="s">
        <v>8316</v>
      </c>
      <c r="S156" s="36">
        <v>42232.702546296292</v>
      </c>
      <c r="T156" s="37">
        <v>42264.165972222225</v>
      </c>
    </row>
    <row r="157" spans="1:20" ht="16" x14ac:dyDescent="0.2">
      <c r="A157" s="17">
        <v>3298</v>
      </c>
      <c r="B157" s="38" t="s">
        <v>3298</v>
      </c>
      <c r="C157" s="38" t="s">
        <v>7408</v>
      </c>
      <c r="D157" s="39">
        <v>10000</v>
      </c>
      <c r="E157" s="39">
        <v>10173</v>
      </c>
      <c r="F157" s="40">
        <v>1.0173000000000001</v>
      </c>
      <c r="G157" s="41">
        <v>141.29</v>
      </c>
      <c r="H157" s="19" t="s">
        <v>8218</v>
      </c>
      <c r="I157" s="19" t="s">
        <v>8223</v>
      </c>
      <c r="J157" s="19" t="s">
        <v>8245</v>
      </c>
      <c r="K157" s="19">
        <v>1442102400</v>
      </c>
      <c r="L157" s="19">
        <v>1440370768</v>
      </c>
      <c r="M157" s="19" t="b">
        <v>0</v>
      </c>
      <c r="N157" s="19">
        <v>72</v>
      </c>
      <c r="O157" s="19" t="b">
        <v>1</v>
      </c>
      <c r="P157" s="19" t="s">
        <v>8269</v>
      </c>
      <c r="Q157" s="42" t="s">
        <v>8315</v>
      </c>
      <c r="R157" s="19" t="s">
        <v>8316</v>
      </c>
      <c r="S157" s="43">
        <v>42239.957962962959</v>
      </c>
      <c r="T157" s="44">
        <v>42260</v>
      </c>
    </row>
    <row r="158" spans="1:20" ht="16" x14ac:dyDescent="0.2">
      <c r="A158" s="16">
        <v>3299</v>
      </c>
      <c r="B158" s="31" t="s">
        <v>3299</v>
      </c>
      <c r="C158" s="31" t="s">
        <v>7409</v>
      </c>
      <c r="D158" s="32">
        <v>3000</v>
      </c>
      <c r="E158" s="32">
        <v>3486</v>
      </c>
      <c r="F158" s="33">
        <v>1.1619999999999999</v>
      </c>
      <c r="G158" s="34">
        <v>55.33</v>
      </c>
      <c r="H158" s="18" t="s">
        <v>8218</v>
      </c>
      <c r="I158" s="18" t="s">
        <v>8223</v>
      </c>
      <c r="J158" s="18" t="s">
        <v>8245</v>
      </c>
      <c r="K158" s="18">
        <v>1444860063</v>
      </c>
      <c r="L158" s="18">
        <v>1442268063</v>
      </c>
      <c r="M158" s="18" t="b">
        <v>0</v>
      </c>
      <c r="N158" s="18">
        <v>63</v>
      </c>
      <c r="O158" s="18" t="b">
        <v>1</v>
      </c>
      <c r="P158" s="18" t="s">
        <v>8269</v>
      </c>
      <c r="Q158" s="35" t="s">
        <v>8315</v>
      </c>
      <c r="R158" s="18" t="s">
        <v>8316</v>
      </c>
      <c r="S158" s="36">
        <v>42261.917395833334</v>
      </c>
      <c r="T158" s="37">
        <v>42291.917395833334</v>
      </c>
    </row>
    <row r="159" spans="1:20" ht="16" x14ac:dyDescent="0.2">
      <c r="A159" s="17">
        <v>3300</v>
      </c>
      <c r="B159" s="38" t="s">
        <v>3300</v>
      </c>
      <c r="C159" s="38" t="s">
        <v>7410</v>
      </c>
      <c r="D159" s="39">
        <v>3000</v>
      </c>
      <c r="E159" s="39">
        <v>4085</v>
      </c>
      <c r="F159" s="40">
        <v>1.3616666666666666</v>
      </c>
      <c r="G159" s="41">
        <v>46.42</v>
      </c>
      <c r="H159" s="19" t="s">
        <v>8218</v>
      </c>
      <c r="I159" s="19" t="s">
        <v>8223</v>
      </c>
      <c r="J159" s="19" t="s">
        <v>8245</v>
      </c>
      <c r="K159" s="19">
        <v>1430329862</v>
      </c>
      <c r="L159" s="19">
        <v>1428515462</v>
      </c>
      <c r="M159" s="19" t="b">
        <v>0</v>
      </c>
      <c r="N159" s="19">
        <v>88</v>
      </c>
      <c r="O159" s="19" t="b">
        <v>1</v>
      </c>
      <c r="P159" s="19" t="s">
        <v>8269</v>
      </c>
      <c r="Q159" s="42" t="s">
        <v>8315</v>
      </c>
      <c r="R159" s="19" t="s">
        <v>8316</v>
      </c>
      <c r="S159" s="43">
        <v>42102.743773148148</v>
      </c>
      <c r="T159" s="44">
        <v>42123.743773148148</v>
      </c>
    </row>
    <row r="160" spans="1:20" ht="16" x14ac:dyDescent="0.2">
      <c r="A160" s="16">
        <v>3301</v>
      </c>
      <c r="B160" s="31" t="s">
        <v>3301</v>
      </c>
      <c r="C160" s="31" t="s">
        <v>7411</v>
      </c>
      <c r="D160" s="32">
        <v>3000</v>
      </c>
      <c r="E160" s="32">
        <v>4004</v>
      </c>
      <c r="F160" s="33">
        <v>1.3346666666666667</v>
      </c>
      <c r="G160" s="34">
        <v>57.2</v>
      </c>
      <c r="H160" s="18" t="s">
        <v>8218</v>
      </c>
      <c r="I160" s="18" t="s">
        <v>8223</v>
      </c>
      <c r="J160" s="18" t="s">
        <v>8245</v>
      </c>
      <c r="K160" s="18">
        <v>1470034740</v>
      </c>
      <c r="L160" s="18">
        <v>1466185176</v>
      </c>
      <c r="M160" s="18" t="b">
        <v>0</v>
      </c>
      <c r="N160" s="18">
        <v>70</v>
      </c>
      <c r="O160" s="18" t="b">
        <v>1</v>
      </c>
      <c r="P160" s="18" t="s">
        <v>8269</v>
      </c>
      <c r="Q160" s="35" t="s">
        <v>8315</v>
      </c>
      <c r="R160" s="18" t="s">
        <v>8316</v>
      </c>
      <c r="S160" s="36">
        <v>42538.73583333334</v>
      </c>
      <c r="T160" s="37">
        <v>42583.290972222225</v>
      </c>
    </row>
    <row r="161" spans="1:20" ht="16" x14ac:dyDescent="0.2">
      <c r="A161" s="17">
        <v>3303</v>
      </c>
      <c r="B161" s="38" t="s">
        <v>3303</v>
      </c>
      <c r="C161" s="38" t="s">
        <v>7413</v>
      </c>
      <c r="D161" s="39">
        <v>1800</v>
      </c>
      <c r="E161" s="39">
        <v>2086</v>
      </c>
      <c r="F161" s="40">
        <v>1.1588888888888889</v>
      </c>
      <c r="G161" s="41">
        <v>59.6</v>
      </c>
      <c r="H161" s="19" t="s">
        <v>8218</v>
      </c>
      <c r="I161" s="19" t="s">
        <v>8223</v>
      </c>
      <c r="J161" s="19" t="s">
        <v>8245</v>
      </c>
      <c r="K161" s="19">
        <v>1427553484</v>
      </c>
      <c r="L161" s="19">
        <v>1424533084</v>
      </c>
      <c r="M161" s="19" t="b">
        <v>0</v>
      </c>
      <c r="N161" s="19">
        <v>35</v>
      </c>
      <c r="O161" s="19" t="b">
        <v>1</v>
      </c>
      <c r="P161" s="19" t="s">
        <v>8269</v>
      </c>
      <c r="Q161" s="42" t="s">
        <v>8315</v>
      </c>
      <c r="R161" s="19" t="s">
        <v>8316</v>
      </c>
      <c r="S161" s="43">
        <v>42056.65143518518</v>
      </c>
      <c r="T161" s="44">
        <v>42091.609768518523</v>
      </c>
    </row>
    <row r="162" spans="1:20" ht="16" x14ac:dyDescent="0.2">
      <c r="A162" s="16">
        <v>3304</v>
      </c>
      <c r="B162" s="31" t="s">
        <v>3304</v>
      </c>
      <c r="C162" s="31" t="s">
        <v>7414</v>
      </c>
      <c r="D162" s="32">
        <v>15000</v>
      </c>
      <c r="E162" s="32">
        <v>15677.5</v>
      </c>
      <c r="F162" s="33">
        <v>1.0451666666666666</v>
      </c>
      <c r="G162" s="34">
        <v>89.59</v>
      </c>
      <c r="H162" s="18" t="s">
        <v>8218</v>
      </c>
      <c r="I162" s="18" t="s">
        <v>8223</v>
      </c>
      <c r="J162" s="18" t="s">
        <v>8245</v>
      </c>
      <c r="K162" s="18">
        <v>1482418752</v>
      </c>
      <c r="L162" s="18">
        <v>1479826752</v>
      </c>
      <c r="M162" s="18" t="b">
        <v>0</v>
      </c>
      <c r="N162" s="18">
        <v>175</v>
      </c>
      <c r="O162" s="18" t="b">
        <v>1</v>
      </c>
      <c r="P162" s="18" t="s">
        <v>8269</v>
      </c>
      <c r="Q162" s="35" t="s">
        <v>8315</v>
      </c>
      <c r="R162" s="18" t="s">
        <v>8316</v>
      </c>
      <c r="S162" s="36">
        <v>42696.624444444446</v>
      </c>
      <c r="T162" s="37">
        <v>42726.624444444446</v>
      </c>
    </row>
    <row r="163" spans="1:20" ht="16" x14ac:dyDescent="0.2">
      <c r="A163" s="17">
        <v>3305</v>
      </c>
      <c r="B163" s="38" t="s">
        <v>3305</v>
      </c>
      <c r="C163" s="38" t="s">
        <v>7415</v>
      </c>
      <c r="D163" s="39">
        <v>4000</v>
      </c>
      <c r="E163" s="39">
        <v>4081</v>
      </c>
      <c r="F163" s="40">
        <v>1.0202500000000001</v>
      </c>
      <c r="G163" s="41">
        <v>204.05</v>
      </c>
      <c r="H163" s="19" t="s">
        <v>8218</v>
      </c>
      <c r="I163" s="19" t="s">
        <v>8223</v>
      </c>
      <c r="J163" s="19" t="s">
        <v>8245</v>
      </c>
      <c r="K163" s="19">
        <v>1438374748</v>
      </c>
      <c r="L163" s="19">
        <v>1435782748</v>
      </c>
      <c r="M163" s="19" t="b">
        <v>0</v>
      </c>
      <c r="N163" s="19">
        <v>20</v>
      </c>
      <c r="O163" s="19" t="b">
        <v>1</v>
      </c>
      <c r="P163" s="19" t="s">
        <v>8269</v>
      </c>
      <c r="Q163" s="42" t="s">
        <v>8315</v>
      </c>
      <c r="R163" s="19" t="s">
        <v>8316</v>
      </c>
      <c r="S163" s="43">
        <v>42186.855879629627</v>
      </c>
      <c r="T163" s="44">
        <v>42216.855879629627</v>
      </c>
    </row>
    <row r="164" spans="1:20" ht="16" x14ac:dyDescent="0.2">
      <c r="A164" s="16">
        <v>3306</v>
      </c>
      <c r="B164" s="31" t="s">
        <v>3306</v>
      </c>
      <c r="C164" s="31" t="s">
        <v>7416</v>
      </c>
      <c r="D164" s="32">
        <v>1500</v>
      </c>
      <c r="E164" s="32">
        <v>2630</v>
      </c>
      <c r="F164" s="33">
        <v>1.7533333333333334</v>
      </c>
      <c r="G164" s="34">
        <v>48.7</v>
      </c>
      <c r="H164" s="18" t="s">
        <v>8218</v>
      </c>
      <c r="I164" s="18" t="s">
        <v>8223</v>
      </c>
      <c r="J164" s="18" t="s">
        <v>8245</v>
      </c>
      <c r="K164" s="18">
        <v>1465527600</v>
      </c>
      <c r="L164" s="18">
        <v>1462252542</v>
      </c>
      <c r="M164" s="18" t="b">
        <v>0</v>
      </c>
      <c r="N164" s="18">
        <v>54</v>
      </c>
      <c r="O164" s="18" t="b">
        <v>1</v>
      </c>
      <c r="P164" s="18" t="s">
        <v>8269</v>
      </c>
      <c r="Q164" s="35" t="s">
        <v>8315</v>
      </c>
      <c r="R164" s="18" t="s">
        <v>8316</v>
      </c>
      <c r="S164" s="36">
        <v>42493.219236111108</v>
      </c>
      <c r="T164" s="37">
        <v>42531.125</v>
      </c>
    </row>
    <row r="165" spans="1:20" ht="16" x14ac:dyDescent="0.2">
      <c r="A165" s="17">
        <v>3307</v>
      </c>
      <c r="B165" s="38" t="s">
        <v>3307</v>
      </c>
      <c r="C165" s="38" t="s">
        <v>7417</v>
      </c>
      <c r="D165" s="39">
        <v>1000</v>
      </c>
      <c r="E165" s="39">
        <v>1066.8</v>
      </c>
      <c r="F165" s="40">
        <v>1.0668</v>
      </c>
      <c r="G165" s="41">
        <v>53.34</v>
      </c>
      <c r="H165" s="19" t="s">
        <v>8218</v>
      </c>
      <c r="I165" s="19" t="s">
        <v>8223</v>
      </c>
      <c r="J165" s="19" t="s">
        <v>8245</v>
      </c>
      <c r="K165" s="19">
        <v>1463275339</v>
      </c>
      <c r="L165" s="19">
        <v>1460683339</v>
      </c>
      <c r="M165" s="19" t="b">
        <v>0</v>
      </c>
      <c r="N165" s="19">
        <v>20</v>
      </c>
      <c r="O165" s="19" t="b">
        <v>1</v>
      </c>
      <c r="P165" s="19" t="s">
        <v>8269</v>
      </c>
      <c r="Q165" s="42" t="s">
        <v>8315</v>
      </c>
      <c r="R165" s="19" t="s">
        <v>8316</v>
      </c>
      <c r="S165" s="43">
        <v>42475.057164351849</v>
      </c>
      <c r="T165" s="44">
        <v>42505.057164351849</v>
      </c>
    </row>
    <row r="166" spans="1:20" ht="16" x14ac:dyDescent="0.2">
      <c r="A166" s="16">
        <v>3308</v>
      </c>
      <c r="B166" s="31" t="s">
        <v>3308</v>
      </c>
      <c r="C166" s="31" t="s">
        <v>7418</v>
      </c>
      <c r="D166" s="32">
        <v>3500</v>
      </c>
      <c r="E166" s="32">
        <v>4280</v>
      </c>
      <c r="F166" s="33">
        <v>1.2228571428571429</v>
      </c>
      <c r="G166" s="34">
        <v>75.09</v>
      </c>
      <c r="H166" s="18" t="s">
        <v>8218</v>
      </c>
      <c r="I166" s="18" t="s">
        <v>8223</v>
      </c>
      <c r="J166" s="18" t="s">
        <v>8245</v>
      </c>
      <c r="K166" s="18">
        <v>1460581365</v>
      </c>
      <c r="L166" s="18">
        <v>1458766965</v>
      </c>
      <c r="M166" s="18" t="b">
        <v>0</v>
      </c>
      <c r="N166" s="18">
        <v>57</v>
      </c>
      <c r="O166" s="18" t="b">
        <v>1</v>
      </c>
      <c r="P166" s="18" t="s">
        <v>8269</v>
      </c>
      <c r="Q166" s="35" t="s">
        <v>8315</v>
      </c>
      <c r="R166" s="18" t="s">
        <v>8316</v>
      </c>
      <c r="S166" s="36">
        <v>42452.876909722225</v>
      </c>
      <c r="T166" s="37">
        <v>42473.876909722225</v>
      </c>
    </row>
    <row r="167" spans="1:20" ht="16" x14ac:dyDescent="0.2">
      <c r="A167" s="17">
        <v>3310</v>
      </c>
      <c r="B167" s="38" t="s">
        <v>3310</v>
      </c>
      <c r="C167" s="38" t="s">
        <v>7420</v>
      </c>
      <c r="D167" s="39">
        <v>6500</v>
      </c>
      <c r="E167" s="39">
        <v>6505</v>
      </c>
      <c r="F167" s="40">
        <v>1.0007692307692309</v>
      </c>
      <c r="G167" s="41">
        <v>209.84</v>
      </c>
      <c r="H167" s="19" t="s">
        <v>8218</v>
      </c>
      <c r="I167" s="19" t="s">
        <v>8223</v>
      </c>
      <c r="J167" s="19" t="s">
        <v>8245</v>
      </c>
      <c r="K167" s="19">
        <v>1444169825</v>
      </c>
      <c r="L167" s="19">
        <v>1441577825</v>
      </c>
      <c r="M167" s="19" t="b">
        <v>0</v>
      </c>
      <c r="N167" s="19">
        <v>31</v>
      </c>
      <c r="O167" s="19" t="b">
        <v>1</v>
      </c>
      <c r="P167" s="19" t="s">
        <v>8269</v>
      </c>
      <c r="Q167" s="42" t="s">
        <v>8315</v>
      </c>
      <c r="R167" s="19" t="s">
        <v>8316</v>
      </c>
      <c r="S167" s="43">
        <v>42253.928530092591</v>
      </c>
      <c r="T167" s="44">
        <v>42283.928530092591</v>
      </c>
    </row>
    <row r="168" spans="1:20" ht="16" x14ac:dyDescent="0.2">
      <c r="A168" s="16">
        <v>3311</v>
      </c>
      <c r="B168" s="31" t="s">
        <v>3311</v>
      </c>
      <c r="C168" s="31" t="s">
        <v>7421</v>
      </c>
      <c r="D168" s="32">
        <v>2500</v>
      </c>
      <c r="E168" s="32">
        <v>2746</v>
      </c>
      <c r="F168" s="33">
        <v>1.0984</v>
      </c>
      <c r="G168" s="34">
        <v>61.02</v>
      </c>
      <c r="H168" s="18" t="s">
        <v>8218</v>
      </c>
      <c r="I168" s="18" t="s">
        <v>8223</v>
      </c>
      <c r="J168" s="18" t="s">
        <v>8245</v>
      </c>
      <c r="K168" s="18">
        <v>1445065210</v>
      </c>
      <c r="L168" s="18">
        <v>1442473210</v>
      </c>
      <c r="M168" s="18" t="b">
        <v>0</v>
      </c>
      <c r="N168" s="18">
        <v>45</v>
      </c>
      <c r="O168" s="18" t="b">
        <v>1</v>
      </c>
      <c r="P168" s="18" t="s">
        <v>8269</v>
      </c>
      <c r="Q168" s="35" t="s">
        <v>8315</v>
      </c>
      <c r="R168" s="18" t="s">
        <v>8316</v>
      </c>
      <c r="S168" s="36">
        <v>42264.29178240741</v>
      </c>
      <c r="T168" s="37">
        <v>42294.29178240741</v>
      </c>
    </row>
    <row r="169" spans="1:20" ht="16" x14ac:dyDescent="0.2">
      <c r="A169" s="17">
        <v>3312</v>
      </c>
      <c r="B169" s="38" t="s">
        <v>3312</v>
      </c>
      <c r="C169" s="38" t="s">
        <v>7422</v>
      </c>
      <c r="D169" s="39">
        <v>2500</v>
      </c>
      <c r="E169" s="39">
        <v>2501</v>
      </c>
      <c r="F169" s="40">
        <v>1.0004</v>
      </c>
      <c r="G169" s="41">
        <v>61</v>
      </c>
      <c r="H169" s="19" t="s">
        <v>8218</v>
      </c>
      <c r="I169" s="19" t="s">
        <v>8223</v>
      </c>
      <c r="J169" s="19" t="s">
        <v>8245</v>
      </c>
      <c r="K169" s="19">
        <v>1478901600</v>
      </c>
      <c r="L169" s="19">
        <v>1477077946</v>
      </c>
      <c r="M169" s="19" t="b">
        <v>0</v>
      </c>
      <c r="N169" s="19">
        <v>41</v>
      </c>
      <c r="O169" s="19" t="b">
        <v>1</v>
      </c>
      <c r="P169" s="19" t="s">
        <v>8269</v>
      </c>
      <c r="Q169" s="42" t="s">
        <v>8315</v>
      </c>
      <c r="R169" s="19" t="s">
        <v>8316</v>
      </c>
      <c r="S169" s="43">
        <v>42664.809560185182</v>
      </c>
      <c r="T169" s="44">
        <v>42685.916666666672</v>
      </c>
    </row>
    <row r="170" spans="1:20" ht="16" x14ac:dyDescent="0.2">
      <c r="A170" s="16">
        <v>3313</v>
      </c>
      <c r="B170" s="31" t="s">
        <v>3313</v>
      </c>
      <c r="C170" s="31" t="s">
        <v>7423</v>
      </c>
      <c r="D170" s="32">
        <v>2000</v>
      </c>
      <c r="E170" s="32">
        <v>2321</v>
      </c>
      <c r="F170" s="33">
        <v>1.1605000000000001</v>
      </c>
      <c r="G170" s="34">
        <v>80.03</v>
      </c>
      <c r="H170" s="18" t="s">
        <v>8218</v>
      </c>
      <c r="I170" s="18" t="s">
        <v>8223</v>
      </c>
      <c r="J170" s="18" t="s">
        <v>8245</v>
      </c>
      <c r="K170" s="18">
        <v>1453856400</v>
      </c>
      <c r="L170" s="18">
        <v>1452664317</v>
      </c>
      <c r="M170" s="18" t="b">
        <v>0</v>
      </c>
      <c r="N170" s="18">
        <v>29</v>
      </c>
      <c r="O170" s="18" t="b">
        <v>1</v>
      </c>
      <c r="P170" s="18" t="s">
        <v>8269</v>
      </c>
      <c r="Q170" s="35" t="s">
        <v>8315</v>
      </c>
      <c r="R170" s="18" t="s">
        <v>8316</v>
      </c>
      <c r="S170" s="36">
        <v>42382.244409722218</v>
      </c>
      <c r="T170" s="37">
        <v>42396.041666666672</v>
      </c>
    </row>
    <row r="171" spans="1:20" ht="48" x14ac:dyDescent="0.2">
      <c r="A171" s="17">
        <v>3316</v>
      </c>
      <c r="B171" s="38" t="s">
        <v>3316</v>
      </c>
      <c r="C171" s="38" t="s">
        <v>7426</v>
      </c>
      <c r="D171" s="39">
        <v>11737</v>
      </c>
      <c r="E171" s="39">
        <v>11747.18</v>
      </c>
      <c r="F171" s="40">
        <v>1.0008673425918038</v>
      </c>
      <c r="G171" s="41">
        <v>93.98</v>
      </c>
      <c r="H171" s="19" t="s">
        <v>8218</v>
      </c>
      <c r="I171" s="19" t="s">
        <v>8223</v>
      </c>
      <c r="J171" s="19" t="s">
        <v>8245</v>
      </c>
      <c r="K171" s="19">
        <v>1407506040</v>
      </c>
      <c r="L171" s="19">
        <v>1404680075</v>
      </c>
      <c r="M171" s="19" t="b">
        <v>0</v>
      </c>
      <c r="N171" s="19">
        <v>125</v>
      </c>
      <c r="O171" s="19" t="b">
        <v>1</v>
      </c>
      <c r="P171" s="19" t="s">
        <v>8269</v>
      </c>
      <c r="Q171" s="42" t="s">
        <v>8315</v>
      </c>
      <c r="R171" s="19" t="s">
        <v>8316</v>
      </c>
      <c r="S171" s="43">
        <v>41826.871238425927</v>
      </c>
      <c r="T171" s="44">
        <v>41859.57916666667</v>
      </c>
    </row>
    <row r="172" spans="1:20" ht="16" x14ac:dyDescent="0.2">
      <c r="A172" s="16">
        <v>3317</v>
      </c>
      <c r="B172" s="31" t="s">
        <v>3317</v>
      </c>
      <c r="C172" s="31" t="s">
        <v>7427</v>
      </c>
      <c r="D172" s="32">
        <v>1050</v>
      </c>
      <c r="E172" s="32">
        <v>1115</v>
      </c>
      <c r="F172" s="33">
        <v>1.0619047619047619</v>
      </c>
      <c r="G172" s="34">
        <v>61.94</v>
      </c>
      <c r="H172" s="18" t="s">
        <v>8218</v>
      </c>
      <c r="I172" s="18" t="s">
        <v>8223</v>
      </c>
      <c r="J172" s="18" t="s">
        <v>8245</v>
      </c>
      <c r="K172" s="18">
        <v>1465347424</v>
      </c>
      <c r="L172" s="18">
        <v>1462755424</v>
      </c>
      <c r="M172" s="18" t="b">
        <v>0</v>
      </c>
      <c r="N172" s="18">
        <v>18</v>
      </c>
      <c r="O172" s="18" t="b">
        <v>1</v>
      </c>
      <c r="P172" s="18" t="s">
        <v>8269</v>
      </c>
      <c r="Q172" s="35" t="s">
        <v>8315</v>
      </c>
      <c r="R172" s="18" t="s">
        <v>8316</v>
      </c>
      <c r="S172" s="36">
        <v>42499.039629629624</v>
      </c>
      <c r="T172" s="37">
        <v>42529.039629629624</v>
      </c>
    </row>
    <row r="173" spans="1:20" ht="16" x14ac:dyDescent="0.2">
      <c r="A173" s="17">
        <v>3320</v>
      </c>
      <c r="B173" s="38" t="s">
        <v>3320</v>
      </c>
      <c r="C173" s="38" t="s">
        <v>7430</v>
      </c>
      <c r="D173" s="39">
        <v>2500</v>
      </c>
      <c r="E173" s="39">
        <v>2525</v>
      </c>
      <c r="F173" s="40">
        <v>1.01</v>
      </c>
      <c r="G173" s="41">
        <v>66.45</v>
      </c>
      <c r="H173" s="19" t="s">
        <v>8218</v>
      </c>
      <c r="I173" s="19" t="s">
        <v>8223</v>
      </c>
      <c r="J173" s="19" t="s">
        <v>8245</v>
      </c>
      <c r="K173" s="19">
        <v>1466557557</v>
      </c>
      <c r="L173" s="19">
        <v>1463965557</v>
      </c>
      <c r="M173" s="19" t="b">
        <v>0</v>
      </c>
      <c r="N173" s="19">
        <v>38</v>
      </c>
      <c r="O173" s="19" t="b">
        <v>1</v>
      </c>
      <c r="P173" s="19" t="s">
        <v>8269</v>
      </c>
      <c r="Q173" s="42" t="s">
        <v>8315</v>
      </c>
      <c r="R173" s="19" t="s">
        <v>8316</v>
      </c>
      <c r="S173" s="43">
        <v>42513.045798611114</v>
      </c>
      <c r="T173" s="44">
        <v>42543.045798611114</v>
      </c>
    </row>
    <row r="174" spans="1:20" ht="16" x14ac:dyDescent="0.2">
      <c r="A174" s="16">
        <v>3321</v>
      </c>
      <c r="B174" s="31" t="s">
        <v>3321</v>
      </c>
      <c r="C174" s="31" t="s">
        <v>7431</v>
      </c>
      <c r="D174" s="32">
        <v>500</v>
      </c>
      <c r="E174" s="32">
        <v>537</v>
      </c>
      <c r="F174" s="33">
        <v>1.0740000000000001</v>
      </c>
      <c r="G174" s="34">
        <v>35.799999999999997</v>
      </c>
      <c r="H174" s="18" t="s">
        <v>8218</v>
      </c>
      <c r="I174" s="18" t="s">
        <v>8223</v>
      </c>
      <c r="J174" s="18" t="s">
        <v>8245</v>
      </c>
      <c r="K174" s="18">
        <v>1413431940</v>
      </c>
      <c r="L174" s="18">
        <v>1412216665</v>
      </c>
      <c r="M174" s="18" t="b">
        <v>0</v>
      </c>
      <c r="N174" s="18">
        <v>15</v>
      </c>
      <c r="O174" s="18" t="b">
        <v>1</v>
      </c>
      <c r="P174" s="18" t="s">
        <v>8269</v>
      </c>
      <c r="Q174" s="35" t="s">
        <v>8315</v>
      </c>
      <c r="R174" s="18" t="s">
        <v>8316</v>
      </c>
      <c r="S174" s="36">
        <v>41914.100289351853</v>
      </c>
      <c r="T174" s="37">
        <v>41928.165972222225</v>
      </c>
    </row>
    <row r="175" spans="1:20" ht="16" x14ac:dyDescent="0.2">
      <c r="A175" s="17">
        <v>3322</v>
      </c>
      <c r="B175" s="38" t="s">
        <v>3322</v>
      </c>
      <c r="C175" s="38" t="s">
        <v>7432</v>
      </c>
      <c r="D175" s="39">
        <v>3300</v>
      </c>
      <c r="E175" s="39">
        <v>3350</v>
      </c>
      <c r="F175" s="40">
        <v>1.0151515151515151</v>
      </c>
      <c r="G175" s="41">
        <v>145.65</v>
      </c>
      <c r="H175" s="19" t="s">
        <v>8218</v>
      </c>
      <c r="I175" s="19" t="s">
        <v>8223</v>
      </c>
      <c r="J175" s="19" t="s">
        <v>8245</v>
      </c>
      <c r="K175" s="19">
        <v>1466567700</v>
      </c>
      <c r="L175" s="19">
        <v>1464653696</v>
      </c>
      <c r="M175" s="19" t="b">
        <v>0</v>
      </c>
      <c r="N175" s="19">
        <v>23</v>
      </c>
      <c r="O175" s="19" t="b">
        <v>1</v>
      </c>
      <c r="P175" s="19" t="s">
        <v>8269</v>
      </c>
      <c r="Q175" s="42" t="s">
        <v>8315</v>
      </c>
      <c r="R175" s="19" t="s">
        <v>8316</v>
      </c>
      <c r="S175" s="43">
        <v>42521.010370370372</v>
      </c>
      <c r="T175" s="44">
        <v>42543.163194444445</v>
      </c>
    </row>
    <row r="176" spans="1:20" ht="16" x14ac:dyDescent="0.2">
      <c r="A176" s="16">
        <v>3326</v>
      </c>
      <c r="B176" s="31" t="s">
        <v>3326</v>
      </c>
      <c r="C176" s="31" t="s">
        <v>7436</v>
      </c>
      <c r="D176" s="32">
        <v>8000</v>
      </c>
      <c r="E176" s="32">
        <v>8110</v>
      </c>
      <c r="F176" s="33">
        <v>1.0137499999999999</v>
      </c>
      <c r="G176" s="34">
        <v>142.28</v>
      </c>
      <c r="H176" s="18" t="s">
        <v>8218</v>
      </c>
      <c r="I176" s="18" t="s">
        <v>8223</v>
      </c>
      <c r="J176" s="18" t="s">
        <v>8245</v>
      </c>
      <c r="K176" s="18">
        <v>1425830905</v>
      </c>
      <c r="L176" s="18">
        <v>1423242505</v>
      </c>
      <c r="M176" s="18" t="b">
        <v>0</v>
      </c>
      <c r="N176" s="18">
        <v>57</v>
      </c>
      <c r="O176" s="18" t="b">
        <v>1</v>
      </c>
      <c r="P176" s="18" t="s">
        <v>8269</v>
      </c>
      <c r="Q176" s="35" t="s">
        <v>8315</v>
      </c>
      <c r="R176" s="18" t="s">
        <v>8316</v>
      </c>
      <c r="S176" s="36">
        <v>42041.714178240742</v>
      </c>
      <c r="T176" s="37">
        <v>42071.67251157407</v>
      </c>
    </row>
    <row r="177" spans="1:20" ht="16" x14ac:dyDescent="0.2">
      <c r="A177" s="17">
        <v>3328</v>
      </c>
      <c r="B177" s="38" t="s">
        <v>3328</v>
      </c>
      <c r="C177" s="38" t="s">
        <v>7438</v>
      </c>
      <c r="D177" s="39">
        <v>1800</v>
      </c>
      <c r="E177" s="39">
        <v>2635</v>
      </c>
      <c r="F177" s="40">
        <v>1.4638888888888888</v>
      </c>
      <c r="G177" s="41">
        <v>292.77999999999997</v>
      </c>
      <c r="H177" s="19" t="s">
        <v>8218</v>
      </c>
      <c r="I177" s="19" t="s">
        <v>8223</v>
      </c>
      <c r="J177" s="19" t="s">
        <v>8245</v>
      </c>
      <c r="K177" s="19">
        <v>1404522000</v>
      </c>
      <c r="L177" s="19">
        <v>1404308883</v>
      </c>
      <c r="M177" s="19" t="b">
        <v>0</v>
      </c>
      <c r="N177" s="19">
        <v>9</v>
      </c>
      <c r="O177" s="19" t="b">
        <v>1</v>
      </c>
      <c r="P177" s="19" t="s">
        <v>8269</v>
      </c>
      <c r="Q177" s="42" t="s">
        <v>8315</v>
      </c>
      <c r="R177" s="19" t="s">
        <v>8316</v>
      </c>
      <c r="S177" s="43">
        <v>41822.57503472222</v>
      </c>
      <c r="T177" s="44">
        <v>41825.041666666664</v>
      </c>
    </row>
    <row r="178" spans="1:20" ht="16" x14ac:dyDescent="0.2">
      <c r="A178" s="16">
        <v>3331</v>
      </c>
      <c r="B178" s="31" t="s">
        <v>3331</v>
      </c>
      <c r="C178" s="31" t="s">
        <v>7441</v>
      </c>
      <c r="D178" s="32">
        <v>5000</v>
      </c>
      <c r="E178" s="32">
        <v>5226</v>
      </c>
      <c r="F178" s="33">
        <v>1.0451999999999999</v>
      </c>
      <c r="G178" s="34">
        <v>80.400000000000006</v>
      </c>
      <c r="H178" s="18" t="s">
        <v>8218</v>
      </c>
      <c r="I178" s="18" t="s">
        <v>8223</v>
      </c>
      <c r="J178" s="18" t="s">
        <v>8245</v>
      </c>
      <c r="K178" s="18">
        <v>1444149886</v>
      </c>
      <c r="L178" s="18">
        <v>1441125886</v>
      </c>
      <c r="M178" s="18" t="b">
        <v>0</v>
      </c>
      <c r="N178" s="18">
        <v>65</v>
      </c>
      <c r="O178" s="18" t="b">
        <v>1</v>
      </c>
      <c r="P178" s="18" t="s">
        <v>8269</v>
      </c>
      <c r="Q178" s="35" t="s">
        <v>8315</v>
      </c>
      <c r="R178" s="18" t="s">
        <v>8316</v>
      </c>
      <c r="S178" s="36">
        <v>42248.697754629626</v>
      </c>
      <c r="T178" s="37">
        <v>42283.697754629626</v>
      </c>
    </row>
    <row r="179" spans="1:20" ht="16" x14ac:dyDescent="0.2">
      <c r="A179" s="17">
        <v>3332</v>
      </c>
      <c r="B179" s="38" t="s">
        <v>3332</v>
      </c>
      <c r="C179" s="38" t="s">
        <v>7442</v>
      </c>
      <c r="D179" s="39">
        <v>6000</v>
      </c>
      <c r="E179" s="39">
        <v>6000</v>
      </c>
      <c r="F179" s="40">
        <v>1</v>
      </c>
      <c r="G179" s="41">
        <v>72.290000000000006</v>
      </c>
      <c r="H179" s="19" t="s">
        <v>8218</v>
      </c>
      <c r="I179" s="19" t="s">
        <v>8223</v>
      </c>
      <c r="J179" s="19" t="s">
        <v>8245</v>
      </c>
      <c r="K179" s="19">
        <v>1405802330</v>
      </c>
      <c r="L179" s="19">
        <v>1403210330</v>
      </c>
      <c r="M179" s="19" t="b">
        <v>0</v>
      </c>
      <c r="N179" s="19">
        <v>83</v>
      </c>
      <c r="O179" s="19" t="b">
        <v>1</v>
      </c>
      <c r="P179" s="19" t="s">
        <v>8269</v>
      </c>
      <c r="Q179" s="42" t="s">
        <v>8315</v>
      </c>
      <c r="R179" s="19" t="s">
        <v>8316</v>
      </c>
      <c r="S179" s="43">
        <v>41809.860300925924</v>
      </c>
      <c r="T179" s="44">
        <v>41839.860300925924</v>
      </c>
    </row>
    <row r="180" spans="1:20" ht="16" x14ac:dyDescent="0.2">
      <c r="A180" s="16">
        <v>3333</v>
      </c>
      <c r="B180" s="31" t="s">
        <v>3333</v>
      </c>
      <c r="C180" s="31" t="s">
        <v>7443</v>
      </c>
      <c r="D180" s="32">
        <v>3500</v>
      </c>
      <c r="E180" s="32">
        <v>3660</v>
      </c>
      <c r="F180" s="33">
        <v>1.0457142857142858</v>
      </c>
      <c r="G180" s="34">
        <v>32.97</v>
      </c>
      <c r="H180" s="18" t="s">
        <v>8218</v>
      </c>
      <c r="I180" s="18" t="s">
        <v>8223</v>
      </c>
      <c r="J180" s="18" t="s">
        <v>8245</v>
      </c>
      <c r="K180" s="18">
        <v>1434384880</v>
      </c>
      <c r="L180" s="18">
        <v>1432484080</v>
      </c>
      <c r="M180" s="18" t="b">
        <v>0</v>
      </c>
      <c r="N180" s="18">
        <v>111</v>
      </c>
      <c r="O180" s="18" t="b">
        <v>1</v>
      </c>
      <c r="P180" s="18" t="s">
        <v>8269</v>
      </c>
      <c r="Q180" s="35" t="s">
        <v>8315</v>
      </c>
      <c r="R180" s="18" t="s">
        <v>8316</v>
      </c>
      <c r="S180" s="36">
        <v>42148.676851851851</v>
      </c>
      <c r="T180" s="37">
        <v>42170.676851851851</v>
      </c>
    </row>
    <row r="181" spans="1:20" ht="16" x14ac:dyDescent="0.2">
      <c r="A181" s="17">
        <v>3334</v>
      </c>
      <c r="B181" s="38" t="s">
        <v>3334</v>
      </c>
      <c r="C181" s="38" t="s">
        <v>7444</v>
      </c>
      <c r="D181" s="39">
        <v>3871</v>
      </c>
      <c r="E181" s="39">
        <v>5366</v>
      </c>
      <c r="F181" s="40">
        <v>1.3862051149573753</v>
      </c>
      <c r="G181" s="41">
        <v>116.65</v>
      </c>
      <c r="H181" s="19" t="s">
        <v>8218</v>
      </c>
      <c r="I181" s="19" t="s">
        <v>8223</v>
      </c>
      <c r="J181" s="19" t="s">
        <v>8245</v>
      </c>
      <c r="K181" s="19">
        <v>1438259422</v>
      </c>
      <c r="L181" s="19">
        <v>1435667422</v>
      </c>
      <c r="M181" s="19" t="b">
        <v>0</v>
      </c>
      <c r="N181" s="19">
        <v>46</v>
      </c>
      <c r="O181" s="19" t="b">
        <v>1</v>
      </c>
      <c r="P181" s="19" t="s">
        <v>8269</v>
      </c>
      <c r="Q181" s="42" t="s">
        <v>8315</v>
      </c>
      <c r="R181" s="19" t="s">
        <v>8316</v>
      </c>
      <c r="S181" s="43">
        <v>42185.521087962959</v>
      </c>
      <c r="T181" s="44">
        <v>42215.521087962959</v>
      </c>
    </row>
    <row r="182" spans="1:20" ht="16" x14ac:dyDescent="0.2">
      <c r="A182" s="16">
        <v>3338</v>
      </c>
      <c r="B182" s="31" t="s">
        <v>3338</v>
      </c>
      <c r="C182" s="31" t="s">
        <v>7448</v>
      </c>
      <c r="D182" s="32">
        <v>15000</v>
      </c>
      <c r="E182" s="32">
        <v>15327</v>
      </c>
      <c r="F182" s="33">
        <v>1.0218</v>
      </c>
      <c r="G182" s="34">
        <v>136.85</v>
      </c>
      <c r="H182" s="18" t="s">
        <v>8218</v>
      </c>
      <c r="I182" s="18" t="s">
        <v>8223</v>
      </c>
      <c r="J182" s="18" t="s">
        <v>8245</v>
      </c>
      <c r="K182" s="18">
        <v>1487944080</v>
      </c>
      <c r="L182" s="18">
        <v>1486129680</v>
      </c>
      <c r="M182" s="18" t="b">
        <v>0</v>
      </c>
      <c r="N182" s="18">
        <v>112</v>
      </c>
      <c r="O182" s="18" t="b">
        <v>1</v>
      </c>
      <c r="P182" s="18" t="s">
        <v>8269</v>
      </c>
      <c r="Q182" s="35" t="s">
        <v>8315</v>
      </c>
      <c r="R182" s="18" t="s">
        <v>8316</v>
      </c>
      <c r="S182" s="36">
        <v>42769.574999999997</v>
      </c>
      <c r="T182" s="37">
        <v>42790.574999999997</v>
      </c>
    </row>
    <row r="183" spans="1:20" ht="16" x14ac:dyDescent="0.2">
      <c r="A183" s="17">
        <v>3339</v>
      </c>
      <c r="B183" s="38" t="s">
        <v>3339</v>
      </c>
      <c r="C183" s="38" t="s">
        <v>7449</v>
      </c>
      <c r="D183" s="39">
        <v>8000</v>
      </c>
      <c r="E183" s="39">
        <v>8348</v>
      </c>
      <c r="F183" s="40">
        <v>1.0435000000000001</v>
      </c>
      <c r="G183" s="41">
        <v>177.62</v>
      </c>
      <c r="H183" s="19" t="s">
        <v>8218</v>
      </c>
      <c r="I183" s="19" t="s">
        <v>8223</v>
      </c>
      <c r="J183" s="19" t="s">
        <v>8245</v>
      </c>
      <c r="K183" s="19">
        <v>1469721518</v>
      </c>
      <c r="L183" s="19">
        <v>1467129518</v>
      </c>
      <c r="M183" s="19" t="b">
        <v>0</v>
      </c>
      <c r="N183" s="19">
        <v>47</v>
      </c>
      <c r="O183" s="19" t="b">
        <v>1</v>
      </c>
      <c r="P183" s="19" t="s">
        <v>8269</v>
      </c>
      <c r="Q183" s="42" t="s">
        <v>8315</v>
      </c>
      <c r="R183" s="19" t="s">
        <v>8316</v>
      </c>
      <c r="S183" s="43">
        <v>42549.665717592594</v>
      </c>
      <c r="T183" s="44">
        <v>42579.665717592594</v>
      </c>
    </row>
    <row r="184" spans="1:20" ht="16" x14ac:dyDescent="0.2">
      <c r="A184" s="16">
        <v>3340</v>
      </c>
      <c r="B184" s="31" t="s">
        <v>3340</v>
      </c>
      <c r="C184" s="31" t="s">
        <v>7450</v>
      </c>
      <c r="D184" s="32">
        <v>3000</v>
      </c>
      <c r="E184" s="32">
        <v>4145</v>
      </c>
      <c r="F184" s="33">
        <v>1.3816666666666666</v>
      </c>
      <c r="G184" s="34">
        <v>109.08</v>
      </c>
      <c r="H184" s="18" t="s">
        <v>8218</v>
      </c>
      <c r="I184" s="18" t="s">
        <v>8223</v>
      </c>
      <c r="J184" s="18" t="s">
        <v>8245</v>
      </c>
      <c r="K184" s="18">
        <v>1481066554</v>
      </c>
      <c r="L184" s="18">
        <v>1478906554</v>
      </c>
      <c r="M184" s="18" t="b">
        <v>0</v>
      </c>
      <c r="N184" s="18">
        <v>38</v>
      </c>
      <c r="O184" s="18" t="b">
        <v>1</v>
      </c>
      <c r="P184" s="18" t="s">
        <v>8269</v>
      </c>
      <c r="Q184" s="35" t="s">
        <v>8315</v>
      </c>
      <c r="R184" s="18" t="s">
        <v>8316</v>
      </c>
      <c r="S184" s="36">
        <v>42685.974004629628</v>
      </c>
      <c r="T184" s="37">
        <v>42710.974004629628</v>
      </c>
    </row>
    <row r="185" spans="1:20" ht="16" x14ac:dyDescent="0.2">
      <c r="A185" s="17">
        <v>3342</v>
      </c>
      <c r="B185" s="38" t="s">
        <v>3342</v>
      </c>
      <c r="C185" s="38" t="s">
        <v>7452</v>
      </c>
      <c r="D185" s="39">
        <v>6000</v>
      </c>
      <c r="E185" s="39">
        <v>6100</v>
      </c>
      <c r="F185" s="40">
        <v>1.0166666666666666</v>
      </c>
      <c r="G185" s="41">
        <v>78.209999999999994</v>
      </c>
      <c r="H185" s="19" t="s">
        <v>8218</v>
      </c>
      <c r="I185" s="19" t="s">
        <v>8223</v>
      </c>
      <c r="J185" s="19" t="s">
        <v>8245</v>
      </c>
      <c r="K185" s="19">
        <v>1427864340</v>
      </c>
      <c r="L185" s="19">
        <v>1425020810</v>
      </c>
      <c r="M185" s="19" t="b">
        <v>0</v>
      </c>
      <c r="N185" s="19">
        <v>78</v>
      </c>
      <c r="O185" s="19" t="b">
        <v>1</v>
      </c>
      <c r="P185" s="19" t="s">
        <v>8269</v>
      </c>
      <c r="Q185" s="42" t="s">
        <v>8315</v>
      </c>
      <c r="R185" s="19" t="s">
        <v>8316</v>
      </c>
      <c r="S185" s="43">
        <v>42062.296412037031</v>
      </c>
      <c r="T185" s="44">
        <v>42095.207638888889</v>
      </c>
    </row>
    <row r="186" spans="1:20" ht="16" x14ac:dyDescent="0.2">
      <c r="A186" s="16">
        <v>3344</v>
      </c>
      <c r="B186" s="31" t="s">
        <v>3344</v>
      </c>
      <c r="C186" s="31" t="s">
        <v>7454</v>
      </c>
      <c r="D186" s="32">
        <v>4500</v>
      </c>
      <c r="E186" s="32">
        <v>4565</v>
      </c>
      <c r="F186" s="33">
        <v>1.0144444444444445</v>
      </c>
      <c r="G186" s="34">
        <v>114.13</v>
      </c>
      <c r="H186" s="18" t="s">
        <v>8218</v>
      </c>
      <c r="I186" s="18" t="s">
        <v>8223</v>
      </c>
      <c r="J186" s="18" t="s">
        <v>8245</v>
      </c>
      <c r="K186" s="18">
        <v>1409374093</v>
      </c>
      <c r="L186" s="18">
        <v>1406782093</v>
      </c>
      <c r="M186" s="18" t="b">
        <v>0</v>
      </c>
      <c r="N186" s="18">
        <v>40</v>
      </c>
      <c r="O186" s="18" t="b">
        <v>1</v>
      </c>
      <c r="P186" s="18" t="s">
        <v>8269</v>
      </c>
      <c r="Q186" s="35" t="s">
        <v>8315</v>
      </c>
      <c r="R186" s="18" t="s">
        <v>8316</v>
      </c>
      <c r="S186" s="36">
        <v>41851.200150462959</v>
      </c>
      <c r="T186" s="37">
        <v>41881.200150462959</v>
      </c>
    </row>
    <row r="187" spans="1:20" ht="16" x14ac:dyDescent="0.2">
      <c r="A187" s="17">
        <v>3345</v>
      </c>
      <c r="B187" s="38" t="s">
        <v>3345</v>
      </c>
      <c r="C187" s="38" t="s">
        <v>7455</v>
      </c>
      <c r="D187" s="39">
        <v>500</v>
      </c>
      <c r="E187" s="39">
        <v>650</v>
      </c>
      <c r="F187" s="40">
        <v>1.3</v>
      </c>
      <c r="G187" s="41">
        <v>50</v>
      </c>
      <c r="H187" s="19" t="s">
        <v>8218</v>
      </c>
      <c r="I187" s="19" t="s">
        <v>8223</v>
      </c>
      <c r="J187" s="19" t="s">
        <v>8245</v>
      </c>
      <c r="K187" s="19">
        <v>1429317420</v>
      </c>
      <c r="L187" s="19">
        <v>1424226768</v>
      </c>
      <c r="M187" s="19" t="b">
        <v>0</v>
      </c>
      <c r="N187" s="19">
        <v>13</v>
      </c>
      <c r="O187" s="19" t="b">
        <v>1</v>
      </c>
      <c r="P187" s="19" t="s">
        <v>8269</v>
      </c>
      <c r="Q187" s="42" t="s">
        <v>8315</v>
      </c>
      <c r="R187" s="19" t="s">
        <v>8316</v>
      </c>
      <c r="S187" s="43">
        <v>42053.106111111112</v>
      </c>
      <c r="T187" s="44">
        <v>42112.025694444441</v>
      </c>
    </row>
    <row r="188" spans="1:20" ht="16" x14ac:dyDescent="0.2">
      <c r="A188" s="16">
        <v>3346</v>
      </c>
      <c r="B188" s="31" t="s">
        <v>3346</v>
      </c>
      <c r="C188" s="31" t="s">
        <v>7456</v>
      </c>
      <c r="D188" s="32">
        <v>1500</v>
      </c>
      <c r="E188" s="32">
        <v>1650</v>
      </c>
      <c r="F188" s="33">
        <v>1.1000000000000001</v>
      </c>
      <c r="G188" s="34">
        <v>91.67</v>
      </c>
      <c r="H188" s="18" t="s">
        <v>8218</v>
      </c>
      <c r="I188" s="18" t="s">
        <v>8223</v>
      </c>
      <c r="J188" s="18" t="s">
        <v>8245</v>
      </c>
      <c r="K188" s="18">
        <v>1424910910</v>
      </c>
      <c r="L188" s="18">
        <v>1424306110</v>
      </c>
      <c r="M188" s="18" t="b">
        <v>0</v>
      </c>
      <c r="N188" s="18">
        <v>18</v>
      </c>
      <c r="O188" s="18" t="b">
        <v>1</v>
      </c>
      <c r="P188" s="18" t="s">
        <v>8269</v>
      </c>
      <c r="Q188" s="35" t="s">
        <v>8315</v>
      </c>
      <c r="R188" s="18" t="s">
        <v>8316</v>
      </c>
      <c r="S188" s="36">
        <v>42054.024421296301</v>
      </c>
      <c r="T188" s="37">
        <v>42061.024421296301</v>
      </c>
    </row>
    <row r="189" spans="1:20" ht="16" x14ac:dyDescent="0.2">
      <c r="A189" s="17">
        <v>3348</v>
      </c>
      <c r="B189" s="38" t="s">
        <v>3266</v>
      </c>
      <c r="C189" s="38" t="s">
        <v>7458</v>
      </c>
      <c r="D189" s="39">
        <v>5500</v>
      </c>
      <c r="E189" s="39">
        <v>5516</v>
      </c>
      <c r="F189" s="40">
        <v>1.002909090909091</v>
      </c>
      <c r="G189" s="41">
        <v>69.819999999999993</v>
      </c>
      <c r="H189" s="19" t="s">
        <v>8218</v>
      </c>
      <c r="I189" s="19" t="s">
        <v>8223</v>
      </c>
      <c r="J189" s="19" t="s">
        <v>8245</v>
      </c>
      <c r="K189" s="19">
        <v>1461988740</v>
      </c>
      <c r="L189" s="19">
        <v>1459949080</v>
      </c>
      <c r="M189" s="19" t="b">
        <v>0</v>
      </c>
      <c r="N189" s="19">
        <v>79</v>
      </c>
      <c r="O189" s="19" t="b">
        <v>1</v>
      </c>
      <c r="P189" s="19" t="s">
        <v>8269</v>
      </c>
      <c r="Q189" s="42" t="s">
        <v>8315</v>
      </c>
      <c r="R189" s="19" t="s">
        <v>8316</v>
      </c>
      <c r="S189" s="43">
        <v>42466.558796296296</v>
      </c>
      <c r="T189" s="44">
        <v>42490.165972222225</v>
      </c>
    </row>
    <row r="190" spans="1:20" ht="16" x14ac:dyDescent="0.2">
      <c r="A190" s="16">
        <v>3349</v>
      </c>
      <c r="B190" s="31" t="s">
        <v>3348</v>
      </c>
      <c r="C190" s="31" t="s">
        <v>7459</v>
      </c>
      <c r="D190" s="32">
        <v>1000</v>
      </c>
      <c r="E190" s="32">
        <v>1534</v>
      </c>
      <c r="F190" s="33">
        <v>1.534</v>
      </c>
      <c r="G190" s="34">
        <v>109.57</v>
      </c>
      <c r="H190" s="18" t="s">
        <v>8218</v>
      </c>
      <c r="I190" s="18" t="s">
        <v>8223</v>
      </c>
      <c r="J190" s="18" t="s">
        <v>8245</v>
      </c>
      <c r="K190" s="18">
        <v>1465837200</v>
      </c>
      <c r="L190" s="18">
        <v>1463971172</v>
      </c>
      <c r="M190" s="18" t="b">
        <v>0</v>
      </c>
      <c r="N190" s="18">
        <v>14</v>
      </c>
      <c r="O190" s="18" t="b">
        <v>1</v>
      </c>
      <c r="P190" s="18" t="s">
        <v>8269</v>
      </c>
      <c r="Q190" s="35" t="s">
        <v>8315</v>
      </c>
      <c r="R190" s="18" t="s">
        <v>8316</v>
      </c>
      <c r="S190" s="36">
        <v>42513.110787037032</v>
      </c>
      <c r="T190" s="37">
        <v>42534.708333333328</v>
      </c>
    </row>
    <row r="191" spans="1:20" ht="16" x14ac:dyDescent="0.2">
      <c r="A191" s="17">
        <v>3354</v>
      </c>
      <c r="B191" s="38" t="s">
        <v>3353</v>
      </c>
      <c r="C191" s="38" t="s">
        <v>7464</v>
      </c>
      <c r="D191" s="39">
        <v>3000</v>
      </c>
      <c r="E191" s="39">
        <v>3058</v>
      </c>
      <c r="F191" s="40">
        <v>1.0193333333333334</v>
      </c>
      <c r="G191" s="41">
        <v>55.6</v>
      </c>
      <c r="H191" s="19" t="s">
        <v>8218</v>
      </c>
      <c r="I191" s="19" t="s">
        <v>8223</v>
      </c>
      <c r="J191" s="19" t="s">
        <v>8245</v>
      </c>
      <c r="K191" s="19">
        <v>1446091260</v>
      </c>
      <c r="L191" s="19">
        <v>1443029206</v>
      </c>
      <c r="M191" s="19" t="b">
        <v>0</v>
      </c>
      <c r="N191" s="19">
        <v>55</v>
      </c>
      <c r="O191" s="19" t="b">
        <v>1</v>
      </c>
      <c r="P191" s="19" t="s">
        <v>8269</v>
      </c>
      <c r="Q191" s="42" t="s">
        <v>8315</v>
      </c>
      <c r="R191" s="19" t="s">
        <v>8316</v>
      </c>
      <c r="S191" s="43">
        <v>42270.7269212963</v>
      </c>
      <c r="T191" s="44">
        <v>42306.167361111111</v>
      </c>
    </row>
    <row r="192" spans="1:20" ht="16" x14ac:dyDescent="0.2">
      <c r="A192" s="16">
        <v>3358</v>
      </c>
      <c r="B192" s="31" t="s">
        <v>3357</v>
      </c>
      <c r="C192" s="31" t="s">
        <v>7468</v>
      </c>
      <c r="D192" s="32">
        <v>10000</v>
      </c>
      <c r="E192" s="32">
        <v>10299</v>
      </c>
      <c r="F192" s="33">
        <v>1.0299</v>
      </c>
      <c r="G192" s="34">
        <v>63.57</v>
      </c>
      <c r="H192" s="18" t="s">
        <v>8218</v>
      </c>
      <c r="I192" s="18" t="s">
        <v>8223</v>
      </c>
      <c r="J192" s="18" t="s">
        <v>8245</v>
      </c>
      <c r="K192" s="18">
        <v>1416385679</v>
      </c>
      <c r="L192" s="18">
        <v>1413790079</v>
      </c>
      <c r="M192" s="18" t="b">
        <v>0</v>
      </c>
      <c r="N192" s="18">
        <v>162</v>
      </c>
      <c r="O192" s="18" t="b">
        <v>1</v>
      </c>
      <c r="P192" s="18" t="s">
        <v>8269</v>
      </c>
      <c r="Q192" s="35" t="s">
        <v>8315</v>
      </c>
      <c r="R192" s="18" t="s">
        <v>8316</v>
      </c>
      <c r="S192" s="36">
        <v>41932.311099537037</v>
      </c>
      <c r="T192" s="37">
        <v>41962.352766203709</v>
      </c>
    </row>
    <row r="193" spans="1:20" ht="16" x14ac:dyDescent="0.2">
      <c r="A193" s="17">
        <v>3359</v>
      </c>
      <c r="B193" s="38" t="s">
        <v>3358</v>
      </c>
      <c r="C193" s="38" t="s">
        <v>7469</v>
      </c>
      <c r="D193" s="39">
        <v>4000</v>
      </c>
      <c r="E193" s="39">
        <v>4250</v>
      </c>
      <c r="F193" s="40">
        <v>1.0625</v>
      </c>
      <c r="G193" s="41">
        <v>184.78</v>
      </c>
      <c r="H193" s="19" t="s">
        <v>8218</v>
      </c>
      <c r="I193" s="19" t="s">
        <v>8223</v>
      </c>
      <c r="J193" s="19" t="s">
        <v>8245</v>
      </c>
      <c r="K193" s="19">
        <v>1487985734</v>
      </c>
      <c r="L193" s="19">
        <v>1484097734</v>
      </c>
      <c r="M193" s="19" t="b">
        <v>0</v>
      </c>
      <c r="N193" s="19">
        <v>23</v>
      </c>
      <c r="O193" s="19" t="b">
        <v>1</v>
      </c>
      <c r="P193" s="19" t="s">
        <v>8269</v>
      </c>
      <c r="Q193" s="42" t="s">
        <v>8315</v>
      </c>
      <c r="R193" s="19" t="s">
        <v>8316</v>
      </c>
      <c r="S193" s="43">
        <v>42746.057106481487</v>
      </c>
      <c r="T193" s="44">
        <v>42791.057106481487</v>
      </c>
    </row>
    <row r="194" spans="1:20" ht="16" x14ac:dyDescent="0.2">
      <c r="A194" s="16">
        <v>3361</v>
      </c>
      <c r="B194" s="31" t="s">
        <v>3360</v>
      </c>
      <c r="C194" s="31" t="s">
        <v>7471</v>
      </c>
      <c r="D194" s="32">
        <v>5000</v>
      </c>
      <c r="E194" s="32">
        <v>5673</v>
      </c>
      <c r="F194" s="33">
        <v>1.1346000000000001</v>
      </c>
      <c r="G194" s="34">
        <v>83.43</v>
      </c>
      <c r="H194" s="18" t="s">
        <v>8218</v>
      </c>
      <c r="I194" s="18" t="s">
        <v>8223</v>
      </c>
      <c r="J194" s="18" t="s">
        <v>8245</v>
      </c>
      <c r="K194" s="18">
        <v>1409587140</v>
      </c>
      <c r="L194" s="18">
        <v>1408062990</v>
      </c>
      <c r="M194" s="18" t="b">
        <v>0</v>
      </c>
      <c r="N194" s="18">
        <v>68</v>
      </c>
      <c r="O194" s="18" t="b">
        <v>1</v>
      </c>
      <c r="P194" s="18" t="s">
        <v>8269</v>
      </c>
      <c r="Q194" s="35" t="s">
        <v>8315</v>
      </c>
      <c r="R194" s="18" t="s">
        <v>8316</v>
      </c>
      <c r="S194" s="36">
        <v>41866.025347222225</v>
      </c>
      <c r="T194" s="37">
        <v>41883.665972222225</v>
      </c>
    </row>
    <row r="195" spans="1:20" ht="16" x14ac:dyDescent="0.2">
      <c r="A195" s="17">
        <v>3362</v>
      </c>
      <c r="B195" s="38" t="s">
        <v>3361</v>
      </c>
      <c r="C195" s="38" t="s">
        <v>7472</v>
      </c>
      <c r="D195" s="39">
        <v>500</v>
      </c>
      <c r="E195" s="39">
        <v>1090</v>
      </c>
      <c r="F195" s="40">
        <v>2.1800000000000002</v>
      </c>
      <c r="G195" s="41">
        <v>54.5</v>
      </c>
      <c r="H195" s="19" t="s">
        <v>8218</v>
      </c>
      <c r="I195" s="19" t="s">
        <v>8223</v>
      </c>
      <c r="J195" s="19" t="s">
        <v>8245</v>
      </c>
      <c r="K195" s="19">
        <v>1425704100</v>
      </c>
      <c r="L195" s="19">
        <v>1424484717</v>
      </c>
      <c r="M195" s="19" t="b">
        <v>0</v>
      </c>
      <c r="N195" s="19">
        <v>20</v>
      </c>
      <c r="O195" s="19" t="b">
        <v>1</v>
      </c>
      <c r="P195" s="19" t="s">
        <v>8269</v>
      </c>
      <c r="Q195" s="42" t="s">
        <v>8315</v>
      </c>
      <c r="R195" s="19" t="s">
        <v>8316</v>
      </c>
      <c r="S195" s="43">
        <v>42056.091631944444</v>
      </c>
      <c r="T195" s="44">
        <v>42070.204861111109</v>
      </c>
    </row>
    <row r="196" spans="1:20" ht="16" x14ac:dyDescent="0.2">
      <c r="A196" s="16">
        <v>3363</v>
      </c>
      <c r="B196" s="31" t="s">
        <v>3362</v>
      </c>
      <c r="C196" s="31" t="s">
        <v>7473</v>
      </c>
      <c r="D196" s="32">
        <v>7750</v>
      </c>
      <c r="E196" s="32">
        <v>7860</v>
      </c>
      <c r="F196" s="33">
        <v>1.0141935483870967</v>
      </c>
      <c r="G196" s="34">
        <v>302.31</v>
      </c>
      <c r="H196" s="18" t="s">
        <v>8218</v>
      </c>
      <c r="I196" s="18" t="s">
        <v>8223</v>
      </c>
      <c r="J196" s="18" t="s">
        <v>8245</v>
      </c>
      <c r="K196" s="18">
        <v>1408464000</v>
      </c>
      <c r="L196" s="18">
        <v>1406831445</v>
      </c>
      <c r="M196" s="18" t="b">
        <v>0</v>
      </c>
      <c r="N196" s="18">
        <v>26</v>
      </c>
      <c r="O196" s="18" t="b">
        <v>1</v>
      </c>
      <c r="P196" s="18" t="s">
        <v>8269</v>
      </c>
      <c r="Q196" s="35" t="s">
        <v>8315</v>
      </c>
      <c r="R196" s="18" t="s">
        <v>8316</v>
      </c>
      <c r="S196" s="36">
        <v>41851.771354166667</v>
      </c>
      <c r="T196" s="37">
        <v>41870.666666666664</v>
      </c>
    </row>
    <row r="197" spans="1:20" ht="16" x14ac:dyDescent="0.2">
      <c r="A197" s="17">
        <v>3365</v>
      </c>
      <c r="B197" s="38" t="s">
        <v>3364</v>
      </c>
      <c r="C197" s="38" t="s">
        <v>7475</v>
      </c>
      <c r="D197" s="39">
        <v>2500</v>
      </c>
      <c r="E197" s="39">
        <v>2600</v>
      </c>
      <c r="F197" s="40">
        <v>1.04</v>
      </c>
      <c r="G197" s="41">
        <v>866.67</v>
      </c>
      <c r="H197" s="19" t="s">
        <v>8218</v>
      </c>
      <c r="I197" s="19" t="s">
        <v>8223</v>
      </c>
      <c r="J197" s="19" t="s">
        <v>8245</v>
      </c>
      <c r="K197" s="19">
        <v>1449973592</v>
      </c>
      <c r="L197" s="19">
        <v>1447381592</v>
      </c>
      <c r="M197" s="19" t="b">
        <v>0</v>
      </c>
      <c r="N197" s="19">
        <v>3</v>
      </c>
      <c r="O197" s="19" t="b">
        <v>1</v>
      </c>
      <c r="P197" s="19" t="s">
        <v>8269</v>
      </c>
      <c r="Q197" s="42" t="s">
        <v>8315</v>
      </c>
      <c r="R197" s="19" t="s">
        <v>8316</v>
      </c>
      <c r="S197" s="43">
        <v>42321.101759259262</v>
      </c>
      <c r="T197" s="44">
        <v>42351.101759259262</v>
      </c>
    </row>
    <row r="198" spans="1:20" ht="16" x14ac:dyDescent="0.2">
      <c r="A198" s="16">
        <v>3366</v>
      </c>
      <c r="B198" s="31" t="s">
        <v>3365</v>
      </c>
      <c r="C198" s="31" t="s">
        <v>7476</v>
      </c>
      <c r="D198" s="32">
        <v>500</v>
      </c>
      <c r="E198" s="32">
        <v>1105</v>
      </c>
      <c r="F198" s="33">
        <v>2.21</v>
      </c>
      <c r="G198" s="34">
        <v>61.39</v>
      </c>
      <c r="H198" s="18" t="s">
        <v>8218</v>
      </c>
      <c r="I198" s="18" t="s">
        <v>8223</v>
      </c>
      <c r="J198" s="18" t="s">
        <v>8245</v>
      </c>
      <c r="K198" s="18">
        <v>1431481037</v>
      </c>
      <c r="L198" s="18">
        <v>1428889037</v>
      </c>
      <c r="M198" s="18" t="b">
        <v>0</v>
      </c>
      <c r="N198" s="18">
        <v>18</v>
      </c>
      <c r="O198" s="18" t="b">
        <v>1</v>
      </c>
      <c r="P198" s="18" t="s">
        <v>8269</v>
      </c>
      <c r="Q198" s="35" t="s">
        <v>8315</v>
      </c>
      <c r="R198" s="18" t="s">
        <v>8316</v>
      </c>
      <c r="S198" s="36">
        <v>42107.067557870367</v>
      </c>
      <c r="T198" s="37">
        <v>42137.067557870367</v>
      </c>
    </row>
    <row r="199" spans="1:20" ht="16" x14ac:dyDescent="0.2">
      <c r="A199" s="17">
        <v>3368</v>
      </c>
      <c r="B199" s="38" t="s">
        <v>3367</v>
      </c>
      <c r="C199" s="38" t="s">
        <v>7478</v>
      </c>
      <c r="D199" s="39">
        <v>1000</v>
      </c>
      <c r="E199" s="39">
        <v>1046</v>
      </c>
      <c r="F199" s="40">
        <v>1.046</v>
      </c>
      <c r="G199" s="41">
        <v>45.48</v>
      </c>
      <c r="H199" s="19" t="s">
        <v>8218</v>
      </c>
      <c r="I199" s="19" t="s">
        <v>8223</v>
      </c>
      <c r="J199" s="19" t="s">
        <v>8245</v>
      </c>
      <c r="K199" s="19">
        <v>1420088400</v>
      </c>
      <c r="L199" s="19">
        <v>1416977259</v>
      </c>
      <c r="M199" s="19" t="b">
        <v>0</v>
      </c>
      <c r="N199" s="19">
        <v>23</v>
      </c>
      <c r="O199" s="19" t="b">
        <v>1</v>
      </c>
      <c r="P199" s="19" t="s">
        <v>8269</v>
      </c>
      <c r="Q199" s="42" t="s">
        <v>8315</v>
      </c>
      <c r="R199" s="19" t="s">
        <v>8316</v>
      </c>
      <c r="S199" s="43">
        <v>41969.199756944443</v>
      </c>
      <c r="T199" s="44">
        <v>42005.208333333328</v>
      </c>
    </row>
    <row r="200" spans="1:20" ht="16" x14ac:dyDescent="0.2">
      <c r="A200" s="16">
        <v>3370</v>
      </c>
      <c r="B200" s="31" t="s">
        <v>3369</v>
      </c>
      <c r="C200" s="31" t="s">
        <v>7480</v>
      </c>
      <c r="D200" s="32">
        <v>1500</v>
      </c>
      <c r="E200" s="32">
        <v>1766</v>
      </c>
      <c r="F200" s="33">
        <v>1.1773333333333333</v>
      </c>
      <c r="G200" s="34">
        <v>67.92</v>
      </c>
      <c r="H200" s="18" t="s">
        <v>8218</v>
      </c>
      <c r="I200" s="18" t="s">
        <v>8223</v>
      </c>
      <c r="J200" s="18" t="s">
        <v>8245</v>
      </c>
      <c r="K200" s="18">
        <v>1481961600</v>
      </c>
      <c r="L200" s="18">
        <v>1479283285</v>
      </c>
      <c r="M200" s="18" t="b">
        <v>0</v>
      </c>
      <c r="N200" s="18">
        <v>26</v>
      </c>
      <c r="O200" s="18" t="b">
        <v>1</v>
      </c>
      <c r="P200" s="18" t="s">
        <v>8269</v>
      </c>
      <c r="Q200" s="35" t="s">
        <v>8315</v>
      </c>
      <c r="R200" s="18" t="s">
        <v>8316</v>
      </c>
      <c r="S200" s="36">
        <v>42690.334317129629</v>
      </c>
      <c r="T200" s="37">
        <v>42721.333333333328</v>
      </c>
    </row>
    <row r="201" spans="1:20" ht="16" x14ac:dyDescent="0.2">
      <c r="A201" s="17">
        <v>3371</v>
      </c>
      <c r="B201" s="38" t="s">
        <v>3370</v>
      </c>
      <c r="C201" s="38" t="s">
        <v>7481</v>
      </c>
      <c r="D201" s="39">
        <v>200</v>
      </c>
      <c r="E201" s="39">
        <v>277</v>
      </c>
      <c r="F201" s="40">
        <v>1.385</v>
      </c>
      <c r="G201" s="41">
        <v>30.78</v>
      </c>
      <c r="H201" s="19" t="s">
        <v>8218</v>
      </c>
      <c r="I201" s="19" t="s">
        <v>8223</v>
      </c>
      <c r="J201" s="19" t="s">
        <v>8245</v>
      </c>
      <c r="K201" s="19">
        <v>1449089965</v>
      </c>
      <c r="L201" s="19">
        <v>1446670765</v>
      </c>
      <c r="M201" s="19" t="b">
        <v>0</v>
      </c>
      <c r="N201" s="19">
        <v>9</v>
      </c>
      <c r="O201" s="19" t="b">
        <v>1</v>
      </c>
      <c r="P201" s="19" t="s">
        <v>8269</v>
      </c>
      <c r="Q201" s="42" t="s">
        <v>8315</v>
      </c>
      <c r="R201" s="19" t="s">
        <v>8316</v>
      </c>
      <c r="S201" s="43">
        <v>42312.874594907407</v>
      </c>
      <c r="T201" s="44">
        <v>42340.874594907407</v>
      </c>
    </row>
    <row r="202" spans="1:20" ht="16" x14ac:dyDescent="0.2">
      <c r="A202" s="16">
        <v>3372</v>
      </c>
      <c r="B202" s="31" t="s">
        <v>3371</v>
      </c>
      <c r="C202" s="31" t="s">
        <v>7482</v>
      </c>
      <c r="D202" s="32">
        <v>1000</v>
      </c>
      <c r="E202" s="32">
        <v>1035</v>
      </c>
      <c r="F202" s="33">
        <v>1.0349999999999999</v>
      </c>
      <c r="G202" s="34">
        <v>38.33</v>
      </c>
      <c r="H202" s="18" t="s">
        <v>8218</v>
      </c>
      <c r="I202" s="18" t="s">
        <v>8223</v>
      </c>
      <c r="J202" s="18" t="s">
        <v>8245</v>
      </c>
      <c r="K202" s="18">
        <v>1408942740</v>
      </c>
      <c r="L202" s="18">
        <v>1407157756</v>
      </c>
      <c r="M202" s="18" t="b">
        <v>0</v>
      </c>
      <c r="N202" s="18">
        <v>27</v>
      </c>
      <c r="O202" s="18" t="b">
        <v>1</v>
      </c>
      <c r="P202" s="18" t="s">
        <v>8269</v>
      </c>
      <c r="Q202" s="35" t="s">
        <v>8315</v>
      </c>
      <c r="R202" s="18" t="s">
        <v>8316</v>
      </c>
      <c r="S202" s="36">
        <v>41855.548101851848</v>
      </c>
      <c r="T202" s="37">
        <v>41876.207638888889</v>
      </c>
    </row>
    <row r="203" spans="1:20" ht="16" x14ac:dyDescent="0.2">
      <c r="A203" s="17">
        <v>3376</v>
      </c>
      <c r="B203" s="38" t="s">
        <v>3375</v>
      </c>
      <c r="C203" s="38" t="s">
        <v>7486</v>
      </c>
      <c r="D203" s="39">
        <v>8000</v>
      </c>
      <c r="E203" s="39">
        <v>8001</v>
      </c>
      <c r="F203" s="40">
        <v>1.0001249999999999</v>
      </c>
      <c r="G203" s="41">
        <v>421.11</v>
      </c>
      <c r="H203" s="19" t="s">
        <v>8218</v>
      </c>
      <c r="I203" s="19" t="s">
        <v>8223</v>
      </c>
      <c r="J203" s="19" t="s">
        <v>8245</v>
      </c>
      <c r="K203" s="19">
        <v>1429976994</v>
      </c>
      <c r="L203" s="19">
        <v>1424796594</v>
      </c>
      <c r="M203" s="19" t="b">
        <v>0</v>
      </c>
      <c r="N203" s="19">
        <v>19</v>
      </c>
      <c r="O203" s="19" t="b">
        <v>1</v>
      </c>
      <c r="P203" s="19" t="s">
        <v>8269</v>
      </c>
      <c r="Q203" s="42" t="s">
        <v>8315</v>
      </c>
      <c r="R203" s="19" t="s">
        <v>8316</v>
      </c>
      <c r="S203" s="43">
        <v>42059.701319444444</v>
      </c>
      <c r="T203" s="44">
        <v>42119.659652777773</v>
      </c>
    </row>
    <row r="204" spans="1:20" ht="16" x14ac:dyDescent="0.2">
      <c r="A204" s="16">
        <v>3380</v>
      </c>
      <c r="B204" s="31" t="s">
        <v>3379</v>
      </c>
      <c r="C204" s="31" t="s">
        <v>7490</v>
      </c>
      <c r="D204" s="32">
        <v>3000</v>
      </c>
      <c r="E204" s="32">
        <v>3133</v>
      </c>
      <c r="F204" s="33">
        <v>1.0443333333333333</v>
      </c>
      <c r="G204" s="34">
        <v>111.89</v>
      </c>
      <c r="H204" s="18" t="s">
        <v>8218</v>
      </c>
      <c r="I204" s="18" t="s">
        <v>8223</v>
      </c>
      <c r="J204" s="18" t="s">
        <v>8245</v>
      </c>
      <c r="K204" s="18">
        <v>1417305178</v>
      </c>
      <c r="L204" s="18">
        <v>1414277578</v>
      </c>
      <c r="M204" s="18" t="b">
        <v>0</v>
      </c>
      <c r="N204" s="18">
        <v>28</v>
      </c>
      <c r="O204" s="18" t="b">
        <v>1</v>
      </c>
      <c r="P204" s="18" t="s">
        <v>8269</v>
      </c>
      <c r="Q204" s="35" t="s">
        <v>8315</v>
      </c>
      <c r="R204" s="18" t="s">
        <v>8316</v>
      </c>
      <c r="S204" s="36">
        <v>41937.95344907407</v>
      </c>
      <c r="T204" s="37">
        <v>41972.995115740734</v>
      </c>
    </row>
    <row r="205" spans="1:20" ht="16" x14ac:dyDescent="0.2">
      <c r="A205" s="17">
        <v>3381</v>
      </c>
      <c r="B205" s="38" t="s">
        <v>3380</v>
      </c>
      <c r="C205" s="38" t="s">
        <v>7491</v>
      </c>
      <c r="D205" s="39">
        <v>4000</v>
      </c>
      <c r="E205" s="39">
        <v>4090</v>
      </c>
      <c r="F205" s="40">
        <v>1.0225</v>
      </c>
      <c r="G205" s="41">
        <v>85.21</v>
      </c>
      <c r="H205" s="19" t="s">
        <v>8218</v>
      </c>
      <c r="I205" s="19" t="s">
        <v>8223</v>
      </c>
      <c r="J205" s="19" t="s">
        <v>8245</v>
      </c>
      <c r="K205" s="19">
        <v>1426044383</v>
      </c>
      <c r="L205" s="19">
        <v>1423455983</v>
      </c>
      <c r="M205" s="19" t="b">
        <v>0</v>
      </c>
      <c r="N205" s="19">
        <v>48</v>
      </c>
      <c r="O205" s="19" t="b">
        <v>1</v>
      </c>
      <c r="P205" s="19" t="s">
        <v>8269</v>
      </c>
      <c r="Q205" s="42" t="s">
        <v>8315</v>
      </c>
      <c r="R205" s="19" t="s">
        <v>8316</v>
      </c>
      <c r="S205" s="43">
        <v>42044.184988425928</v>
      </c>
      <c r="T205" s="44">
        <v>42074.143321759257</v>
      </c>
    </row>
    <row r="206" spans="1:20" ht="16" x14ac:dyDescent="0.2">
      <c r="A206" s="16">
        <v>3383</v>
      </c>
      <c r="B206" s="31" t="s">
        <v>3382</v>
      </c>
      <c r="C206" s="31" t="s">
        <v>7493</v>
      </c>
      <c r="D206" s="32">
        <v>1750</v>
      </c>
      <c r="E206" s="32">
        <v>1955</v>
      </c>
      <c r="F206" s="33">
        <v>1.1171428571428572</v>
      </c>
      <c r="G206" s="34">
        <v>65.17</v>
      </c>
      <c r="H206" s="18" t="s">
        <v>8218</v>
      </c>
      <c r="I206" s="18" t="s">
        <v>8223</v>
      </c>
      <c r="J206" s="18" t="s">
        <v>8245</v>
      </c>
      <c r="K206" s="18">
        <v>1466707620</v>
      </c>
      <c r="L206" s="18">
        <v>1464979620</v>
      </c>
      <c r="M206" s="18" t="b">
        <v>0</v>
      </c>
      <c r="N206" s="18">
        <v>30</v>
      </c>
      <c r="O206" s="18" t="b">
        <v>1</v>
      </c>
      <c r="P206" s="18" t="s">
        <v>8269</v>
      </c>
      <c r="Q206" s="35" t="s">
        <v>8315</v>
      </c>
      <c r="R206" s="18" t="s">
        <v>8316</v>
      </c>
      <c r="S206" s="36">
        <v>42524.782638888893</v>
      </c>
      <c r="T206" s="37">
        <v>42544.782638888893</v>
      </c>
    </row>
    <row r="207" spans="1:20" ht="16" x14ac:dyDescent="0.2">
      <c r="A207" s="17">
        <v>3384</v>
      </c>
      <c r="B207" s="38" t="s">
        <v>3383</v>
      </c>
      <c r="C207" s="38" t="s">
        <v>7494</v>
      </c>
      <c r="D207" s="39">
        <v>6000</v>
      </c>
      <c r="E207" s="39">
        <v>6000.66</v>
      </c>
      <c r="F207" s="40">
        <v>1.0001100000000001</v>
      </c>
      <c r="G207" s="41">
        <v>93.76</v>
      </c>
      <c r="H207" s="19" t="s">
        <v>8218</v>
      </c>
      <c r="I207" s="19" t="s">
        <v>8223</v>
      </c>
      <c r="J207" s="19" t="s">
        <v>8245</v>
      </c>
      <c r="K207" s="19">
        <v>1448074800</v>
      </c>
      <c r="L207" s="19">
        <v>1444874768</v>
      </c>
      <c r="M207" s="19" t="b">
        <v>0</v>
      </c>
      <c r="N207" s="19">
        <v>64</v>
      </c>
      <c r="O207" s="19" t="b">
        <v>1</v>
      </c>
      <c r="P207" s="19" t="s">
        <v>8269</v>
      </c>
      <c r="Q207" s="42" t="s">
        <v>8315</v>
      </c>
      <c r="R207" s="19" t="s">
        <v>8316</v>
      </c>
      <c r="S207" s="43">
        <v>42292.087592592594</v>
      </c>
      <c r="T207" s="44">
        <v>42329.125</v>
      </c>
    </row>
    <row r="208" spans="1:20" ht="16" x14ac:dyDescent="0.2">
      <c r="A208" s="16">
        <v>3385</v>
      </c>
      <c r="B208" s="31" t="s">
        <v>3384</v>
      </c>
      <c r="C208" s="31" t="s">
        <v>7495</v>
      </c>
      <c r="D208" s="32">
        <v>2000</v>
      </c>
      <c r="E208" s="32">
        <v>2000</v>
      </c>
      <c r="F208" s="33">
        <v>1</v>
      </c>
      <c r="G208" s="34">
        <v>133.33000000000001</v>
      </c>
      <c r="H208" s="18" t="s">
        <v>8218</v>
      </c>
      <c r="I208" s="18" t="s">
        <v>8223</v>
      </c>
      <c r="J208" s="18" t="s">
        <v>8245</v>
      </c>
      <c r="K208" s="18">
        <v>1418244552</v>
      </c>
      <c r="L208" s="18">
        <v>1415652552</v>
      </c>
      <c r="M208" s="18" t="b">
        <v>0</v>
      </c>
      <c r="N208" s="18">
        <v>15</v>
      </c>
      <c r="O208" s="18" t="b">
        <v>1</v>
      </c>
      <c r="P208" s="18" t="s">
        <v>8269</v>
      </c>
      <c r="Q208" s="35" t="s">
        <v>8315</v>
      </c>
      <c r="R208" s="18" t="s">
        <v>8316</v>
      </c>
      <c r="S208" s="36">
        <v>41953.8675</v>
      </c>
      <c r="T208" s="37">
        <v>41983.8675</v>
      </c>
    </row>
    <row r="209" spans="1:20" ht="16" x14ac:dyDescent="0.2">
      <c r="A209" s="17">
        <v>3386</v>
      </c>
      <c r="B209" s="38" t="s">
        <v>3385</v>
      </c>
      <c r="C209" s="38" t="s">
        <v>7496</v>
      </c>
      <c r="D209" s="39">
        <v>2000</v>
      </c>
      <c r="E209" s="39">
        <v>2100</v>
      </c>
      <c r="F209" s="40">
        <v>1.05</v>
      </c>
      <c r="G209" s="41">
        <v>51.22</v>
      </c>
      <c r="H209" s="19" t="s">
        <v>8218</v>
      </c>
      <c r="I209" s="19" t="s">
        <v>8223</v>
      </c>
      <c r="J209" s="19" t="s">
        <v>8245</v>
      </c>
      <c r="K209" s="19">
        <v>1417620506</v>
      </c>
      <c r="L209" s="19">
        <v>1415028506</v>
      </c>
      <c r="M209" s="19" t="b">
        <v>0</v>
      </c>
      <c r="N209" s="19">
        <v>41</v>
      </c>
      <c r="O209" s="19" t="b">
        <v>1</v>
      </c>
      <c r="P209" s="19" t="s">
        <v>8269</v>
      </c>
      <c r="Q209" s="42" t="s">
        <v>8315</v>
      </c>
      <c r="R209" s="19" t="s">
        <v>8316</v>
      </c>
      <c r="S209" s="43">
        <v>41946.644745370373</v>
      </c>
      <c r="T209" s="44">
        <v>41976.644745370373</v>
      </c>
    </row>
    <row r="210" spans="1:20" ht="16" x14ac:dyDescent="0.2">
      <c r="A210" s="16">
        <v>3387</v>
      </c>
      <c r="B210" s="31" t="s">
        <v>3386</v>
      </c>
      <c r="C210" s="31" t="s">
        <v>7497</v>
      </c>
      <c r="D210" s="32">
        <v>3000</v>
      </c>
      <c r="E210" s="32">
        <v>3506</v>
      </c>
      <c r="F210" s="33">
        <v>1.1686666666666667</v>
      </c>
      <c r="G210" s="34">
        <v>100.17</v>
      </c>
      <c r="H210" s="18" t="s">
        <v>8218</v>
      </c>
      <c r="I210" s="18" t="s">
        <v>8223</v>
      </c>
      <c r="J210" s="18" t="s">
        <v>8245</v>
      </c>
      <c r="K210" s="18">
        <v>1418581088</v>
      </c>
      <c r="L210" s="18">
        <v>1415125088</v>
      </c>
      <c r="M210" s="18" t="b">
        <v>0</v>
      </c>
      <c r="N210" s="18">
        <v>35</v>
      </c>
      <c r="O210" s="18" t="b">
        <v>1</v>
      </c>
      <c r="P210" s="18" t="s">
        <v>8269</v>
      </c>
      <c r="Q210" s="35" t="s">
        <v>8315</v>
      </c>
      <c r="R210" s="18" t="s">
        <v>8316</v>
      </c>
      <c r="S210" s="36">
        <v>41947.762592592589</v>
      </c>
      <c r="T210" s="37">
        <v>41987.762592592597</v>
      </c>
    </row>
    <row r="211" spans="1:20" ht="16" x14ac:dyDescent="0.2">
      <c r="A211" s="17">
        <v>3389</v>
      </c>
      <c r="B211" s="38" t="s">
        <v>3388</v>
      </c>
      <c r="C211" s="38" t="s">
        <v>7499</v>
      </c>
      <c r="D211" s="39">
        <v>10000</v>
      </c>
      <c r="E211" s="39">
        <v>11450</v>
      </c>
      <c r="F211" s="40">
        <v>1.145</v>
      </c>
      <c r="G211" s="41">
        <v>184.68</v>
      </c>
      <c r="H211" s="19" t="s">
        <v>8218</v>
      </c>
      <c r="I211" s="19" t="s">
        <v>8223</v>
      </c>
      <c r="J211" s="19" t="s">
        <v>8245</v>
      </c>
      <c r="K211" s="19">
        <v>1464960682</v>
      </c>
      <c r="L211" s="19">
        <v>1462368682</v>
      </c>
      <c r="M211" s="19" t="b">
        <v>0</v>
      </c>
      <c r="N211" s="19">
        <v>62</v>
      </c>
      <c r="O211" s="19" t="b">
        <v>1</v>
      </c>
      <c r="P211" s="19" t="s">
        <v>8269</v>
      </c>
      <c r="Q211" s="42" t="s">
        <v>8315</v>
      </c>
      <c r="R211" s="19" t="s">
        <v>8316</v>
      </c>
      <c r="S211" s="43">
        <v>42494.563449074078</v>
      </c>
      <c r="T211" s="44">
        <v>42524.563449074078</v>
      </c>
    </row>
    <row r="212" spans="1:20" ht="16" x14ac:dyDescent="0.2">
      <c r="A212" s="16">
        <v>3390</v>
      </c>
      <c r="B212" s="31" t="s">
        <v>3389</v>
      </c>
      <c r="C212" s="31" t="s">
        <v>7500</v>
      </c>
      <c r="D212" s="32">
        <v>1500</v>
      </c>
      <c r="E212" s="32">
        <v>1536</v>
      </c>
      <c r="F212" s="33">
        <v>1.024</v>
      </c>
      <c r="G212" s="34">
        <v>69.819999999999993</v>
      </c>
      <c r="H212" s="18" t="s">
        <v>8218</v>
      </c>
      <c r="I212" s="18" t="s">
        <v>8223</v>
      </c>
      <c r="J212" s="18" t="s">
        <v>8245</v>
      </c>
      <c r="K212" s="18">
        <v>1405017345</v>
      </c>
      <c r="L212" s="18">
        <v>1403721345</v>
      </c>
      <c r="M212" s="18" t="b">
        <v>0</v>
      </c>
      <c r="N212" s="18">
        <v>22</v>
      </c>
      <c r="O212" s="18" t="b">
        <v>1</v>
      </c>
      <c r="P212" s="18" t="s">
        <v>8269</v>
      </c>
      <c r="Q212" s="35" t="s">
        <v>8315</v>
      </c>
      <c r="R212" s="18" t="s">
        <v>8316</v>
      </c>
      <c r="S212" s="36">
        <v>41815.774826388886</v>
      </c>
      <c r="T212" s="37">
        <v>41830.774826388886</v>
      </c>
    </row>
    <row r="213" spans="1:20" ht="16" x14ac:dyDescent="0.2">
      <c r="A213" s="17">
        <v>3391</v>
      </c>
      <c r="B213" s="38" t="s">
        <v>3390</v>
      </c>
      <c r="C213" s="38" t="s">
        <v>7501</v>
      </c>
      <c r="D213" s="39">
        <v>500</v>
      </c>
      <c r="E213" s="39">
        <v>1115</v>
      </c>
      <c r="F213" s="40">
        <v>2.23</v>
      </c>
      <c r="G213" s="41">
        <v>61.94</v>
      </c>
      <c r="H213" s="19" t="s">
        <v>8218</v>
      </c>
      <c r="I213" s="19" t="s">
        <v>8223</v>
      </c>
      <c r="J213" s="19" t="s">
        <v>8245</v>
      </c>
      <c r="K213" s="19">
        <v>1407536880</v>
      </c>
      <c r="L213" s="19">
        <v>1404997548</v>
      </c>
      <c r="M213" s="19" t="b">
        <v>0</v>
      </c>
      <c r="N213" s="19">
        <v>18</v>
      </c>
      <c r="O213" s="19" t="b">
        <v>1</v>
      </c>
      <c r="P213" s="19" t="s">
        <v>8269</v>
      </c>
      <c r="Q213" s="42" t="s">
        <v>8315</v>
      </c>
      <c r="R213" s="19" t="s">
        <v>8316</v>
      </c>
      <c r="S213" s="43">
        <v>41830.545694444445</v>
      </c>
      <c r="T213" s="44">
        <v>41859.936111111114</v>
      </c>
    </row>
    <row r="214" spans="1:20" ht="16" x14ac:dyDescent="0.2">
      <c r="A214" s="16">
        <v>3393</v>
      </c>
      <c r="B214" s="31" t="s">
        <v>3392</v>
      </c>
      <c r="C214" s="31" t="s">
        <v>7503</v>
      </c>
      <c r="D214" s="32">
        <v>1500</v>
      </c>
      <c r="E214" s="32">
        <v>1587</v>
      </c>
      <c r="F214" s="33">
        <v>1.0580000000000001</v>
      </c>
      <c r="G214" s="34">
        <v>36.07</v>
      </c>
      <c r="H214" s="18" t="s">
        <v>8218</v>
      </c>
      <c r="I214" s="18" t="s">
        <v>8223</v>
      </c>
      <c r="J214" s="18" t="s">
        <v>8245</v>
      </c>
      <c r="K214" s="18">
        <v>1415234760</v>
      </c>
      <c r="L214" s="18">
        <v>1413065230</v>
      </c>
      <c r="M214" s="18" t="b">
        <v>0</v>
      </c>
      <c r="N214" s="18">
        <v>44</v>
      </c>
      <c r="O214" s="18" t="b">
        <v>1</v>
      </c>
      <c r="P214" s="18" t="s">
        <v>8269</v>
      </c>
      <c r="Q214" s="35" t="s">
        <v>8315</v>
      </c>
      <c r="R214" s="18" t="s">
        <v>8316</v>
      </c>
      <c r="S214" s="36">
        <v>41923.921643518523</v>
      </c>
      <c r="T214" s="37">
        <v>41949.031944444447</v>
      </c>
    </row>
    <row r="215" spans="1:20" ht="16" x14ac:dyDescent="0.2">
      <c r="A215" s="17">
        <v>3396</v>
      </c>
      <c r="B215" s="38" t="s">
        <v>3395</v>
      </c>
      <c r="C215" s="38" t="s">
        <v>7506</v>
      </c>
      <c r="D215" s="39">
        <v>1500</v>
      </c>
      <c r="E215" s="39">
        <v>1565</v>
      </c>
      <c r="F215" s="40">
        <v>1.0433333333333332</v>
      </c>
      <c r="G215" s="41">
        <v>55.89</v>
      </c>
      <c r="H215" s="19" t="s">
        <v>8218</v>
      </c>
      <c r="I215" s="19" t="s">
        <v>8223</v>
      </c>
      <c r="J215" s="19" t="s">
        <v>8245</v>
      </c>
      <c r="K215" s="19">
        <v>1401595140</v>
      </c>
      <c r="L215" s="19">
        <v>1399286589</v>
      </c>
      <c r="M215" s="19" t="b">
        <v>0</v>
      </c>
      <c r="N215" s="19">
        <v>28</v>
      </c>
      <c r="O215" s="19" t="b">
        <v>1</v>
      </c>
      <c r="P215" s="19" t="s">
        <v>8269</v>
      </c>
      <c r="Q215" s="42" t="s">
        <v>8315</v>
      </c>
      <c r="R215" s="19" t="s">
        <v>8316</v>
      </c>
      <c r="S215" s="43">
        <v>41764.44663194444</v>
      </c>
      <c r="T215" s="44">
        <v>41791.165972222225</v>
      </c>
    </row>
    <row r="216" spans="1:20" ht="16" x14ac:dyDescent="0.2">
      <c r="A216" s="16">
        <v>3398</v>
      </c>
      <c r="B216" s="31" t="s">
        <v>3397</v>
      </c>
      <c r="C216" s="31" t="s">
        <v>7508</v>
      </c>
      <c r="D216" s="32">
        <v>4000</v>
      </c>
      <c r="E216" s="32">
        <v>4443</v>
      </c>
      <c r="F216" s="33">
        <v>1.1107499999999999</v>
      </c>
      <c r="G216" s="34">
        <v>68.349999999999994</v>
      </c>
      <c r="H216" s="18" t="s">
        <v>8218</v>
      </c>
      <c r="I216" s="18" t="s">
        <v>8223</v>
      </c>
      <c r="J216" s="18" t="s">
        <v>8245</v>
      </c>
      <c r="K216" s="18">
        <v>1416589200</v>
      </c>
      <c r="L216" s="18">
        <v>1414605776</v>
      </c>
      <c r="M216" s="18" t="b">
        <v>0</v>
      </c>
      <c r="N216" s="18">
        <v>65</v>
      </c>
      <c r="O216" s="18" t="b">
        <v>1</v>
      </c>
      <c r="P216" s="18" t="s">
        <v>8269</v>
      </c>
      <c r="Q216" s="35" t="s">
        <v>8315</v>
      </c>
      <c r="R216" s="18" t="s">
        <v>8316</v>
      </c>
      <c r="S216" s="36">
        <v>41941.75203703704</v>
      </c>
      <c r="T216" s="37">
        <v>41964.708333333328</v>
      </c>
    </row>
    <row r="217" spans="1:20" ht="16" x14ac:dyDescent="0.2">
      <c r="A217" s="17">
        <v>3400</v>
      </c>
      <c r="B217" s="38" t="s">
        <v>3399</v>
      </c>
      <c r="C217" s="38" t="s">
        <v>7510</v>
      </c>
      <c r="D217" s="39">
        <v>10000</v>
      </c>
      <c r="E217" s="39">
        <v>10041</v>
      </c>
      <c r="F217" s="40">
        <v>1.0041</v>
      </c>
      <c r="G217" s="41">
        <v>118.13</v>
      </c>
      <c r="H217" s="19" t="s">
        <v>8218</v>
      </c>
      <c r="I217" s="19" t="s">
        <v>8223</v>
      </c>
      <c r="J217" s="19" t="s">
        <v>8245</v>
      </c>
      <c r="K217" s="19">
        <v>1409266414</v>
      </c>
      <c r="L217" s="19">
        <v>1405378414</v>
      </c>
      <c r="M217" s="19" t="b">
        <v>0</v>
      </c>
      <c r="N217" s="19">
        <v>85</v>
      </c>
      <c r="O217" s="19" t="b">
        <v>1</v>
      </c>
      <c r="P217" s="19" t="s">
        <v>8269</v>
      </c>
      <c r="Q217" s="42" t="s">
        <v>8315</v>
      </c>
      <c r="R217" s="19" t="s">
        <v>8316</v>
      </c>
      <c r="S217" s="43">
        <v>41834.953865740739</v>
      </c>
      <c r="T217" s="44">
        <v>41879.953865740739</v>
      </c>
    </row>
    <row r="218" spans="1:20" ht="16" x14ac:dyDescent="0.2">
      <c r="A218" s="16">
        <v>3402</v>
      </c>
      <c r="B218" s="31" t="s">
        <v>3401</v>
      </c>
      <c r="C218" s="31" t="s">
        <v>7512</v>
      </c>
      <c r="D218" s="32">
        <v>15000</v>
      </c>
      <c r="E218" s="32">
        <v>16465</v>
      </c>
      <c r="F218" s="33">
        <v>1.0976666666666666</v>
      </c>
      <c r="G218" s="34">
        <v>99.79</v>
      </c>
      <c r="H218" s="18" t="s">
        <v>8218</v>
      </c>
      <c r="I218" s="18" t="s">
        <v>8223</v>
      </c>
      <c r="J218" s="18" t="s">
        <v>8245</v>
      </c>
      <c r="K218" s="18">
        <v>1447295460</v>
      </c>
      <c r="L218" s="18">
        <v>1444747843</v>
      </c>
      <c r="M218" s="18" t="b">
        <v>0</v>
      </c>
      <c r="N218" s="18">
        <v>165</v>
      </c>
      <c r="O218" s="18" t="b">
        <v>1</v>
      </c>
      <c r="P218" s="18" t="s">
        <v>8269</v>
      </c>
      <c r="Q218" s="35" t="s">
        <v>8315</v>
      </c>
      <c r="R218" s="18" t="s">
        <v>8316</v>
      </c>
      <c r="S218" s="36">
        <v>42290.61855324074</v>
      </c>
      <c r="T218" s="37">
        <v>42320.104861111111</v>
      </c>
    </row>
    <row r="219" spans="1:20" ht="16" x14ac:dyDescent="0.2">
      <c r="A219" s="17">
        <v>3404</v>
      </c>
      <c r="B219" s="38" t="s">
        <v>3403</v>
      </c>
      <c r="C219" s="38" t="s">
        <v>7514</v>
      </c>
      <c r="D219" s="39">
        <v>500</v>
      </c>
      <c r="E219" s="39">
        <v>610</v>
      </c>
      <c r="F219" s="40">
        <v>1.22</v>
      </c>
      <c r="G219" s="41">
        <v>203.33</v>
      </c>
      <c r="H219" s="19" t="s">
        <v>8218</v>
      </c>
      <c r="I219" s="19" t="s">
        <v>8223</v>
      </c>
      <c r="J219" s="19" t="s">
        <v>8245</v>
      </c>
      <c r="K219" s="19">
        <v>1434542702</v>
      </c>
      <c r="L219" s="19">
        <v>1432814702</v>
      </c>
      <c r="M219" s="19" t="b">
        <v>0</v>
      </c>
      <c r="N219" s="19">
        <v>3</v>
      </c>
      <c r="O219" s="19" t="b">
        <v>1</v>
      </c>
      <c r="P219" s="19" t="s">
        <v>8269</v>
      </c>
      <c r="Q219" s="42" t="s">
        <v>8315</v>
      </c>
      <c r="R219" s="19" t="s">
        <v>8316</v>
      </c>
      <c r="S219" s="43">
        <v>42152.503495370373</v>
      </c>
      <c r="T219" s="44">
        <v>42172.503495370373</v>
      </c>
    </row>
    <row r="220" spans="1:20" ht="16" x14ac:dyDescent="0.2">
      <c r="A220" s="16">
        <v>3406</v>
      </c>
      <c r="B220" s="31" t="s">
        <v>3405</v>
      </c>
      <c r="C220" s="31" t="s">
        <v>7516</v>
      </c>
      <c r="D220" s="32">
        <v>10000</v>
      </c>
      <c r="E220" s="32">
        <v>10031</v>
      </c>
      <c r="F220" s="33">
        <v>1.0031000000000001</v>
      </c>
      <c r="G220" s="34">
        <v>110.23</v>
      </c>
      <c r="H220" s="18" t="s">
        <v>8218</v>
      </c>
      <c r="I220" s="18" t="s">
        <v>8223</v>
      </c>
      <c r="J220" s="18" t="s">
        <v>8245</v>
      </c>
      <c r="K220" s="18">
        <v>1405511376</v>
      </c>
      <c r="L220" s="18">
        <v>1401623376</v>
      </c>
      <c r="M220" s="18" t="b">
        <v>0</v>
      </c>
      <c r="N220" s="18">
        <v>91</v>
      </c>
      <c r="O220" s="18" t="b">
        <v>1</v>
      </c>
      <c r="P220" s="18" t="s">
        <v>8269</v>
      </c>
      <c r="Q220" s="35" t="s">
        <v>8315</v>
      </c>
      <c r="R220" s="18" t="s">
        <v>8316</v>
      </c>
      <c r="S220" s="36">
        <v>41791.492777777778</v>
      </c>
      <c r="T220" s="37">
        <v>41836.492777777778</v>
      </c>
    </row>
    <row r="221" spans="1:20" ht="16" x14ac:dyDescent="0.2">
      <c r="A221" s="17">
        <v>3408</v>
      </c>
      <c r="B221" s="38" t="s">
        <v>3407</v>
      </c>
      <c r="C221" s="38" t="s">
        <v>7518</v>
      </c>
      <c r="D221" s="39">
        <v>500</v>
      </c>
      <c r="E221" s="39">
        <v>1055</v>
      </c>
      <c r="F221" s="40">
        <v>2.11</v>
      </c>
      <c r="G221" s="41">
        <v>58.61</v>
      </c>
      <c r="H221" s="19" t="s">
        <v>8218</v>
      </c>
      <c r="I221" s="19" t="s">
        <v>8223</v>
      </c>
      <c r="J221" s="19" t="s">
        <v>8245</v>
      </c>
      <c r="K221" s="19">
        <v>1405727304</v>
      </c>
      <c r="L221" s="19">
        <v>1403135304</v>
      </c>
      <c r="M221" s="19" t="b">
        <v>0</v>
      </c>
      <c r="N221" s="19">
        <v>18</v>
      </c>
      <c r="O221" s="19" t="b">
        <v>1</v>
      </c>
      <c r="P221" s="19" t="s">
        <v>8269</v>
      </c>
      <c r="Q221" s="42" t="s">
        <v>8315</v>
      </c>
      <c r="R221" s="19" t="s">
        <v>8316</v>
      </c>
      <c r="S221" s="43">
        <v>41808.991944444446</v>
      </c>
      <c r="T221" s="44">
        <v>41838.991944444446</v>
      </c>
    </row>
    <row r="222" spans="1:20" ht="16" x14ac:dyDescent="0.2">
      <c r="A222" s="16">
        <v>3410</v>
      </c>
      <c r="B222" s="31" t="s">
        <v>3409</v>
      </c>
      <c r="C222" s="31" t="s">
        <v>7520</v>
      </c>
      <c r="D222" s="32">
        <v>3000</v>
      </c>
      <c r="E222" s="32">
        <v>3255</v>
      </c>
      <c r="F222" s="33">
        <v>1.085</v>
      </c>
      <c r="G222" s="34">
        <v>81.38</v>
      </c>
      <c r="H222" s="18" t="s">
        <v>8218</v>
      </c>
      <c r="I222" s="18" t="s">
        <v>8223</v>
      </c>
      <c r="J222" s="18" t="s">
        <v>8245</v>
      </c>
      <c r="K222" s="18">
        <v>1465196400</v>
      </c>
      <c r="L222" s="18">
        <v>1462841990</v>
      </c>
      <c r="M222" s="18" t="b">
        <v>0</v>
      </c>
      <c r="N222" s="18">
        <v>40</v>
      </c>
      <c r="O222" s="18" t="b">
        <v>1</v>
      </c>
      <c r="P222" s="18" t="s">
        <v>8269</v>
      </c>
      <c r="Q222" s="35" t="s">
        <v>8315</v>
      </c>
      <c r="R222" s="18" t="s">
        <v>8316</v>
      </c>
      <c r="S222" s="36">
        <v>42500.041550925926</v>
      </c>
      <c r="T222" s="37">
        <v>42527.291666666672</v>
      </c>
    </row>
    <row r="223" spans="1:20" ht="16" x14ac:dyDescent="0.2">
      <c r="A223" s="17">
        <v>3411</v>
      </c>
      <c r="B223" s="38" t="s">
        <v>3410</v>
      </c>
      <c r="C223" s="38" t="s">
        <v>7521</v>
      </c>
      <c r="D223" s="39">
        <v>15000</v>
      </c>
      <c r="E223" s="39">
        <v>15535</v>
      </c>
      <c r="F223" s="40">
        <v>1.0356666666666667</v>
      </c>
      <c r="G223" s="41">
        <v>199.17</v>
      </c>
      <c r="H223" s="19" t="s">
        <v>8218</v>
      </c>
      <c r="I223" s="19" t="s">
        <v>8223</v>
      </c>
      <c r="J223" s="19" t="s">
        <v>8245</v>
      </c>
      <c r="K223" s="19">
        <v>1444264372</v>
      </c>
      <c r="L223" s="19">
        <v>1442536372</v>
      </c>
      <c r="M223" s="19" t="b">
        <v>0</v>
      </c>
      <c r="N223" s="19">
        <v>78</v>
      </c>
      <c r="O223" s="19" t="b">
        <v>1</v>
      </c>
      <c r="P223" s="19" t="s">
        <v>8269</v>
      </c>
      <c r="Q223" s="42" t="s">
        <v>8315</v>
      </c>
      <c r="R223" s="19" t="s">
        <v>8316</v>
      </c>
      <c r="S223" s="43">
        <v>42265.022824074069</v>
      </c>
      <c r="T223" s="44">
        <v>42285.022824074069</v>
      </c>
    </row>
    <row r="224" spans="1:20" ht="16" x14ac:dyDescent="0.2">
      <c r="A224" s="16">
        <v>3413</v>
      </c>
      <c r="B224" s="31" t="s">
        <v>3412</v>
      </c>
      <c r="C224" s="31" t="s">
        <v>7523</v>
      </c>
      <c r="D224" s="32">
        <v>500</v>
      </c>
      <c r="E224" s="32">
        <v>650</v>
      </c>
      <c r="F224" s="33">
        <v>1.3</v>
      </c>
      <c r="G224" s="34">
        <v>46.43</v>
      </c>
      <c r="H224" s="18" t="s">
        <v>8218</v>
      </c>
      <c r="I224" s="18" t="s">
        <v>8223</v>
      </c>
      <c r="J224" s="18" t="s">
        <v>8245</v>
      </c>
      <c r="K224" s="18">
        <v>1425099540</v>
      </c>
      <c r="L224" s="18">
        <v>1424280938</v>
      </c>
      <c r="M224" s="18" t="b">
        <v>0</v>
      </c>
      <c r="N224" s="18">
        <v>14</v>
      </c>
      <c r="O224" s="18" t="b">
        <v>1</v>
      </c>
      <c r="P224" s="18" t="s">
        <v>8269</v>
      </c>
      <c r="Q224" s="35" t="s">
        <v>8315</v>
      </c>
      <c r="R224" s="18" t="s">
        <v>8316</v>
      </c>
      <c r="S224" s="36">
        <v>42053.733078703706</v>
      </c>
      <c r="T224" s="37">
        <v>42063.207638888889</v>
      </c>
    </row>
    <row r="225" spans="1:20" ht="16" x14ac:dyDescent="0.2">
      <c r="A225" s="17">
        <v>3414</v>
      </c>
      <c r="B225" s="38" t="s">
        <v>3413</v>
      </c>
      <c r="C225" s="38" t="s">
        <v>7524</v>
      </c>
      <c r="D225" s="39">
        <v>3000</v>
      </c>
      <c r="E225" s="39">
        <v>3105</v>
      </c>
      <c r="F225" s="40">
        <v>1.0349999999999999</v>
      </c>
      <c r="G225" s="41">
        <v>70.569999999999993</v>
      </c>
      <c r="H225" s="19" t="s">
        <v>8218</v>
      </c>
      <c r="I225" s="19" t="s">
        <v>8223</v>
      </c>
      <c r="J225" s="19" t="s">
        <v>8245</v>
      </c>
      <c r="K225" s="19">
        <v>1480579140</v>
      </c>
      <c r="L225" s="19">
        <v>1478030325</v>
      </c>
      <c r="M225" s="19" t="b">
        <v>0</v>
      </c>
      <c r="N225" s="19">
        <v>44</v>
      </c>
      <c r="O225" s="19" t="b">
        <v>1</v>
      </c>
      <c r="P225" s="19" t="s">
        <v>8269</v>
      </c>
      <c r="Q225" s="42" t="s">
        <v>8315</v>
      </c>
      <c r="R225" s="19" t="s">
        <v>8316</v>
      </c>
      <c r="S225" s="43">
        <v>42675.832465277781</v>
      </c>
      <c r="T225" s="44">
        <v>42705.332638888889</v>
      </c>
    </row>
    <row r="226" spans="1:20" ht="16" x14ac:dyDescent="0.2">
      <c r="A226" s="16">
        <v>3415</v>
      </c>
      <c r="B226" s="31" t="s">
        <v>3414</v>
      </c>
      <c r="C226" s="31" t="s">
        <v>7525</v>
      </c>
      <c r="D226" s="32">
        <v>200</v>
      </c>
      <c r="E226" s="32">
        <v>200</v>
      </c>
      <c r="F226" s="33">
        <v>1</v>
      </c>
      <c r="G226" s="34">
        <v>22.22</v>
      </c>
      <c r="H226" s="18" t="s">
        <v>8218</v>
      </c>
      <c r="I226" s="18" t="s">
        <v>8223</v>
      </c>
      <c r="J226" s="18" t="s">
        <v>8245</v>
      </c>
      <c r="K226" s="18">
        <v>1460935800</v>
      </c>
      <c r="L226" s="18">
        <v>1459999656</v>
      </c>
      <c r="M226" s="18" t="b">
        <v>0</v>
      </c>
      <c r="N226" s="18">
        <v>9</v>
      </c>
      <c r="O226" s="18" t="b">
        <v>1</v>
      </c>
      <c r="P226" s="18" t="s">
        <v>8269</v>
      </c>
      <c r="Q226" s="35" t="s">
        <v>8315</v>
      </c>
      <c r="R226" s="18" t="s">
        <v>8316</v>
      </c>
      <c r="S226" s="36">
        <v>42467.144166666665</v>
      </c>
      <c r="T226" s="37">
        <v>42477.979166666672</v>
      </c>
    </row>
    <row r="227" spans="1:20" ht="16" x14ac:dyDescent="0.2">
      <c r="A227" s="17">
        <v>3417</v>
      </c>
      <c r="B227" s="38" t="s">
        <v>3416</v>
      </c>
      <c r="C227" s="38" t="s">
        <v>7527</v>
      </c>
      <c r="D227" s="39">
        <v>1700</v>
      </c>
      <c r="E227" s="39">
        <v>1700.01</v>
      </c>
      <c r="F227" s="40">
        <v>1.0000058823529412</v>
      </c>
      <c r="G227" s="41">
        <v>37.78</v>
      </c>
      <c r="H227" s="19" t="s">
        <v>8218</v>
      </c>
      <c r="I227" s="19" t="s">
        <v>8223</v>
      </c>
      <c r="J227" s="19" t="s">
        <v>8245</v>
      </c>
      <c r="K227" s="19">
        <v>1414284180</v>
      </c>
      <c r="L227" s="19">
        <v>1410558948</v>
      </c>
      <c r="M227" s="19" t="b">
        <v>0</v>
      </c>
      <c r="N227" s="19">
        <v>45</v>
      </c>
      <c r="O227" s="19" t="b">
        <v>1</v>
      </c>
      <c r="P227" s="19" t="s">
        <v>8269</v>
      </c>
      <c r="Q227" s="42" t="s">
        <v>8315</v>
      </c>
      <c r="R227" s="19" t="s">
        <v>8316</v>
      </c>
      <c r="S227" s="43">
        <v>41894.91375</v>
      </c>
      <c r="T227" s="44">
        <v>41938.029861111114</v>
      </c>
    </row>
    <row r="228" spans="1:20" ht="16" x14ac:dyDescent="0.2">
      <c r="A228" s="16">
        <v>3418</v>
      </c>
      <c r="B228" s="31" t="s">
        <v>3417</v>
      </c>
      <c r="C228" s="31" t="s">
        <v>7528</v>
      </c>
      <c r="D228" s="32">
        <v>4000</v>
      </c>
      <c r="E228" s="32">
        <v>4035</v>
      </c>
      <c r="F228" s="33">
        <v>1.00875</v>
      </c>
      <c r="G228" s="34">
        <v>72.05</v>
      </c>
      <c r="H228" s="18" t="s">
        <v>8218</v>
      </c>
      <c r="I228" s="18" t="s">
        <v>8223</v>
      </c>
      <c r="J228" s="18" t="s">
        <v>8245</v>
      </c>
      <c r="K228" s="18">
        <v>1400875307</v>
      </c>
      <c r="L228" s="18">
        <v>1398283307</v>
      </c>
      <c r="M228" s="18" t="b">
        <v>0</v>
      </c>
      <c r="N228" s="18">
        <v>56</v>
      </c>
      <c r="O228" s="18" t="b">
        <v>1</v>
      </c>
      <c r="P228" s="18" t="s">
        <v>8269</v>
      </c>
      <c r="Q228" s="35" t="s">
        <v>8315</v>
      </c>
      <c r="R228" s="18" t="s">
        <v>8316</v>
      </c>
      <c r="S228" s="36">
        <v>41752.83457175926</v>
      </c>
      <c r="T228" s="37">
        <v>41782.83457175926</v>
      </c>
    </row>
    <row r="229" spans="1:20" ht="16" x14ac:dyDescent="0.2">
      <c r="A229" s="17">
        <v>3421</v>
      </c>
      <c r="B229" s="38" t="s">
        <v>3420</v>
      </c>
      <c r="C229" s="38" t="s">
        <v>7531</v>
      </c>
      <c r="D229" s="39">
        <v>10000</v>
      </c>
      <c r="E229" s="39">
        <v>10115</v>
      </c>
      <c r="F229" s="40">
        <v>1.0115000000000001</v>
      </c>
      <c r="G229" s="41">
        <v>103.21</v>
      </c>
      <c r="H229" s="19" t="s">
        <v>8218</v>
      </c>
      <c r="I229" s="19" t="s">
        <v>8223</v>
      </c>
      <c r="J229" s="19" t="s">
        <v>8245</v>
      </c>
      <c r="K229" s="19">
        <v>1425495563</v>
      </c>
      <c r="L229" s="19">
        <v>1422903563</v>
      </c>
      <c r="M229" s="19" t="b">
        <v>0</v>
      </c>
      <c r="N229" s="19">
        <v>98</v>
      </c>
      <c r="O229" s="19" t="b">
        <v>1</v>
      </c>
      <c r="P229" s="19" t="s">
        <v>8269</v>
      </c>
      <c r="Q229" s="42" t="s">
        <v>8315</v>
      </c>
      <c r="R229" s="19" t="s">
        <v>8316</v>
      </c>
      <c r="S229" s="43">
        <v>42037.791238425925</v>
      </c>
      <c r="T229" s="44">
        <v>42067.791238425925</v>
      </c>
    </row>
    <row r="230" spans="1:20" ht="16" x14ac:dyDescent="0.2">
      <c r="A230" s="16">
        <v>3423</v>
      </c>
      <c r="B230" s="31" t="s">
        <v>3422</v>
      </c>
      <c r="C230" s="31" t="s">
        <v>7533</v>
      </c>
      <c r="D230" s="32">
        <v>250</v>
      </c>
      <c r="E230" s="32">
        <v>350</v>
      </c>
      <c r="F230" s="33">
        <v>1.4</v>
      </c>
      <c r="G230" s="34">
        <v>35</v>
      </c>
      <c r="H230" s="18" t="s">
        <v>8218</v>
      </c>
      <c r="I230" s="18" t="s">
        <v>8223</v>
      </c>
      <c r="J230" s="18" t="s">
        <v>8245</v>
      </c>
      <c r="K230" s="18">
        <v>1429912341</v>
      </c>
      <c r="L230" s="18">
        <v>1427320341</v>
      </c>
      <c r="M230" s="18" t="b">
        <v>0</v>
      </c>
      <c r="N230" s="18">
        <v>10</v>
      </c>
      <c r="O230" s="18" t="b">
        <v>1</v>
      </c>
      <c r="P230" s="18" t="s">
        <v>8269</v>
      </c>
      <c r="Q230" s="35" t="s">
        <v>8315</v>
      </c>
      <c r="R230" s="18" t="s">
        <v>8316</v>
      </c>
      <c r="S230" s="36">
        <v>42088.911354166667</v>
      </c>
      <c r="T230" s="37">
        <v>42118.911354166667</v>
      </c>
    </row>
    <row r="231" spans="1:20" ht="16" x14ac:dyDescent="0.2">
      <c r="A231" s="17">
        <v>3424</v>
      </c>
      <c r="B231" s="38" t="s">
        <v>3423</v>
      </c>
      <c r="C231" s="38" t="s">
        <v>7534</v>
      </c>
      <c r="D231" s="39">
        <v>6000</v>
      </c>
      <c r="E231" s="39">
        <v>6215</v>
      </c>
      <c r="F231" s="40">
        <v>1.0358333333333334</v>
      </c>
      <c r="G231" s="41">
        <v>81.78</v>
      </c>
      <c r="H231" s="19" t="s">
        <v>8218</v>
      </c>
      <c r="I231" s="19" t="s">
        <v>8223</v>
      </c>
      <c r="J231" s="19" t="s">
        <v>8245</v>
      </c>
      <c r="K231" s="19">
        <v>1423119540</v>
      </c>
      <c r="L231" s="19">
        <v>1421252084</v>
      </c>
      <c r="M231" s="19" t="b">
        <v>0</v>
      </c>
      <c r="N231" s="19">
        <v>76</v>
      </c>
      <c r="O231" s="19" t="b">
        <v>1</v>
      </c>
      <c r="P231" s="19" t="s">
        <v>8269</v>
      </c>
      <c r="Q231" s="42" t="s">
        <v>8315</v>
      </c>
      <c r="R231" s="19" t="s">
        <v>8316</v>
      </c>
      <c r="S231" s="43">
        <v>42018.676898148144</v>
      </c>
      <c r="T231" s="44">
        <v>42040.290972222225</v>
      </c>
    </row>
    <row r="232" spans="1:20" ht="16" x14ac:dyDescent="0.2">
      <c r="A232" s="16">
        <v>3425</v>
      </c>
      <c r="B232" s="31" t="s">
        <v>3424</v>
      </c>
      <c r="C232" s="31" t="s">
        <v>7535</v>
      </c>
      <c r="D232" s="32">
        <v>30000</v>
      </c>
      <c r="E232" s="32">
        <v>30891.1</v>
      </c>
      <c r="F232" s="33">
        <v>1.0297033333333332</v>
      </c>
      <c r="G232" s="34">
        <v>297.02999999999997</v>
      </c>
      <c r="H232" s="18" t="s">
        <v>8218</v>
      </c>
      <c r="I232" s="18" t="s">
        <v>8223</v>
      </c>
      <c r="J232" s="18" t="s">
        <v>8245</v>
      </c>
      <c r="K232" s="18">
        <v>1412434136</v>
      </c>
      <c r="L232" s="18">
        <v>1409669336</v>
      </c>
      <c r="M232" s="18" t="b">
        <v>0</v>
      </c>
      <c r="N232" s="18">
        <v>104</v>
      </c>
      <c r="O232" s="18" t="b">
        <v>1</v>
      </c>
      <c r="P232" s="18" t="s">
        <v>8269</v>
      </c>
      <c r="Q232" s="35" t="s">
        <v>8315</v>
      </c>
      <c r="R232" s="18" t="s">
        <v>8316</v>
      </c>
      <c r="S232" s="36">
        <v>41884.617314814815</v>
      </c>
      <c r="T232" s="37">
        <v>41916.617314814815</v>
      </c>
    </row>
    <row r="233" spans="1:20" ht="16" x14ac:dyDescent="0.2">
      <c r="A233" s="17">
        <v>3426</v>
      </c>
      <c r="B233" s="38" t="s">
        <v>3425</v>
      </c>
      <c r="C233" s="38" t="s">
        <v>7536</v>
      </c>
      <c r="D233" s="39">
        <v>3750</v>
      </c>
      <c r="E233" s="39">
        <v>4055</v>
      </c>
      <c r="F233" s="40">
        <v>1.0813333333333333</v>
      </c>
      <c r="G233" s="41">
        <v>46.61</v>
      </c>
      <c r="H233" s="19" t="s">
        <v>8218</v>
      </c>
      <c r="I233" s="19" t="s">
        <v>8223</v>
      </c>
      <c r="J233" s="19" t="s">
        <v>8245</v>
      </c>
      <c r="K233" s="19">
        <v>1411264800</v>
      </c>
      <c r="L233" s="19">
        <v>1409620903</v>
      </c>
      <c r="M233" s="19" t="b">
        <v>0</v>
      </c>
      <c r="N233" s="19">
        <v>87</v>
      </c>
      <c r="O233" s="19" t="b">
        <v>1</v>
      </c>
      <c r="P233" s="19" t="s">
        <v>8269</v>
      </c>
      <c r="Q233" s="42" t="s">
        <v>8315</v>
      </c>
      <c r="R233" s="19" t="s">
        <v>8316</v>
      </c>
      <c r="S233" s="43">
        <v>41884.056747685187</v>
      </c>
      <c r="T233" s="44">
        <v>41903.083333333336</v>
      </c>
    </row>
    <row r="234" spans="1:20" ht="16" x14ac:dyDescent="0.2">
      <c r="A234" s="16">
        <v>3431</v>
      </c>
      <c r="B234" s="31" t="s">
        <v>3430</v>
      </c>
      <c r="C234" s="31" t="s">
        <v>7541</v>
      </c>
      <c r="D234" s="32">
        <v>2000</v>
      </c>
      <c r="E234" s="32">
        <v>2000</v>
      </c>
      <c r="F234" s="33">
        <v>1</v>
      </c>
      <c r="G234" s="34">
        <v>95.24</v>
      </c>
      <c r="H234" s="18" t="s">
        <v>8218</v>
      </c>
      <c r="I234" s="18" t="s">
        <v>8223</v>
      </c>
      <c r="J234" s="18" t="s">
        <v>8245</v>
      </c>
      <c r="K234" s="18">
        <v>1408383153</v>
      </c>
      <c r="L234" s="18">
        <v>1405791153</v>
      </c>
      <c r="M234" s="18" t="b">
        <v>0</v>
      </c>
      <c r="N234" s="18">
        <v>21</v>
      </c>
      <c r="O234" s="18" t="b">
        <v>1</v>
      </c>
      <c r="P234" s="18" t="s">
        <v>8269</v>
      </c>
      <c r="Q234" s="35" t="s">
        <v>8315</v>
      </c>
      <c r="R234" s="18" t="s">
        <v>8316</v>
      </c>
      <c r="S234" s="36">
        <v>41839.730937500004</v>
      </c>
      <c r="T234" s="37">
        <v>41869.730937500004</v>
      </c>
    </row>
    <row r="235" spans="1:20" ht="16" x14ac:dyDescent="0.2">
      <c r="A235" s="17">
        <v>3432</v>
      </c>
      <c r="B235" s="38" t="s">
        <v>3431</v>
      </c>
      <c r="C235" s="38" t="s">
        <v>7542</v>
      </c>
      <c r="D235" s="39">
        <v>2000</v>
      </c>
      <c r="E235" s="39">
        <v>2193</v>
      </c>
      <c r="F235" s="40">
        <v>1.0965</v>
      </c>
      <c r="G235" s="41">
        <v>52.21</v>
      </c>
      <c r="H235" s="19" t="s">
        <v>8218</v>
      </c>
      <c r="I235" s="19" t="s">
        <v>8223</v>
      </c>
      <c r="J235" s="19" t="s">
        <v>8245</v>
      </c>
      <c r="K235" s="19">
        <v>1454709600</v>
      </c>
      <c r="L235" s="19">
        <v>1452520614</v>
      </c>
      <c r="M235" s="19" t="b">
        <v>0</v>
      </c>
      <c r="N235" s="19">
        <v>42</v>
      </c>
      <c r="O235" s="19" t="b">
        <v>1</v>
      </c>
      <c r="P235" s="19" t="s">
        <v>8269</v>
      </c>
      <c r="Q235" s="42" t="s">
        <v>8315</v>
      </c>
      <c r="R235" s="19" t="s">
        <v>8316</v>
      </c>
      <c r="S235" s="43">
        <v>42380.581180555557</v>
      </c>
      <c r="T235" s="44">
        <v>42405.916666666672</v>
      </c>
    </row>
    <row r="236" spans="1:20" ht="32" x14ac:dyDescent="0.2">
      <c r="A236" s="16">
        <v>3433</v>
      </c>
      <c r="B236" s="31" t="s">
        <v>3432</v>
      </c>
      <c r="C236" s="31" t="s">
        <v>7543</v>
      </c>
      <c r="D236" s="32">
        <v>9500</v>
      </c>
      <c r="E236" s="32">
        <v>9525</v>
      </c>
      <c r="F236" s="33">
        <v>1.0026315789473683</v>
      </c>
      <c r="G236" s="34">
        <v>134.15</v>
      </c>
      <c r="H236" s="18" t="s">
        <v>8218</v>
      </c>
      <c r="I236" s="18" t="s">
        <v>8223</v>
      </c>
      <c r="J236" s="18" t="s">
        <v>8245</v>
      </c>
      <c r="K236" s="18">
        <v>1402974000</v>
      </c>
      <c r="L236" s="18">
        <v>1400290255</v>
      </c>
      <c r="M236" s="18" t="b">
        <v>0</v>
      </c>
      <c r="N236" s="18">
        <v>71</v>
      </c>
      <c r="O236" s="18" t="b">
        <v>1</v>
      </c>
      <c r="P236" s="18" t="s">
        <v>8269</v>
      </c>
      <c r="Q236" s="35" t="s">
        <v>8315</v>
      </c>
      <c r="R236" s="18" t="s">
        <v>8316</v>
      </c>
      <c r="S236" s="36">
        <v>41776.063136574077</v>
      </c>
      <c r="T236" s="37">
        <v>41807.125</v>
      </c>
    </row>
    <row r="237" spans="1:20" ht="16" x14ac:dyDescent="0.2">
      <c r="A237" s="17">
        <v>3434</v>
      </c>
      <c r="B237" s="38" t="s">
        <v>3433</v>
      </c>
      <c r="C237" s="38" t="s">
        <v>7544</v>
      </c>
      <c r="D237" s="39">
        <v>10000</v>
      </c>
      <c r="E237" s="39">
        <v>10555</v>
      </c>
      <c r="F237" s="40">
        <v>1.0555000000000001</v>
      </c>
      <c r="G237" s="41">
        <v>62.83</v>
      </c>
      <c r="H237" s="19" t="s">
        <v>8218</v>
      </c>
      <c r="I237" s="19" t="s">
        <v>8223</v>
      </c>
      <c r="J237" s="19" t="s">
        <v>8245</v>
      </c>
      <c r="K237" s="19">
        <v>1404983269</v>
      </c>
      <c r="L237" s="19">
        <v>1402391269</v>
      </c>
      <c r="M237" s="19" t="b">
        <v>0</v>
      </c>
      <c r="N237" s="19">
        <v>168</v>
      </c>
      <c r="O237" s="19" t="b">
        <v>1</v>
      </c>
      <c r="P237" s="19" t="s">
        <v>8269</v>
      </c>
      <c r="Q237" s="42" t="s">
        <v>8315</v>
      </c>
      <c r="R237" s="19" t="s">
        <v>8316</v>
      </c>
      <c r="S237" s="43">
        <v>41800.380428240744</v>
      </c>
      <c r="T237" s="44">
        <v>41830.380428240744</v>
      </c>
    </row>
    <row r="238" spans="1:20" ht="16" x14ac:dyDescent="0.2">
      <c r="A238" s="16">
        <v>3435</v>
      </c>
      <c r="B238" s="31" t="s">
        <v>3434</v>
      </c>
      <c r="C238" s="31" t="s">
        <v>7545</v>
      </c>
      <c r="D238" s="32">
        <v>1000</v>
      </c>
      <c r="E238" s="32">
        <v>1120</v>
      </c>
      <c r="F238" s="33">
        <v>1.1200000000000001</v>
      </c>
      <c r="G238" s="34">
        <v>58.95</v>
      </c>
      <c r="H238" s="18" t="s">
        <v>8218</v>
      </c>
      <c r="I238" s="18" t="s">
        <v>8223</v>
      </c>
      <c r="J238" s="18" t="s">
        <v>8245</v>
      </c>
      <c r="K238" s="18">
        <v>1470538800</v>
      </c>
      <c r="L238" s="18">
        <v>1469112493</v>
      </c>
      <c r="M238" s="18" t="b">
        <v>0</v>
      </c>
      <c r="N238" s="18">
        <v>19</v>
      </c>
      <c r="O238" s="18" t="b">
        <v>1</v>
      </c>
      <c r="P238" s="18" t="s">
        <v>8269</v>
      </c>
      <c r="Q238" s="35" t="s">
        <v>8315</v>
      </c>
      <c r="R238" s="18" t="s">
        <v>8316</v>
      </c>
      <c r="S238" s="36">
        <v>42572.61681712963</v>
      </c>
      <c r="T238" s="37">
        <v>42589.125</v>
      </c>
    </row>
    <row r="239" spans="1:20" ht="16" x14ac:dyDescent="0.2">
      <c r="A239" s="17">
        <v>3436</v>
      </c>
      <c r="B239" s="38" t="s">
        <v>3435</v>
      </c>
      <c r="C239" s="38" t="s">
        <v>7546</v>
      </c>
      <c r="D239" s="39">
        <v>5000</v>
      </c>
      <c r="E239" s="39">
        <v>5295</v>
      </c>
      <c r="F239" s="40">
        <v>1.0589999999999999</v>
      </c>
      <c r="G239" s="41">
        <v>143.11000000000001</v>
      </c>
      <c r="H239" s="19" t="s">
        <v>8218</v>
      </c>
      <c r="I239" s="19" t="s">
        <v>8223</v>
      </c>
      <c r="J239" s="19" t="s">
        <v>8245</v>
      </c>
      <c r="K239" s="19">
        <v>1408638480</v>
      </c>
      <c r="L239" s="19">
        <v>1406811593</v>
      </c>
      <c r="M239" s="19" t="b">
        <v>0</v>
      </c>
      <c r="N239" s="19">
        <v>37</v>
      </c>
      <c r="O239" s="19" t="b">
        <v>1</v>
      </c>
      <c r="P239" s="19" t="s">
        <v>8269</v>
      </c>
      <c r="Q239" s="42" t="s">
        <v>8315</v>
      </c>
      <c r="R239" s="19" t="s">
        <v>8316</v>
      </c>
      <c r="S239" s="43">
        <v>41851.541585648149</v>
      </c>
      <c r="T239" s="44">
        <v>41872.686111111114</v>
      </c>
    </row>
    <row r="240" spans="1:20" ht="16" x14ac:dyDescent="0.2">
      <c r="A240" s="16">
        <v>3437</v>
      </c>
      <c r="B240" s="31" t="s">
        <v>3436</v>
      </c>
      <c r="C240" s="31" t="s">
        <v>7547</v>
      </c>
      <c r="D240" s="32">
        <v>3000</v>
      </c>
      <c r="E240" s="32">
        <v>3030</v>
      </c>
      <c r="F240" s="33">
        <v>1.01</v>
      </c>
      <c r="G240" s="34">
        <v>84.17</v>
      </c>
      <c r="H240" s="18" t="s">
        <v>8218</v>
      </c>
      <c r="I240" s="18" t="s">
        <v>8223</v>
      </c>
      <c r="J240" s="18" t="s">
        <v>8245</v>
      </c>
      <c r="K240" s="18">
        <v>1440003820</v>
      </c>
      <c r="L240" s="18">
        <v>1437411820</v>
      </c>
      <c r="M240" s="18" t="b">
        <v>0</v>
      </c>
      <c r="N240" s="18">
        <v>36</v>
      </c>
      <c r="O240" s="18" t="b">
        <v>1</v>
      </c>
      <c r="P240" s="18" t="s">
        <v>8269</v>
      </c>
      <c r="Q240" s="35" t="s">
        <v>8315</v>
      </c>
      <c r="R240" s="18" t="s">
        <v>8316</v>
      </c>
      <c r="S240" s="36">
        <v>42205.710879629631</v>
      </c>
      <c r="T240" s="37">
        <v>42235.710879629631</v>
      </c>
    </row>
    <row r="241" spans="1:20" ht="16" x14ac:dyDescent="0.2">
      <c r="A241" s="17">
        <v>3439</v>
      </c>
      <c r="B241" s="38" t="s">
        <v>3438</v>
      </c>
      <c r="C241" s="38" t="s">
        <v>7549</v>
      </c>
      <c r="D241" s="39">
        <v>1200</v>
      </c>
      <c r="E241" s="39">
        <v>1616.14</v>
      </c>
      <c r="F241" s="40">
        <v>1.3467833333333334</v>
      </c>
      <c r="G241" s="41">
        <v>89.79</v>
      </c>
      <c r="H241" s="19" t="s">
        <v>8218</v>
      </c>
      <c r="I241" s="19" t="s">
        <v>8223</v>
      </c>
      <c r="J241" s="19" t="s">
        <v>8245</v>
      </c>
      <c r="K241" s="19">
        <v>1453179540</v>
      </c>
      <c r="L241" s="19">
        <v>1452030730</v>
      </c>
      <c r="M241" s="19" t="b">
        <v>0</v>
      </c>
      <c r="N241" s="19">
        <v>18</v>
      </c>
      <c r="O241" s="19" t="b">
        <v>1</v>
      </c>
      <c r="P241" s="19" t="s">
        <v>8269</v>
      </c>
      <c r="Q241" s="42" t="s">
        <v>8315</v>
      </c>
      <c r="R241" s="19" t="s">
        <v>8316</v>
      </c>
      <c r="S241" s="43">
        <v>42374.911226851851</v>
      </c>
      <c r="T241" s="44">
        <v>42388.207638888889</v>
      </c>
    </row>
    <row r="242" spans="1:20" ht="16" x14ac:dyDescent="0.2">
      <c r="A242" s="16">
        <v>3440</v>
      </c>
      <c r="B242" s="31" t="s">
        <v>3439</v>
      </c>
      <c r="C242" s="31" t="s">
        <v>7550</v>
      </c>
      <c r="D242" s="32">
        <v>5000</v>
      </c>
      <c r="E242" s="32">
        <v>5260.92</v>
      </c>
      <c r="F242" s="33">
        <v>1.052184</v>
      </c>
      <c r="G242" s="34">
        <v>64.16</v>
      </c>
      <c r="H242" s="18" t="s">
        <v>8218</v>
      </c>
      <c r="I242" s="18" t="s">
        <v>8223</v>
      </c>
      <c r="J242" s="18" t="s">
        <v>8245</v>
      </c>
      <c r="K242" s="18">
        <v>1405095300</v>
      </c>
      <c r="L242" s="18">
        <v>1403146628</v>
      </c>
      <c r="M242" s="18" t="b">
        <v>0</v>
      </c>
      <c r="N242" s="18">
        <v>82</v>
      </c>
      <c r="O242" s="18" t="b">
        <v>1</v>
      </c>
      <c r="P242" s="18" t="s">
        <v>8269</v>
      </c>
      <c r="Q242" s="35" t="s">
        <v>8315</v>
      </c>
      <c r="R242" s="18" t="s">
        <v>8316</v>
      </c>
      <c r="S242" s="36">
        <v>41809.12300925926</v>
      </c>
      <c r="T242" s="37">
        <v>41831.677083333336</v>
      </c>
    </row>
    <row r="243" spans="1:20" ht="16" x14ac:dyDescent="0.2">
      <c r="A243" s="17">
        <v>3441</v>
      </c>
      <c r="B243" s="38" t="s">
        <v>3440</v>
      </c>
      <c r="C243" s="38" t="s">
        <v>7551</v>
      </c>
      <c r="D243" s="39">
        <v>2500</v>
      </c>
      <c r="E243" s="39">
        <v>2565</v>
      </c>
      <c r="F243" s="40">
        <v>1.026</v>
      </c>
      <c r="G243" s="41">
        <v>59.65</v>
      </c>
      <c r="H243" s="19" t="s">
        <v>8218</v>
      </c>
      <c r="I243" s="19" t="s">
        <v>8223</v>
      </c>
      <c r="J243" s="19" t="s">
        <v>8245</v>
      </c>
      <c r="K243" s="19">
        <v>1447445820</v>
      </c>
      <c r="L243" s="19">
        <v>1445077121</v>
      </c>
      <c r="M243" s="19" t="b">
        <v>0</v>
      </c>
      <c r="N243" s="19">
        <v>43</v>
      </c>
      <c r="O243" s="19" t="b">
        <v>1</v>
      </c>
      <c r="P243" s="19" t="s">
        <v>8269</v>
      </c>
      <c r="Q243" s="42" t="s">
        <v>8315</v>
      </c>
      <c r="R243" s="19" t="s">
        <v>8316</v>
      </c>
      <c r="S243" s="43">
        <v>42294.429641203707</v>
      </c>
      <c r="T243" s="44">
        <v>42321.845138888893</v>
      </c>
    </row>
    <row r="244" spans="1:20" ht="16" x14ac:dyDescent="0.2">
      <c r="A244" s="16">
        <v>3442</v>
      </c>
      <c r="B244" s="31" t="s">
        <v>3441</v>
      </c>
      <c r="C244" s="31" t="s">
        <v>7552</v>
      </c>
      <c r="D244" s="32">
        <v>250</v>
      </c>
      <c r="E244" s="32">
        <v>250</v>
      </c>
      <c r="F244" s="33">
        <v>1</v>
      </c>
      <c r="G244" s="34">
        <v>31.25</v>
      </c>
      <c r="H244" s="18" t="s">
        <v>8218</v>
      </c>
      <c r="I244" s="18" t="s">
        <v>8223</v>
      </c>
      <c r="J244" s="18" t="s">
        <v>8245</v>
      </c>
      <c r="K244" s="18">
        <v>1433016672</v>
      </c>
      <c r="L244" s="18">
        <v>1430424672</v>
      </c>
      <c r="M244" s="18" t="b">
        <v>0</v>
      </c>
      <c r="N244" s="18">
        <v>8</v>
      </c>
      <c r="O244" s="18" t="b">
        <v>1</v>
      </c>
      <c r="P244" s="18" t="s">
        <v>8269</v>
      </c>
      <c r="Q244" s="35" t="s">
        <v>8315</v>
      </c>
      <c r="R244" s="18" t="s">
        <v>8316</v>
      </c>
      <c r="S244" s="36">
        <v>42124.841111111105</v>
      </c>
      <c r="T244" s="37">
        <v>42154.841111111105</v>
      </c>
    </row>
    <row r="245" spans="1:20" ht="16" x14ac:dyDescent="0.2">
      <c r="A245" s="17">
        <v>3443</v>
      </c>
      <c r="B245" s="38" t="s">
        <v>3442</v>
      </c>
      <c r="C245" s="38" t="s">
        <v>7553</v>
      </c>
      <c r="D245" s="39">
        <v>1000</v>
      </c>
      <c r="E245" s="39">
        <v>1855</v>
      </c>
      <c r="F245" s="40">
        <v>1.855</v>
      </c>
      <c r="G245" s="41">
        <v>41.22</v>
      </c>
      <c r="H245" s="19" t="s">
        <v>8218</v>
      </c>
      <c r="I245" s="19" t="s">
        <v>8223</v>
      </c>
      <c r="J245" s="19" t="s">
        <v>8245</v>
      </c>
      <c r="K245" s="19">
        <v>1410266146</v>
      </c>
      <c r="L245" s="19">
        <v>1407674146</v>
      </c>
      <c r="M245" s="19" t="b">
        <v>0</v>
      </c>
      <c r="N245" s="19">
        <v>45</v>
      </c>
      <c r="O245" s="19" t="b">
        <v>1</v>
      </c>
      <c r="P245" s="19" t="s">
        <v>8269</v>
      </c>
      <c r="Q245" s="42" t="s">
        <v>8315</v>
      </c>
      <c r="R245" s="19" t="s">
        <v>8316</v>
      </c>
      <c r="S245" s="43">
        <v>41861.524837962963</v>
      </c>
      <c r="T245" s="44">
        <v>41891.524837962963</v>
      </c>
    </row>
    <row r="246" spans="1:20" ht="16" x14ac:dyDescent="0.2">
      <c r="A246" s="16">
        <v>3447</v>
      </c>
      <c r="B246" s="31" t="s">
        <v>3446</v>
      </c>
      <c r="C246" s="31" t="s">
        <v>7557</v>
      </c>
      <c r="D246" s="32">
        <v>1000</v>
      </c>
      <c r="E246" s="32">
        <v>1078</v>
      </c>
      <c r="F246" s="33">
        <v>1.0780000000000001</v>
      </c>
      <c r="G246" s="34">
        <v>77</v>
      </c>
      <c r="H246" s="18" t="s">
        <v>8218</v>
      </c>
      <c r="I246" s="18" t="s">
        <v>8223</v>
      </c>
      <c r="J246" s="18" t="s">
        <v>8245</v>
      </c>
      <c r="K246" s="18">
        <v>1458332412</v>
      </c>
      <c r="L246" s="18">
        <v>1454448012</v>
      </c>
      <c r="M246" s="18" t="b">
        <v>0</v>
      </c>
      <c r="N246" s="18">
        <v>14</v>
      </c>
      <c r="O246" s="18" t="b">
        <v>1</v>
      </c>
      <c r="P246" s="18" t="s">
        <v>8269</v>
      </c>
      <c r="Q246" s="35" t="s">
        <v>8315</v>
      </c>
      <c r="R246" s="18" t="s">
        <v>8316</v>
      </c>
      <c r="S246" s="36">
        <v>42402.889027777783</v>
      </c>
      <c r="T246" s="37">
        <v>42447.847361111111</v>
      </c>
    </row>
    <row r="247" spans="1:20" ht="16" x14ac:dyDescent="0.2">
      <c r="A247" s="17">
        <v>3448</v>
      </c>
      <c r="B247" s="38" t="s">
        <v>3447</v>
      </c>
      <c r="C247" s="38" t="s">
        <v>7558</v>
      </c>
      <c r="D247" s="39">
        <v>2100</v>
      </c>
      <c r="E247" s="39">
        <v>2305</v>
      </c>
      <c r="F247" s="40">
        <v>1.0976190476190477</v>
      </c>
      <c r="G247" s="41">
        <v>51.22</v>
      </c>
      <c r="H247" s="19" t="s">
        <v>8218</v>
      </c>
      <c r="I247" s="19" t="s">
        <v>8223</v>
      </c>
      <c r="J247" s="19" t="s">
        <v>8245</v>
      </c>
      <c r="K247" s="19">
        <v>1418784689</v>
      </c>
      <c r="L247" s="19">
        <v>1416192689</v>
      </c>
      <c r="M247" s="19" t="b">
        <v>0</v>
      </c>
      <c r="N247" s="19">
        <v>45</v>
      </c>
      <c r="O247" s="19" t="b">
        <v>1</v>
      </c>
      <c r="P247" s="19" t="s">
        <v>8269</v>
      </c>
      <c r="Q247" s="42" t="s">
        <v>8315</v>
      </c>
      <c r="R247" s="19" t="s">
        <v>8316</v>
      </c>
      <c r="S247" s="43">
        <v>41960.119085648148</v>
      </c>
      <c r="T247" s="44">
        <v>41990.119085648148</v>
      </c>
    </row>
    <row r="248" spans="1:20" ht="16" x14ac:dyDescent="0.2">
      <c r="A248" s="16">
        <v>3449</v>
      </c>
      <c r="B248" s="31" t="s">
        <v>3448</v>
      </c>
      <c r="C248" s="31" t="s">
        <v>7559</v>
      </c>
      <c r="D248" s="32">
        <v>800</v>
      </c>
      <c r="E248" s="32">
        <v>1365</v>
      </c>
      <c r="F248" s="33">
        <v>1.70625</v>
      </c>
      <c r="G248" s="34">
        <v>68.25</v>
      </c>
      <c r="H248" s="18" t="s">
        <v>8218</v>
      </c>
      <c r="I248" s="18" t="s">
        <v>8223</v>
      </c>
      <c r="J248" s="18" t="s">
        <v>8245</v>
      </c>
      <c r="K248" s="18">
        <v>1468036800</v>
      </c>
      <c r="L248" s="18">
        <v>1465607738</v>
      </c>
      <c r="M248" s="18" t="b">
        <v>0</v>
      </c>
      <c r="N248" s="18">
        <v>20</v>
      </c>
      <c r="O248" s="18" t="b">
        <v>1</v>
      </c>
      <c r="P248" s="18" t="s">
        <v>8269</v>
      </c>
      <c r="Q248" s="35" t="s">
        <v>8315</v>
      </c>
      <c r="R248" s="18" t="s">
        <v>8316</v>
      </c>
      <c r="S248" s="36">
        <v>42532.052523148144</v>
      </c>
      <c r="T248" s="37">
        <v>42560.166666666672</v>
      </c>
    </row>
    <row r="249" spans="1:20" ht="16" x14ac:dyDescent="0.2">
      <c r="A249" s="17">
        <v>3451</v>
      </c>
      <c r="B249" s="38" t="s">
        <v>3450</v>
      </c>
      <c r="C249" s="38" t="s">
        <v>7561</v>
      </c>
      <c r="D249" s="39">
        <v>650</v>
      </c>
      <c r="E249" s="39">
        <v>658</v>
      </c>
      <c r="F249" s="40">
        <v>1.0123076923076924</v>
      </c>
      <c r="G249" s="41">
        <v>41.13</v>
      </c>
      <c r="H249" s="19" t="s">
        <v>8218</v>
      </c>
      <c r="I249" s="19" t="s">
        <v>8223</v>
      </c>
      <c r="J249" s="19" t="s">
        <v>8245</v>
      </c>
      <c r="K249" s="19">
        <v>1429636927</v>
      </c>
      <c r="L249" s="19">
        <v>1427304127</v>
      </c>
      <c r="M249" s="19" t="b">
        <v>0</v>
      </c>
      <c r="N249" s="19">
        <v>16</v>
      </c>
      <c r="O249" s="19" t="b">
        <v>1</v>
      </c>
      <c r="P249" s="19" t="s">
        <v>8269</v>
      </c>
      <c r="Q249" s="42" t="s">
        <v>8315</v>
      </c>
      <c r="R249" s="19" t="s">
        <v>8316</v>
      </c>
      <c r="S249" s="43">
        <v>42088.723692129628</v>
      </c>
      <c r="T249" s="44">
        <v>42115.723692129628</v>
      </c>
    </row>
    <row r="250" spans="1:20" ht="16" x14ac:dyDescent="0.2">
      <c r="A250" s="16">
        <v>3452</v>
      </c>
      <c r="B250" s="31" t="s">
        <v>3451</v>
      </c>
      <c r="C250" s="31" t="s">
        <v>7562</v>
      </c>
      <c r="D250" s="32">
        <v>1000</v>
      </c>
      <c r="E250" s="32">
        <v>1532</v>
      </c>
      <c r="F250" s="33">
        <v>1.532</v>
      </c>
      <c r="G250" s="34">
        <v>41.41</v>
      </c>
      <c r="H250" s="18" t="s">
        <v>8218</v>
      </c>
      <c r="I250" s="18" t="s">
        <v>8223</v>
      </c>
      <c r="J250" s="18" t="s">
        <v>8245</v>
      </c>
      <c r="K250" s="18">
        <v>1406087940</v>
      </c>
      <c r="L250" s="18">
        <v>1404141626</v>
      </c>
      <c r="M250" s="18" t="b">
        <v>0</v>
      </c>
      <c r="N250" s="18">
        <v>37</v>
      </c>
      <c r="O250" s="18" t="b">
        <v>1</v>
      </c>
      <c r="P250" s="18" t="s">
        <v>8269</v>
      </c>
      <c r="Q250" s="35" t="s">
        <v>8315</v>
      </c>
      <c r="R250" s="18" t="s">
        <v>8316</v>
      </c>
      <c r="S250" s="36">
        <v>41820.639189814814</v>
      </c>
      <c r="T250" s="37">
        <v>41843.165972222225</v>
      </c>
    </row>
    <row r="251" spans="1:20" ht="16" x14ac:dyDescent="0.2">
      <c r="A251" s="17">
        <v>3455</v>
      </c>
      <c r="B251" s="38" t="s">
        <v>3454</v>
      </c>
      <c r="C251" s="38" t="s">
        <v>7565</v>
      </c>
      <c r="D251" s="39">
        <v>10000</v>
      </c>
      <c r="E251" s="39">
        <v>10065</v>
      </c>
      <c r="F251" s="40">
        <v>1.0065</v>
      </c>
      <c r="G251" s="41">
        <v>145.87</v>
      </c>
      <c r="H251" s="19" t="s">
        <v>8218</v>
      </c>
      <c r="I251" s="19" t="s">
        <v>8223</v>
      </c>
      <c r="J251" s="19" t="s">
        <v>8245</v>
      </c>
      <c r="K251" s="19">
        <v>1476381627</v>
      </c>
      <c r="L251" s="19">
        <v>1473789627</v>
      </c>
      <c r="M251" s="19" t="b">
        <v>0</v>
      </c>
      <c r="N251" s="19">
        <v>69</v>
      </c>
      <c r="O251" s="19" t="b">
        <v>1</v>
      </c>
      <c r="P251" s="19" t="s">
        <v>8269</v>
      </c>
      <c r="Q251" s="42" t="s">
        <v>8315</v>
      </c>
      <c r="R251" s="19" t="s">
        <v>8316</v>
      </c>
      <c r="S251" s="43">
        <v>42626.7503125</v>
      </c>
      <c r="T251" s="44">
        <v>42656.7503125</v>
      </c>
    </row>
    <row r="252" spans="1:20" ht="16" x14ac:dyDescent="0.2">
      <c r="A252" s="16">
        <v>3456</v>
      </c>
      <c r="B252" s="31" t="s">
        <v>3455</v>
      </c>
      <c r="C252" s="31" t="s">
        <v>7566</v>
      </c>
      <c r="D252" s="32">
        <v>3000</v>
      </c>
      <c r="E252" s="32">
        <v>5739</v>
      </c>
      <c r="F252" s="33">
        <v>1.913</v>
      </c>
      <c r="G252" s="34">
        <v>358.69</v>
      </c>
      <c r="H252" s="18" t="s">
        <v>8218</v>
      </c>
      <c r="I252" s="18" t="s">
        <v>8223</v>
      </c>
      <c r="J252" s="18" t="s">
        <v>8245</v>
      </c>
      <c r="K252" s="18">
        <v>1406876340</v>
      </c>
      <c r="L252" s="18">
        <v>1404190567</v>
      </c>
      <c r="M252" s="18" t="b">
        <v>0</v>
      </c>
      <c r="N252" s="18">
        <v>16</v>
      </c>
      <c r="O252" s="18" t="b">
        <v>1</v>
      </c>
      <c r="P252" s="18" t="s">
        <v>8269</v>
      </c>
      <c r="Q252" s="35" t="s">
        <v>8315</v>
      </c>
      <c r="R252" s="18" t="s">
        <v>8316</v>
      </c>
      <c r="S252" s="36">
        <v>41821.205636574072</v>
      </c>
      <c r="T252" s="37">
        <v>41852.290972222225</v>
      </c>
    </row>
    <row r="253" spans="1:20" ht="16" x14ac:dyDescent="0.2">
      <c r="A253" s="17">
        <v>3457</v>
      </c>
      <c r="B253" s="38" t="s">
        <v>3456</v>
      </c>
      <c r="C253" s="38" t="s">
        <v>7567</v>
      </c>
      <c r="D253" s="39">
        <v>2000</v>
      </c>
      <c r="E253" s="39">
        <v>2804</v>
      </c>
      <c r="F253" s="40">
        <v>1.4019999999999999</v>
      </c>
      <c r="G253" s="41">
        <v>50.98</v>
      </c>
      <c r="H253" s="19" t="s">
        <v>8218</v>
      </c>
      <c r="I253" s="19" t="s">
        <v>8223</v>
      </c>
      <c r="J253" s="19" t="s">
        <v>8245</v>
      </c>
      <c r="K253" s="19">
        <v>1423720740</v>
      </c>
      <c r="L253" s="19">
        <v>1421081857</v>
      </c>
      <c r="M253" s="19" t="b">
        <v>0</v>
      </c>
      <c r="N253" s="19">
        <v>55</v>
      </c>
      <c r="O253" s="19" t="b">
        <v>1</v>
      </c>
      <c r="P253" s="19" t="s">
        <v>8269</v>
      </c>
      <c r="Q253" s="42" t="s">
        <v>8315</v>
      </c>
      <c r="R253" s="19" t="s">
        <v>8316</v>
      </c>
      <c r="S253" s="43">
        <v>42016.706678240742</v>
      </c>
      <c r="T253" s="44">
        <v>42047.249305555553</v>
      </c>
    </row>
    <row r="254" spans="1:20" ht="16" x14ac:dyDescent="0.2">
      <c r="A254" s="16">
        <v>3458</v>
      </c>
      <c r="B254" s="31" t="s">
        <v>3457</v>
      </c>
      <c r="C254" s="31" t="s">
        <v>7568</v>
      </c>
      <c r="D254" s="32">
        <v>978</v>
      </c>
      <c r="E254" s="32">
        <v>1216</v>
      </c>
      <c r="F254" s="33">
        <v>1.2433537832310839</v>
      </c>
      <c r="G254" s="34">
        <v>45.04</v>
      </c>
      <c r="H254" s="18" t="s">
        <v>8218</v>
      </c>
      <c r="I254" s="18" t="s">
        <v>8223</v>
      </c>
      <c r="J254" s="18" t="s">
        <v>8245</v>
      </c>
      <c r="K254" s="18">
        <v>1422937620</v>
      </c>
      <c r="L254" s="18">
        <v>1420606303</v>
      </c>
      <c r="M254" s="18" t="b">
        <v>0</v>
      </c>
      <c r="N254" s="18">
        <v>27</v>
      </c>
      <c r="O254" s="18" t="b">
        <v>1</v>
      </c>
      <c r="P254" s="18" t="s">
        <v>8269</v>
      </c>
      <c r="Q254" s="35" t="s">
        <v>8315</v>
      </c>
      <c r="R254" s="18" t="s">
        <v>8316</v>
      </c>
      <c r="S254" s="36">
        <v>42011.202581018515</v>
      </c>
      <c r="T254" s="37">
        <v>42038.185416666667</v>
      </c>
    </row>
    <row r="255" spans="1:20" ht="16" x14ac:dyDescent="0.2">
      <c r="A255" s="17">
        <v>3461</v>
      </c>
      <c r="B255" s="38" t="s">
        <v>3460</v>
      </c>
      <c r="C255" s="38" t="s">
        <v>7571</v>
      </c>
      <c r="D255" s="39">
        <v>500</v>
      </c>
      <c r="E255" s="39">
        <v>695</v>
      </c>
      <c r="F255" s="40">
        <v>1.39</v>
      </c>
      <c r="G255" s="41">
        <v>57.92</v>
      </c>
      <c r="H255" s="19" t="s">
        <v>8218</v>
      </c>
      <c r="I255" s="19" t="s">
        <v>8223</v>
      </c>
      <c r="J255" s="19" t="s">
        <v>8245</v>
      </c>
      <c r="K255" s="19">
        <v>1477710000</v>
      </c>
      <c r="L255" s="19">
        <v>1475248279</v>
      </c>
      <c r="M255" s="19" t="b">
        <v>0</v>
      </c>
      <c r="N255" s="19">
        <v>12</v>
      </c>
      <c r="O255" s="19" t="b">
        <v>1</v>
      </c>
      <c r="P255" s="19" t="s">
        <v>8269</v>
      </c>
      <c r="Q255" s="42" t="s">
        <v>8315</v>
      </c>
      <c r="R255" s="19" t="s">
        <v>8316</v>
      </c>
      <c r="S255" s="43">
        <v>42643.632858796293</v>
      </c>
      <c r="T255" s="44">
        <v>42672.125</v>
      </c>
    </row>
    <row r="256" spans="1:20" ht="16" x14ac:dyDescent="0.2">
      <c r="A256" s="16">
        <v>3462</v>
      </c>
      <c r="B256" s="31" t="s">
        <v>3461</v>
      </c>
      <c r="C256" s="31" t="s">
        <v>7572</v>
      </c>
      <c r="D256" s="32">
        <v>250</v>
      </c>
      <c r="E256" s="32">
        <v>505</v>
      </c>
      <c r="F256" s="33">
        <v>2.02</v>
      </c>
      <c r="G256" s="34">
        <v>29.71</v>
      </c>
      <c r="H256" s="18" t="s">
        <v>8218</v>
      </c>
      <c r="I256" s="18" t="s">
        <v>8223</v>
      </c>
      <c r="J256" s="18" t="s">
        <v>8245</v>
      </c>
      <c r="K256" s="18">
        <v>1436551200</v>
      </c>
      <c r="L256" s="18">
        <v>1435181628</v>
      </c>
      <c r="M256" s="18" t="b">
        <v>0</v>
      </c>
      <c r="N256" s="18">
        <v>17</v>
      </c>
      <c r="O256" s="18" t="b">
        <v>1</v>
      </c>
      <c r="P256" s="18" t="s">
        <v>8269</v>
      </c>
      <c r="Q256" s="35" t="s">
        <v>8315</v>
      </c>
      <c r="R256" s="18" t="s">
        <v>8316</v>
      </c>
      <c r="S256" s="36">
        <v>42179.898472222223</v>
      </c>
      <c r="T256" s="37">
        <v>42195.75</v>
      </c>
    </row>
    <row r="257" spans="1:20" ht="16" x14ac:dyDescent="0.2">
      <c r="A257" s="17">
        <v>3464</v>
      </c>
      <c r="B257" s="38" t="s">
        <v>3463</v>
      </c>
      <c r="C257" s="38" t="s">
        <v>7574</v>
      </c>
      <c r="D257" s="39">
        <v>5000</v>
      </c>
      <c r="E257" s="39">
        <v>5116.18</v>
      </c>
      <c r="F257" s="40">
        <v>1.023236</v>
      </c>
      <c r="G257" s="41">
        <v>55.01</v>
      </c>
      <c r="H257" s="19" t="s">
        <v>8218</v>
      </c>
      <c r="I257" s="19" t="s">
        <v>8223</v>
      </c>
      <c r="J257" s="19" t="s">
        <v>8245</v>
      </c>
      <c r="K257" s="19">
        <v>1471921637</v>
      </c>
      <c r="L257" s="19">
        <v>1469329637</v>
      </c>
      <c r="M257" s="19" t="b">
        <v>0</v>
      </c>
      <c r="N257" s="19">
        <v>93</v>
      </c>
      <c r="O257" s="19" t="b">
        <v>1</v>
      </c>
      <c r="P257" s="19" t="s">
        <v>8269</v>
      </c>
      <c r="Q257" s="42" t="s">
        <v>8315</v>
      </c>
      <c r="R257" s="19" t="s">
        <v>8316</v>
      </c>
      <c r="S257" s="43">
        <v>42575.130057870367</v>
      </c>
      <c r="T257" s="44">
        <v>42605.130057870367</v>
      </c>
    </row>
    <row r="258" spans="1:20" ht="16" x14ac:dyDescent="0.2">
      <c r="A258" s="16">
        <v>3466</v>
      </c>
      <c r="B258" s="31" t="s">
        <v>3465</v>
      </c>
      <c r="C258" s="31" t="s">
        <v>7576</v>
      </c>
      <c r="D258" s="32">
        <v>3500</v>
      </c>
      <c r="E258" s="32">
        <v>4450</v>
      </c>
      <c r="F258" s="33">
        <v>1.2714285714285714</v>
      </c>
      <c r="G258" s="34">
        <v>72.95</v>
      </c>
      <c r="H258" s="18" t="s">
        <v>8218</v>
      </c>
      <c r="I258" s="18" t="s">
        <v>8223</v>
      </c>
      <c r="J258" s="18" t="s">
        <v>8245</v>
      </c>
      <c r="K258" s="18">
        <v>1461108450</v>
      </c>
      <c r="L258" s="18">
        <v>1455928050</v>
      </c>
      <c r="M258" s="18" t="b">
        <v>0</v>
      </c>
      <c r="N258" s="18">
        <v>61</v>
      </c>
      <c r="O258" s="18" t="b">
        <v>1</v>
      </c>
      <c r="P258" s="18" t="s">
        <v>8269</v>
      </c>
      <c r="Q258" s="35" t="s">
        <v>8315</v>
      </c>
      <c r="R258" s="18" t="s">
        <v>8316</v>
      </c>
      <c r="S258" s="36">
        <v>42420.019097222219</v>
      </c>
      <c r="T258" s="37">
        <v>42479.977430555555</v>
      </c>
    </row>
    <row r="259" spans="1:20" ht="16" x14ac:dyDescent="0.2">
      <c r="A259" s="17">
        <v>3467</v>
      </c>
      <c r="B259" s="38" t="s">
        <v>3466</v>
      </c>
      <c r="C259" s="38" t="s">
        <v>7577</v>
      </c>
      <c r="D259" s="39">
        <v>3000</v>
      </c>
      <c r="E259" s="39">
        <v>3030</v>
      </c>
      <c r="F259" s="40">
        <v>1.01</v>
      </c>
      <c r="G259" s="41">
        <v>64.47</v>
      </c>
      <c r="H259" s="19" t="s">
        <v>8218</v>
      </c>
      <c r="I259" s="19" t="s">
        <v>8223</v>
      </c>
      <c r="J259" s="19" t="s">
        <v>8245</v>
      </c>
      <c r="K259" s="19">
        <v>1426864032</v>
      </c>
      <c r="L259" s="19">
        <v>1424275632</v>
      </c>
      <c r="M259" s="19" t="b">
        <v>0</v>
      </c>
      <c r="N259" s="19">
        <v>47</v>
      </c>
      <c r="O259" s="19" t="b">
        <v>1</v>
      </c>
      <c r="P259" s="19" t="s">
        <v>8269</v>
      </c>
      <c r="Q259" s="42" t="s">
        <v>8315</v>
      </c>
      <c r="R259" s="19" t="s">
        <v>8316</v>
      </c>
      <c r="S259" s="43">
        <v>42053.671666666662</v>
      </c>
      <c r="T259" s="44">
        <v>42083.630000000005</v>
      </c>
    </row>
    <row r="260" spans="1:20" ht="16" x14ac:dyDescent="0.2">
      <c r="A260" s="16">
        <v>3468</v>
      </c>
      <c r="B260" s="31" t="s">
        <v>3467</v>
      </c>
      <c r="C260" s="31" t="s">
        <v>7578</v>
      </c>
      <c r="D260" s="32">
        <v>10000</v>
      </c>
      <c r="E260" s="32">
        <v>12178</v>
      </c>
      <c r="F260" s="33">
        <v>1.2178</v>
      </c>
      <c r="G260" s="34">
        <v>716.35</v>
      </c>
      <c r="H260" s="18" t="s">
        <v>8218</v>
      </c>
      <c r="I260" s="18" t="s">
        <v>8223</v>
      </c>
      <c r="J260" s="18" t="s">
        <v>8245</v>
      </c>
      <c r="K260" s="18">
        <v>1474426800</v>
      </c>
      <c r="L260" s="18">
        <v>1471976529</v>
      </c>
      <c r="M260" s="18" t="b">
        <v>0</v>
      </c>
      <c r="N260" s="18">
        <v>17</v>
      </c>
      <c r="O260" s="18" t="b">
        <v>1</v>
      </c>
      <c r="P260" s="18" t="s">
        <v>8269</v>
      </c>
      <c r="Q260" s="35" t="s">
        <v>8315</v>
      </c>
      <c r="R260" s="18" t="s">
        <v>8316</v>
      </c>
      <c r="S260" s="36">
        <v>42605.765381944439</v>
      </c>
      <c r="T260" s="37">
        <v>42634.125</v>
      </c>
    </row>
    <row r="261" spans="1:20" ht="16" x14ac:dyDescent="0.2">
      <c r="A261" s="17">
        <v>3469</v>
      </c>
      <c r="B261" s="38" t="s">
        <v>3468</v>
      </c>
      <c r="C261" s="38" t="s">
        <v>7579</v>
      </c>
      <c r="D261" s="39">
        <v>2800</v>
      </c>
      <c r="E261" s="39">
        <v>3175</v>
      </c>
      <c r="F261" s="40">
        <v>1.1339285714285714</v>
      </c>
      <c r="G261" s="41">
        <v>50.4</v>
      </c>
      <c r="H261" s="19" t="s">
        <v>8218</v>
      </c>
      <c r="I261" s="19" t="s">
        <v>8223</v>
      </c>
      <c r="J261" s="19" t="s">
        <v>8245</v>
      </c>
      <c r="K261" s="19">
        <v>1461857045</v>
      </c>
      <c r="L261" s="19">
        <v>1459265045</v>
      </c>
      <c r="M261" s="19" t="b">
        <v>0</v>
      </c>
      <c r="N261" s="19">
        <v>63</v>
      </c>
      <c r="O261" s="19" t="b">
        <v>1</v>
      </c>
      <c r="P261" s="19" t="s">
        <v>8269</v>
      </c>
      <c r="Q261" s="42" t="s">
        <v>8315</v>
      </c>
      <c r="R261" s="19" t="s">
        <v>8316</v>
      </c>
      <c r="S261" s="43">
        <v>42458.641724537039</v>
      </c>
      <c r="T261" s="44">
        <v>42488.641724537039</v>
      </c>
    </row>
    <row r="262" spans="1:20" ht="16" x14ac:dyDescent="0.2">
      <c r="A262" s="16">
        <v>3470</v>
      </c>
      <c r="B262" s="31" t="s">
        <v>3469</v>
      </c>
      <c r="C262" s="31" t="s">
        <v>7580</v>
      </c>
      <c r="D262" s="32">
        <v>250</v>
      </c>
      <c r="E262" s="32">
        <v>375</v>
      </c>
      <c r="F262" s="33">
        <v>1.5</v>
      </c>
      <c r="G262" s="34">
        <v>41.67</v>
      </c>
      <c r="H262" s="18" t="s">
        <v>8218</v>
      </c>
      <c r="I262" s="18" t="s">
        <v>8223</v>
      </c>
      <c r="J262" s="18" t="s">
        <v>8245</v>
      </c>
      <c r="K262" s="18">
        <v>1468618680</v>
      </c>
      <c r="L262" s="18">
        <v>1465345902</v>
      </c>
      <c r="M262" s="18" t="b">
        <v>0</v>
      </c>
      <c r="N262" s="18">
        <v>9</v>
      </c>
      <c r="O262" s="18" t="b">
        <v>1</v>
      </c>
      <c r="P262" s="18" t="s">
        <v>8269</v>
      </c>
      <c r="Q262" s="35" t="s">
        <v>8315</v>
      </c>
      <c r="R262" s="18" t="s">
        <v>8316</v>
      </c>
      <c r="S262" s="36">
        <v>42529.022013888884</v>
      </c>
      <c r="T262" s="37">
        <v>42566.901388888888</v>
      </c>
    </row>
    <row r="263" spans="1:20" ht="16" x14ac:dyDescent="0.2">
      <c r="A263" s="17">
        <v>3472</v>
      </c>
      <c r="B263" s="38" t="s">
        <v>3471</v>
      </c>
      <c r="C263" s="38" t="s">
        <v>7582</v>
      </c>
      <c r="D263" s="39">
        <v>2000</v>
      </c>
      <c r="E263" s="39">
        <v>2041</v>
      </c>
      <c r="F263" s="40">
        <v>1.0205</v>
      </c>
      <c r="G263" s="41">
        <v>88.74</v>
      </c>
      <c r="H263" s="19" t="s">
        <v>8218</v>
      </c>
      <c r="I263" s="19" t="s">
        <v>8223</v>
      </c>
      <c r="J263" s="19" t="s">
        <v>8245</v>
      </c>
      <c r="K263" s="19">
        <v>1415253540</v>
      </c>
      <c r="L263" s="19">
        <v>1413432331</v>
      </c>
      <c r="M263" s="19" t="b">
        <v>0</v>
      </c>
      <c r="N263" s="19">
        <v>23</v>
      </c>
      <c r="O263" s="19" t="b">
        <v>1</v>
      </c>
      <c r="P263" s="19" t="s">
        <v>8269</v>
      </c>
      <c r="Q263" s="42" t="s">
        <v>8315</v>
      </c>
      <c r="R263" s="19" t="s">
        <v>8316</v>
      </c>
      <c r="S263" s="43">
        <v>41928.170497685183</v>
      </c>
      <c r="T263" s="44">
        <v>41949.249305555553</v>
      </c>
    </row>
    <row r="264" spans="1:20" ht="16" x14ac:dyDescent="0.2">
      <c r="A264" s="16">
        <v>3473</v>
      </c>
      <c r="B264" s="31" t="s">
        <v>3472</v>
      </c>
      <c r="C264" s="31" t="s">
        <v>7583</v>
      </c>
      <c r="D264" s="32">
        <v>4900</v>
      </c>
      <c r="E264" s="32">
        <v>4900</v>
      </c>
      <c r="F264" s="33">
        <v>1</v>
      </c>
      <c r="G264" s="34">
        <v>148.47999999999999</v>
      </c>
      <c r="H264" s="18" t="s">
        <v>8218</v>
      </c>
      <c r="I264" s="18" t="s">
        <v>8223</v>
      </c>
      <c r="J264" s="18" t="s">
        <v>8245</v>
      </c>
      <c r="K264" s="18">
        <v>1426883220</v>
      </c>
      <c r="L264" s="18">
        <v>1425067296</v>
      </c>
      <c r="M264" s="18" t="b">
        <v>0</v>
      </c>
      <c r="N264" s="18">
        <v>33</v>
      </c>
      <c r="O264" s="18" t="b">
        <v>1</v>
      </c>
      <c r="P264" s="18" t="s">
        <v>8269</v>
      </c>
      <c r="Q264" s="35" t="s">
        <v>8315</v>
      </c>
      <c r="R264" s="18" t="s">
        <v>8316</v>
      </c>
      <c r="S264" s="36">
        <v>42062.834444444445</v>
      </c>
      <c r="T264" s="37">
        <v>42083.852083333331</v>
      </c>
    </row>
    <row r="265" spans="1:20" ht="16" x14ac:dyDescent="0.2">
      <c r="A265" s="17">
        <v>3476</v>
      </c>
      <c r="B265" s="38" t="s">
        <v>3475</v>
      </c>
      <c r="C265" s="38" t="s">
        <v>7586</v>
      </c>
      <c r="D265" s="39">
        <v>300</v>
      </c>
      <c r="E265" s="39">
        <v>312</v>
      </c>
      <c r="F265" s="40">
        <v>1.04</v>
      </c>
      <c r="G265" s="41">
        <v>52</v>
      </c>
      <c r="H265" s="19" t="s">
        <v>8218</v>
      </c>
      <c r="I265" s="19" t="s">
        <v>8223</v>
      </c>
      <c r="J265" s="19" t="s">
        <v>8245</v>
      </c>
      <c r="K265" s="19">
        <v>1414378800</v>
      </c>
      <c r="L265" s="19">
        <v>1412836990</v>
      </c>
      <c r="M265" s="19" t="b">
        <v>0</v>
      </c>
      <c r="N265" s="19">
        <v>6</v>
      </c>
      <c r="O265" s="19" t="b">
        <v>1</v>
      </c>
      <c r="P265" s="19" t="s">
        <v>8269</v>
      </c>
      <c r="Q265" s="42" t="s">
        <v>8315</v>
      </c>
      <c r="R265" s="19" t="s">
        <v>8316</v>
      </c>
      <c r="S265" s="43">
        <v>41921.279976851853</v>
      </c>
      <c r="T265" s="44">
        <v>41939.125</v>
      </c>
    </row>
    <row r="266" spans="1:20" ht="16" x14ac:dyDescent="0.2">
      <c r="A266" s="16">
        <v>3477</v>
      </c>
      <c r="B266" s="31" t="s">
        <v>3476</v>
      </c>
      <c r="C266" s="31" t="s">
        <v>7587</v>
      </c>
      <c r="D266" s="32">
        <v>1800</v>
      </c>
      <c r="E266" s="32">
        <v>2076</v>
      </c>
      <c r="F266" s="33">
        <v>1.1533333333333333</v>
      </c>
      <c r="G266" s="34">
        <v>53.23</v>
      </c>
      <c r="H266" s="18" t="s">
        <v>8218</v>
      </c>
      <c r="I266" s="18" t="s">
        <v>8223</v>
      </c>
      <c r="J266" s="18" t="s">
        <v>8245</v>
      </c>
      <c r="K266" s="18">
        <v>1431831600</v>
      </c>
      <c r="L266" s="18">
        <v>1430761243</v>
      </c>
      <c r="M266" s="18" t="b">
        <v>0</v>
      </c>
      <c r="N266" s="18">
        <v>39</v>
      </c>
      <c r="O266" s="18" t="b">
        <v>1</v>
      </c>
      <c r="P266" s="18" t="s">
        <v>8269</v>
      </c>
      <c r="Q266" s="35" t="s">
        <v>8315</v>
      </c>
      <c r="R266" s="18" t="s">
        <v>8316</v>
      </c>
      <c r="S266" s="36">
        <v>42128.736608796295</v>
      </c>
      <c r="T266" s="37">
        <v>42141.125</v>
      </c>
    </row>
    <row r="267" spans="1:20" ht="16" x14ac:dyDescent="0.2">
      <c r="A267" s="17">
        <v>3478</v>
      </c>
      <c r="B267" s="38" t="s">
        <v>3477</v>
      </c>
      <c r="C267" s="38" t="s">
        <v>7588</v>
      </c>
      <c r="D267" s="39">
        <v>2000</v>
      </c>
      <c r="E267" s="39">
        <v>2257</v>
      </c>
      <c r="F267" s="40">
        <v>1.1285000000000001</v>
      </c>
      <c r="G267" s="41">
        <v>39.6</v>
      </c>
      <c r="H267" s="19" t="s">
        <v>8218</v>
      </c>
      <c r="I267" s="19" t="s">
        <v>8223</v>
      </c>
      <c r="J267" s="19" t="s">
        <v>8245</v>
      </c>
      <c r="K267" s="19">
        <v>1426539600</v>
      </c>
      <c r="L267" s="19">
        <v>1424296822</v>
      </c>
      <c r="M267" s="19" t="b">
        <v>0</v>
      </c>
      <c r="N267" s="19">
        <v>57</v>
      </c>
      <c r="O267" s="19" t="b">
        <v>1</v>
      </c>
      <c r="P267" s="19" t="s">
        <v>8269</v>
      </c>
      <c r="Q267" s="42" t="s">
        <v>8315</v>
      </c>
      <c r="R267" s="19" t="s">
        <v>8316</v>
      </c>
      <c r="S267" s="43">
        <v>42053.916921296302</v>
      </c>
      <c r="T267" s="44">
        <v>42079.875</v>
      </c>
    </row>
    <row r="268" spans="1:20" ht="16" x14ac:dyDescent="0.2">
      <c r="A268" s="16">
        <v>3480</v>
      </c>
      <c r="B268" s="31" t="s">
        <v>3479</v>
      </c>
      <c r="C268" s="31" t="s">
        <v>7590</v>
      </c>
      <c r="D268" s="32">
        <v>1500</v>
      </c>
      <c r="E268" s="32">
        <v>2140</v>
      </c>
      <c r="F268" s="33">
        <v>1.4266666666666667</v>
      </c>
      <c r="G268" s="34">
        <v>164.62</v>
      </c>
      <c r="H268" s="18" t="s">
        <v>8218</v>
      </c>
      <c r="I268" s="18" t="s">
        <v>8223</v>
      </c>
      <c r="J268" s="18" t="s">
        <v>8245</v>
      </c>
      <c r="K268" s="18">
        <v>1436562000</v>
      </c>
      <c r="L268" s="18">
        <v>1434440227</v>
      </c>
      <c r="M268" s="18" t="b">
        <v>0</v>
      </c>
      <c r="N268" s="18">
        <v>13</v>
      </c>
      <c r="O268" s="18" t="b">
        <v>1</v>
      </c>
      <c r="P268" s="18" t="s">
        <v>8269</v>
      </c>
      <c r="Q268" s="35" t="s">
        <v>8315</v>
      </c>
      <c r="R268" s="18" t="s">
        <v>8316</v>
      </c>
      <c r="S268" s="36">
        <v>42171.317442129628</v>
      </c>
      <c r="T268" s="37">
        <v>42195.875</v>
      </c>
    </row>
    <row r="269" spans="1:20" ht="16" x14ac:dyDescent="0.2">
      <c r="A269" s="17">
        <v>3483</v>
      </c>
      <c r="B269" s="38" t="s">
        <v>3482</v>
      </c>
      <c r="C269" s="38" t="s">
        <v>7593</v>
      </c>
      <c r="D269" s="39">
        <v>3350</v>
      </c>
      <c r="E269" s="39">
        <v>5358</v>
      </c>
      <c r="F269" s="40">
        <v>1.599402985074627</v>
      </c>
      <c r="G269" s="41">
        <v>40.29</v>
      </c>
      <c r="H269" s="19" t="s">
        <v>8218</v>
      </c>
      <c r="I269" s="19" t="s">
        <v>8223</v>
      </c>
      <c r="J269" s="19" t="s">
        <v>8245</v>
      </c>
      <c r="K269" s="19">
        <v>1404403381</v>
      </c>
      <c r="L269" s="19">
        <v>1401811381</v>
      </c>
      <c r="M269" s="19" t="b">
        <v>0</v>
      </c>
      <c r="N269" s="19">
        <v>133</v>
      </c>
      <c r="O269" s="19" t="b">
        <v>1</v>
      </c>
      <c r="P269" s="19" t="s">
        <v>8269</v>
      </c>
      <c r="Q269" s="42" t="s">
        <v>8315</v>
      </c>
      <c r="R269" s="19" t="s">
        <v>8316</v>
      </c>
      <c r="S269" s="43">
        <v>41793.668761574074</v>
      </c>
      <c r="T269" s="44">
        <v>41823.668761574074</v>
      </c>
    </row>
    <row r="270" spans="1:20" ht="16" x14ac:dyDescent="0.2">
      <c r="A270" s="16">
        <v>3484</v>
      </c>
      <c r="B270" s="31" t="s">
        <v>3483</v>
      </c>
      <c r="C270" s="31" t="s">
        <v>7594</v>
      </c>
      <c r="D270" s="32">
        <v>2500</v>
      </c>
      <c r="E270" s="32">
        <v>2856</v>
      </c>
      <c r="F270" s="33">
        <v>1.1424000000000001</v>
      </c>
      <c r="G270" s="34">
        <v>64.91</v>
      </c>
      <c r="H270" s="18" t="s">
        <v>8218</v>
      </c>
      <c r="I270" s="18" t="s">
        <v>8223</v>
      </c>
      <c r="J270" s="18" t="s">
        <v>8245</v>
      </c>
      <c r="K270" s="18">
        <v>1466014499</v>
      </c>
      <c r="L270" s="18">
        <v>1463422499</v>
      </c>
      <c r="M270" s="18" t="b">
        <v>0</v>
      </c>
      <c r="N270" s="18">
        <v>44</v>
      </c>
      <c r="O270" s="18" t="b">
        <v>1</v>
      </c>
      <c r="P270" s="18" t="s">
        <v>8269</v>
      </c>
      <c r="Q270" s="35" t="s">
        <v>8315</v>
      </c>
      <c r="R270" s="18" t="s">
        <v>8316</v>
      </c>
      <c r="S270" s="36">
        <v>42506.760405092587</v>
      </c>
      <c r="T270" s="37">
        <v>42536.760405092587</v>
      </c>
    </row>
    <row r="271" spans="1:20" ht="16" x14ac:dyDescent="0.2">
      <c r="A271" s="17">
        <v>3485</v>
      </c>
      <c r="B271" s="38" t="s">
        <v>3484</v>
      </c>
      <c r="C271" s="38" t="s">
        <v>7595</v>
      </c>
      <c r="D271" s="39">
        <v>1650</v>
      </c>
      <c r="E271" s="39">
        <v>1660</v>
      </c>
      <c r="F271" s="40">
        <v>1.0060606060606061</v>
      </c>
      <c r="G271" s="41">
        <v>55.33</v>
      </c>
      <c r="H271" s="19" t="s">
        <v>8218</v>
      </c>
      <c r="I271" s="19" t="s">
        <v>8223</v>
      </c>
      <c r="J271" s="19" t="s">
        <v>8245</v>
      </c>
      <c r="K271" s="19">
        <v>1454431080</v>
      </c>
      <c r="L271" s="19">
        <v>1451839080</v>
      </c>
      <c r="M271" s="19" t="b">
        <v>0</v>
      </c>
      <c r="N271" s="19">
        <v>30</v>
      </c>
      <c r="O271" s="19" t="b">
        <v>1</v>
      </c>
      <c r="P271" s="19" t="s">
        <v>8269</v>
      </c>
      <c r="Q271" s="42" t="s">
        <v>8315</v>
      </c>
      <c r="R271" s="19" t="s">
        <v>8316</v>
      </c>
      <c r="S271" s="43">
        <v>42372.693055555559</v>
      </c>
      <c r="T271" s="44">
        <v>42402.693055555559</v>
      </c>
    </row>
    <row r="272" spans="1:20" ht="16" x14ac:dyDescent="0.2">
      <c r="A272" s="16">
        <v>3486</v>
      </c>
      <c r="B272" s="31" t="s">
        <v>3485</v>
      </c>
      <c r="C272" s="31" t="s">
        <v>7596</v>
      </c>
      <c r="D272" s="32">
        <v>3000</v>
      </c>
      <c r="E272" s="32">
        <v>4656</v>
      </c>
      <c r="F272" s="33">
        <v>1.552</v>
      </c>
      <c r="G272" s="34">
        <v>83.14</v>
      </c>
      <c r="H272" s="18" t="s">
        <v>8218</v>
      </c>
      <c r="I272" s="18" t="s">
        <v>8223</v>
      </c>
      <c r="J272" s="18" t="s">
        <v>8245</v>
      </c>
      <c r="K272" s="18">
        <v>1433314740</v>
      </c>
      <c r="L272" s="18">
        <v>1430600401</v>
      </c>
      <c r="M272" s="18" t="b">
        <v>0</v>
      </c>
      <c r="N272" s="18">
        <v>56</v>
      </c>
      <c r="O272" s="18" t="b">
        <v>1</v>
      </c>
      <c r="P272" s="18" t="s">
        <v>8269</v>
      </c>
      <c r="Q272" s="35" t="s">
        <v>8315</v>
      </c>
      <c r="R272" s="18" t="s">
        <v>8316</v>
      </c>
      <c r="S272" s="36">
        <v>42126.87501157407</v>
      </c>
      <c r="T272" s="37">
        <v>42158.290972222225</v>
      </c>
    </row>
    <row r="273" spans="1:20" ht="16" x14ac:dyDescent="0.2">
      <c r="A273" s="17">
        <v>3488</v>
      </c>
      <c r="B273" s="38" t="s">
        <v>3487</v>
      </c>
      <c r="C273" s="38" t="s">
        <v>7598</v>
      </c>
      <c r="D273" s="39">
        <v>3000</v>
      </c>
      <c r="E273" s="39">
        <v>3636</v>
      </c>
      <c r="F273" s="40">
        <v>1.212</v>
      </c>
      <c r="G273" s="41">
        <v>125.38</v>
      </c>
      <c r="H273" s="19" t="s">
        <v>8218</v>
      </c>
      <c r="I273" s="19" t="s">
        <v>8223</v>
      </c>
      <c r="J273" s="19" t="s">
        <v>8245</v>
      </c>
      <c r="K273" s="19">
        <v>1429286400</v>
      </c>
      <c r="L273" s="19">
        <v>1427221560</v>
      </c>
      <c r="M273" s="19" t="b">
        <v>0</v>
      </c>
      <c r="N273" s="19">
        <v>29</v>
      </c>
      <c r="O273" s="19" t="b">
        <v>1</v>
      </c>
      <c r="P273" s="19" t="s">
        <v>8269</v>
      </c>
      <c r="Q273" s="42" t="s">
        <v>8315</v>
      </c>
      <c r="R273" s="19" t="s">
        <v>8316</v>
      </c>
      <c r="S273" s="43">
        <v>42087.768055555556</v>
      </c>
      <c r="T273" s="44">
        <v>42111.666666666672</v>
      </c>
    </row>
    <row r="274" spans="1:20" ht="16" x14ac:dyDescent="0.2">
      <c r="A274" s="16">
        <v>3490</v>
      </c>
      <c r="B274" s="31" t="s">
        <v>3489</v>
      </c>
      <c r="C274" s="31" t="s">
        <v>7600</v>
      </c>
      <c r="D274" s="32">
        <v>1000</v>
      </c>
      <c r="E274" s="32">
        <v>1275</v>
      </c>
      <c r="F274" s="33">
        <v>1.2749999999999999</v>
      </c>
      <c r="G274" s="34">
        <v>47.22</v>
      </c>
      <c r="H274" s="18" t="s">
        <v>8218</v>
      </c>
      <c r="I274" s="18" t="s">
        <v>8223</v>
      </c>
      <c r="J274" s="18" t="s">
        <v>8245</v>
      </c>
      <c r="K274" s="18">
        <v>1460574924</v>
      </c>
      <c r="L274" s="18">
        <v>1457982924</v>
      </c>
      <c r="M274" s="18" t="b">
        <v>0</v>
      </c>
      <c r="N274" s="18">
        <v>27</v>
      </c>
      <c r="O274" s="18" t="b">
        <v>1</v>
      </c>
      <c r="P274" s="18" t="s">
        <v>8269</v>
      </c>
      <c r="Q274" s="35" t="s">
        <v>8315</v>
      </c>
      <c r="R274" s="18" t="s">
        <v>8316</v>
      </c>
      <c r="S274" s="36">
        <v>42443.802361111113</v>
      </c>
      <c r="T274" s="37">
        <v>42473.802361111113</v>
      </c>
    </row>
    <row r="275" spans="1:20" ht="16" x14ac:dyDescent="0.2">
      <c r="A275" s="17">
        <v>3491</v>
      </c>
      <c r="B275" s="38" t="s">
        <v>3490</v>
      </c>
      <c r="C275" s="38" t="s">
        <v>7601</v>
      </c>
      <c r="D275" s="39">
        <v>500</v>
      </c>
      <c r="E275" s="39">
        <v>791</v>
      </c>
      <c r="F275" s="40">
        <v>1.5820000000000001</v>
      </c>
      <c r="G275" s="41">
        <v>79.099999999999994</v>
      </c>
      <c r="H275" s="19" t="s">
        <v>8218</v>
      </c>
      <c r="I275" s="19" t="s">
        <v>8223</v>
      </c>
      <c r="J275" s="19" t="s">
        <v>8245</v>
      </c>
      <c r="K275" s="19">
        <v>1431928784</v>
      </c>
      <c r="L275" s="19">
        <v>1430114384</v>
      </c>
      <c r="M275" s="19" t="b">
        <v>0</v>
      </c>
      <c r="N275" s="19">
        <v>10</v>
      </c>
      <c r="O275" s="19" t="b">
        <v>1</v>
      </c>
      <c r="P275" s="19" t="s">
        <v>8269</v>
      </c>
      <c r="Q275" s="42" t="s">
        <v>8315</v>
      </c>
      <c r="R275" s="19" t="s">
        <v>8316</v>
      </c>
      <c r="S275" s="43">
        <v>42121.249814814815</v>
      </c>
      <c r="T275" s="44">
        <v>42142.249814814815</v>
      </c>
    </row>
    <row r="276" spans="1:20" ht="16" x14ac:dyDescent="0.2">
      <c r="A276" s="16">
        <v>3492</v>
      </c>
      <c r="B276" s="31" t="s">
        <v>3491</v>
      </c>
      <c r="C276" s="31" t="s">
        <v>7602</v>
      </c>
      <c r="D276" s="32">
        <v>3800</v>
      </c>
      <c r="E276" s="32">
        <v>4000.22</v>
      </c>
      <c r="F276" s="33">
        <v>1.0526894736842105</v>
      </c>
      <c r="G276" s="34">
        <v>114.29</v>
      </c>
      <c r="H276" s="18" t="s">
        <v>8218</v>
      </c>
      <c r="I276" s="18" t="s">
        <v>8223</v>
      </c>
      <c r="J276" s="18" t="s">
        <v>8245</v>
      </c>
      <c r="K276" s="18">
        <v>1445818397</v>
      </c>
      <c r="L276" s="18">
        <v>1442794397</v>
      </c>
      <c r="M276" s="18" t="b">
        <v>0</v>
      </c>
      <c r="N276" s="18">
        <v>35</v>
      </c>
      <c r="O276" s="18" t="b">
        <v>1</v>
      </c>
      <c r="P276" s="18" t="s">
        <v>8269</v>
      </c>
      <c r="Q276" s="35" t="s">
        <v>8315</v>
      </c>
      <c r="R276" s="18" t="s">
        <v>8316</v>
      </c>
      <c r="S276" s="36">
        <v>42268.009224537032</v>
      </c>
      <c r="T276" s="37">
        <v>42303.009224537032</v>
      </c>
    </row>
    <row r="277" spans="1:20" ht="16" x14ac:dyDescent="0.2">
      <c r="A277" s="17">
        <v>3493</v>
      </c>
      <c r="B277" s="38" t="s">
        <v>3492</v>
      </c>
      <c r="C277" s="38" t="s">
        <v>7603</v>
      </c>
      <c r="D277" s="39">
        <v>1500</v>
      </c>
      <c r="E277" s="39">
        <v>1500</v>
      </c>
      <c r="F277" s="40">
        <v>1</v>
      </c>
      <c r="G277" s="41">
        <v>51.72</v>
      </c>
      <c r="H277" s="19" t="s">
        <v>8218</v>
      </c>
      <c r="I277" s="19" t="s">
        <v>8223</v>
      </c>
      <c r="J277" s="19" t="s">
        <v>8245</v>
      </c>
      <c r="K277" s="19">
        <v>1408252260</v>
      </c>
      <c r="L277" s="19">
        <v>1406580436</v>
      </c>
      <c r="M277" s="19" t="b">
        <v>0</v>
      </c>
      <c r="N277" s="19">
        <v>29</v>
      </c>
      <c r="O277" s="19" t="b">
        <v>1</v>
      </c>
      <c r="P277" s="19" t="s">
        <v>8269</v>
      </c>
      <c r="Q277" s="42" t="s">
        <v>8315</v>
      </c>
      <c r="R277" s="19" t="s">
        <v>8316</v>
      </c>
      <c r="S277" s="43">
        <v>41848.866157407407</v>
      </c>
      <c r="T277" s="44">
        <v>41868.21597222222</v>
      </c>
    </row>
    <row r="278" spans="1:20" ht="16" x14ac:dyDescent="0.2">
      <c r="A278" s="16">
        <v>3494</v>
      </c>
      <c r="B278" s="31" t="s">
        <v>3493</v>
      </c>
      <c r="C278" s="31" t="s">
        <v>7604</v>
      </c>
      <c r="D278" s="32">
        <v>400</v>
      </c>
      <c r="E278" s="32">
        <v>400</v>
      </c>
      <c r="F278" s="33">
        <v>1</v>
      </c>
      <c r="G278" s="34">
        <v>30.77</v>
      </c>
      <c r="H278" s="18" t="s">
        <v>8218</v>
      </c>
      <c r="I278" s="18" t="s">
        <v>8223</v>
      </c>
      <c r="J278" s="18" t="s">
        <v>8245</v>
      </c>
      <c r="K278" s="18">
        <v>1480140000</v>
      </c>
      <c r="L278" s="18">
        <v>1479186575</v>
      </c>
      <c r="M278" s="18" t="b">
        <v>0</v>
      </c>
      <c r="N278" s="18">
        <v>13</v>
      </c>
      <c r="O278" s="18" t="b">
        <v>1</v>
      </c>
      <c r="P278" s="18" t="s">
        <v>8269</v>
      </c>
      <c r="Q278" s="35" t="s">
        <v>8315</v>
      </c>
      <c r="R278" s="18" t="s">
        <v>8316</v>
      </c>
      <c r="S278" s="36">
        <v>42689.214988425927</v>
      </c>
      <c r="T278" s="37">
        <v>42700.25</v>
      </c>
    </row>
    <row r="279" spans="1:20" ht="16" x14ac:dyDescent="0.2">
      <c r="A279" s="17">
        <v>3496</v>
      </c>
      <c r="B279" s="38" t="s">
        <v>3495</v>
      </c>
      <c r="C279" s="38" t="s">
        <v>7606</v>
      </c>
      <c r="D279" s="39">
        <v>3000</v>
      </c>
      <c r="E279" s="39">
        <v>3732</v>
      </c>
      <c r="F279" s="40">
        <v>1.244</v>
      </c>
      <c r="G279" s="41">
        <v>47.85</v>
      </c>
      <c r="H279" s="19" t="s">
        <v>8218</v>
      </c>
      <c r="I279" s="19" t="s">
        <v>8223</v>
      </c>
      <c r="J279" s="19" t="s">
        <v>8245</v>
      </c>
      <c r="K279" s="19">
        <v>1473625166</v>
      </c>
      <c r="L279" s="19">
        <v>1470169166</v>
      </c>
      <c r="M279" s="19" t="b">
        <v>0</v>
      </c>
      <c r="N279" s="19">
        <v>78</v>
      </c>
      <c r="O279" s="19" t="b">
        <v>1</v>
      </c>
      <c r="P279" s="19" t="s">
        <v>8269</v>
      </c>
      <c r="Q279" s="42" t="s">
        <v>8315</v>
      </c>
      <c r="R279" s="19" t="s">
        <v>8316</v>
      </c>
      <c r="S279" s="43">
        <v>42584.846828703703</v>
      </c>
      <c r="T279" s="44">
        <v>42624.846828703703</v>
      </c>
    </row>
    <row r="280" spans="1:20" ht="16" x14ac:dyDescent="0.2">
      <c r="A280" s="16">
        <v>3497</v>
      </c>
      <c r="B280" s="31" t="s">
        <v>3496</v>
      </c>
      <c r="C280" s="31" t="s">
        <v>7607</v>
      </c>
      <c r="D280" s="32">
        <v>1551</v>
      </c>
      <c r="E280" s="32">
        <v>1686</v>
      </c>
      <c r="F280" s="33">
        <v>1.0870406189555126</v>
      </c>
      <c r="G280" s="34">
        <v>34.409999999999997</v>
      </c>
      <c r="H280" s="18" t="s">
        <v>8218</v>
      </c>
      <c r="I280" s="18" t="s">
        <v>8223</v>
      </c>
      <c r="J280" s="18" t="s">
        <v>8245</v>
      </c>
      <c r="K280" s="18">
        <v>1464904800</v>
      </c>
      <c r="L280" s="18">
        <v>1463852904</v>
      </c>
      <c r="M280" s="18" t="b">
        <v>0</v>
      </c>
      <c r="N280" s="18">
        <v>49</v>
      </c>
      <c r="O280" s="18" t="b">
        <v>1</v>
      </c>
      <c r="P280" s="18" t="s">
        <v>8269</v>
      </c>
      <c r="Q280" s="35" t="s">
        <v>8315</v>
      </c>
      <c r="R280" s="18" t="s">
        <v>8316</v>
      </c>
      <c r="S280" s="36">
        <v>42511.741944444439</v>
      </c>
      <c r="T280" s="37">
        <v>42523.916666666672</v>
      </c>
    </row>
    <row r="281" spans="1:20" ht="16" x14ac:dyDescent="0.2">
      <c r="A281" s="17">
        <v>3499</v>
      </c>
      <c r="B281" s="38" t="s">
        <v>3498</v>
      </c>
      <c r="C281" s="38" t="s">
        <v>7609</v>
      </c>
      <c r="D281" s="39">
        <v>2000</v>
      </c>
      <c r="E281" s="39">
        <v>2110</v>
      </c>
      <c r="F281" s="40">
        <v>1.0549999999999999</v>
      </c>
      <c r="G281" s="41">
        <v>60.29</v>
      </c>
      <c r="H281" s="19" t="s">
        <v>8218</v>
      </c>
      <c r="I281" s="19" t="s">
        <v>8223</v>
      </c>
      <c r="J281" s="19" t="s">
        <v>8245</v>
      </c>
      <c r="K281" s="19">
        <v>1435733940</v>
      </c>
      <c r="L281" s="19">
        <v>1431046325</v>
      </c>
      <c r="M281" s="19" t="b">
        <v>0</v>
      </c>
      <c r="N281" s="19">
        <v>35</v>
      </c>
      <c r="O281" s="19" t="b">
        <v>1</v>
      </c>
      <c r="P281" s="19" t="s">
        <v>8269</v>
      </c>
      <c r="Q281" s="42" t="s">
        <v>8315</v>
      </c>
      <c r="R281" s="19" t="s">
        <v>8316</v>
      </c>
      <c r="S281" s="43">
        <v>42132.036168981482</v>
      </c>
      <c r="T281" s="44">
        <v>42186.290972222225</v>
      </c>
    </row>
    <row r="282" spans="1:20" ht="16" x14ac:dyDescent="0.2">
      <c r="A282" s="16">
        <v>3500</v>
      </c>
      <c r="B282" s="31" t="s">
        <v>3499</v>
      </c>
      <c r="C282" s="31" t="s">
        <v>7610</v>
      </c>
      <c r="D282" s="32">
        <v>1000</v>
      </c>
      <c r="E282" s="32">
        <v>1063</v>
      </c>
      <c r="F282" s="33">
        <v>1.0629999999999999</v>
      </c>
      <c r="G282" s="34">
        <v>25.31</v>
      </c>
      <c r="H282" s="18" t="s">
        <v>8218</v>
      </c>
      <c r="I282" s="18" t="s">
        <v>8223</v>
      </c>
      <c r="J282" s="18" t="s">
        <v>8245</v>
      </c>
      <c r="K282" s="18">
        <v>1457326740</v>
      </c>
      <c r="L282" s="18">
        <v>1455919438</v>
      </c>
      <c r="M282" s="18" t="b">
        <v>0</v>
      </c>
      <c r="N282" s="18">
        <v>42</v>
      </c>
      <c r="O282" s="18" t="b">
        <v>1</v>
      </c>
      <c r="P282" s="18" t="s">
        <v>8269</v>
      </c>
      <c r="Q282" s="35" t="s">
        <v>8315</v>
      </c>
      <c r="R282" s="18" t="s">
        <v>8316</v>
      </c>
      <c r="S282" s="36">
        <v>42419.91942129629</v>
      </c>
      <c r="T282" s="37">
        <v>42436.207638888889</v>
      </c>
    </row>
    <row r="283" spans="1:20" ht="16" x14ac:dyDescent="0.2">
      <c r="A283" s="17">
        <v>3502</v>
      </c>
      <c r="B283" s="38" t="s">
        <v>3501</v>
      </c>
      <c r="C283" s="38" t="s">
        <v>7612</v>
      </c>
      <c r="D283" s="39">
        <v>4000</v>
      </c>
      <c r="E283" s="39">
        <v>4216</v>
      </c>
      <c r="F283" s="40">
        <v>1.054</v>
      </c>
      <c r="G283" s="41">
        <v>136</v>
      </c>
      <c r="H283" s="19" t="s">
        <v>8218</v>
      </c>
      <c r="I283" s="19" t="s">
        <v>8223</v>
      </c>
      <c r="J283" s="19" t="s">
        <v>8245</v>
      </c>
      <c r="K283" s="19">
        <v>1458100740</v>
      </c>
      <c r="L283" s="19">
        <v>1456862924</v>
      </c>
      <c r="M283" s="19" t="b">
        <v>0</v>
      </c>
      <c r="N283" s="19">
        <v>31</v>
      </c>
      <c r="O283" s="19" t="b">
        <v>1</v>
      </c>
      <c r="P283" s="19" t="s">
        <v>8269</v>
      </c>
      <c r="Q283" s="42" t="s">
        <v>8315</v>
      </c>
      <c r="R283" s="19" t="s">
        <v>8316</v>
      </c>
      <c r="S283" s="43">
        <v>42430.839398148149</v>
      </c>
      <c r="T283" s="44">
        <v>42445.165972222225</v>
      </c>
    </row>
    <row r="284" spans="1:20" ht="16" x14ac:dyDescent="0.2">
      <c r="A284" s="16">
        <v>3504</v>
      </c>
      <c r="B284" s="31" t="s">
        <v>3503</v>
      </c>
      <c r="C284" s="31" t="s">
        <v>7614</v>
      </c>
      <c r="D284" s="32">
        <v>1000</v>
      </c>
      <c r="E284" s="32">
        <v>1000</v>
      </c>
      <c r="F284" s="33">
        <v>1</v>
      </c>
      <c r="G284" s="34">
        <v>125</v>
      </c>
      <c r="H284" s="18" t="s">
        <v>8218</v>
      </c>
      <c r="I284" s="18" t="s">
        <v>8223</v>
      </c>
      <c r="J284" s="18" t="s">
        <v>8245</v>
      </c>
      <c r="K284" s="18">
        <v>1447959491</v>
      </c>
      <c r="L284" s="18">
        <v>1445363891</v>
      </c>
      <c r="M284" s="18" t="b">
        <v>0</v>
      </c>
      <c r="N284" s="18">
        <v>8</v>
      </c>
      <c r="O284" s="18" t="b">
        <v>1</v>
      </c>
      <c r="P284" s="18" t="s">
        <v>8269</v>
      </c>
      <c r="Q284" s="35" t="s">
        <v>8315</v>
      </c>
      <c r="R284" s="18" t="s">
        <v>8316</v>
      </c>
      <c r="S284" s="36">
        <v>42297.748738425929</v>
      </c>
      <c r="T284" s="37">
        <v>42327.790405092594</v>
      </c>
    </row>
    <row r="285" spans="1:20" ht="80" x14ac:dyDescent="0.2">
      <c r="A285" s="17">
        <v>3505</v>
      </c>
      <c r="B285" s="38" t="s">
        <v>3504</v>
      </c>
      <c r="C285" s="38" t="s">
        <v>7615</v>
      </c>
      <c r="D285" s="39">
        <v>2500</v>
      </c>
      <c r="E285" s="39">
        <v>2594</v>
      </c>
      <c r="F285" s="40">
        <v>1.0376000000000001</v>
      </c>
      <c r="G285" s="41">
        <v>66.510000000000005</v>
      </c>
      <c r="H285" s="19" t="s">
        <v>8218</v>
      </c>
      <c r="I285" s="19" t="s">
        <v>8223</v>
      </c>
      <c r="J285" s="19" t="s">
        <v>8245</v>
      </c>
      <c r="K285" s="19">
        <v>1399953600</v>
      </c>
      <c r="L285" s="19">
        <v>1398983245</v>
      </c>
      <c r="M285" s="19" t="b">
        <v>0</v>
      </c>
      <c r="N285" s="19">
        <v>39</v>
      </c>
      <c r="O285" s="19" t="b">
        <v>1</v>
      </c>
      <c r="P285" s="19" t="s">
        <v>8269</v>
      </c>
      <c r="Q285" s="42" t="s">
        <v>8315</v>
      </c>
      <c r="R285" s="19" t="s">
        <v>8316</v>
      </c>
      <c r="S285" s="43">
        <v>41760.935706018521</v>
      </c>
      <c r="T285" s="44">
        <v>41772.166666666664</v>
      </c>
    </row>
    <row r="286" spans="1:20" ht="16" x14ac:dyDescent="0.2">
      <c r="A286" s="16">
        <v>3506</v>
      </c>
      <c r="B286" s="31" t="s">
        <v>3505</v>
      </c>
      <c r="C286" s="31" t="s">
        <v>7616</v>
      </c>
      <c r="D286" s="32">
        <v>3000</v>
      </c>
      <c r="E286" s="32">
        <v>3045</v>
      </c>
      <c r="F286" s="33">
        <v>1.0149999999999999</v>
      </c>
      <c r="G286" s="34">
        <v>105</v>
      </c>
      <c r="H286" s="18" t="s">
        <v>8218</v>
      </c>
      <c r="I286" s="18" t="s">
        <v>8223</v>
      </c>
      <c r="J286" s="18" t="s">
        <v>8245</v>
      </c>
      <c r="K286" s="18">
        <v>1408815440</v>
      </c>
      <c r="L286" s="18">
        <v>1404927440</v>
      </c>
      <c r="M286" s="18" t="b">
        <v>0</v>
      </c>
      <c r="N286" s="18">
        <v>29</v>
      </c>
      <c r="O286" s="18" t="b">
        <v>1</v>
      </c>
      <c r="P286" s="18" t="s">
        <v>8269</v>
      </c>
      <c r="Q286" s="35" t="s">
        <v>8315</v>
      </c>
      <c r="R286" s="18" t="s">
        <v>8316</v>
      </c>
      <c r="S286" s="36">
        <v>41829.734259259261</v>
      </c>
      <c r="T286" s="37">
        <v>41874.734259259261</v>
      </c>
    </row>
    <row r="287" spans="1:20" ht="16" x14ac:dyDescent="0.2">
      <c r="A287" s="17">
        <v>3507</v>
      </c>
      <c r="B287" s="38" t="s">
        <v>3506</v>
      </c>
      <c r="C287" s="38" t="s">
        <v>7617</v>
      </c>
      <c r="D287" s="39">
        <v>10000</v>
      </c>
      <c r="E287" s="39">
        <v>10440</v>
      </c>
      <c r="F287" s="40">
        <v>1.044</v>
      </c>
      <c r="G287" s="41">
        <v>145</v>
      </c>
      <c r="H287" s="19" t="s">
        <v>8218</v>
      </c>
      <c r="I287" s="19" t="s">
        <v>8223</v>
      </c>
      <c r="J287" s="19" t="s">
        <v>8245</v>
      </c>
      <c r="K287" s="19">
        <v>1464732537</v>
      </c>
      <c r="L287" s="19">
        <v>1462140537</v>
      </c>
      <c r="M287" s="19" t="b">
        <v>0</v>
      </c>
      <c r="N287" s="19">
        <v>72</v>
      </c>
      <c r="O287" s="19" t="b">
        <v>1</v>
      </c>
      <c r="P287" s="19" t="s">
        <v>8269</v>
      </c>
      <c r="Q287" s="42" t="s">
        <v>8315</v>
      </c>
      <c r="R287" s="19" t="s">
        <v>8316</v>
      </c>
      <c r="S287" s="43">
        <v>42491.92288194444</v>
      </c>
      <c r="T287" s="44">
        <v>42521.92288194444</v>
      </c>
    </row>
    <row r="288" spans="1:20" ht="16" x14ac:dyDescent="0.2">
      <c r="A288" s="16">
        <v>3509</v>
      </c>
      <c r="B288" s="31" t="s">
        <v>3508</v>
      </c>
      <c r="C288" s="31" t="s">
        <v>7619</v>
      </c>
      <c r="D288" s="32">
        <v>3000</v>
      </c>
      <c r="E288" s="32">
        <v>3190</v>
      </c>
      <c r="F288" s="33">
        <v>1.0633333333333332</v>
      </c>
      <c r="G288" s="34">
        <v>96.67</v>
      </c>
      <c r="H288" s="18" t="s">
        <v>8218</v>
      </c>
      <c r="I288" s="18" t="s">
        <v>8223</v>
      </c>
      <c r="J288" s="18" t="s">
        <v>8245</v>
      </c>
      <c r="K288" s="18">
        <v>1416545700</v>
      </c>
      <c r="L288" s="18">
        <v>1415392666</v>
      </c>
      <c r="M288" s="18" t="b">
        <v>0</v>
      </c>
      <c r="N288" s="18">
        <v>33</v>
      </c>
      <c r="O288" s="18" t="b">
        <v>1</v>
      </c>
      <c r="P288" s="18" t="s">
        <v>8269</v>
      </c>
      <c r="Q288" s="35" t="s">
        <v>8315</v>
      </c>
      <c r="R288" s="18" t="s">
        <v>8316</v>
      </c>
      <c r="S288" s="36">
        <v>41950.859560185185</v>
      </c>
      <c r="T288" s="37">
        <v>41964.204861111109</v>
      </c>
    </row>
    <row r="289" spans="1:20" ht="16" x14ac:dyDescent="0.2">
      <c r="A289" s="17">
        <v>3510</v>
      </c>
      <c r="B289" s="38" t="s">
        <v>3509</v>
      </c>
      <c r="C289" s="38" t="s">
        <v>7620</v>
      </c>
      <c r="D289" s="39">
        <v>900</v>
      </c>
      <c r="E289" s="39">
        <v>905</v>
      </c>
      <c r="F289" s="40">
        <v>1.0055555555555555</v>
      </c>
      <c r="G289" s="41">
        <v>60.33</v>
      </c>
      <c r="H289" s="19" t="s">
        <v>8218</v>
      </c>
      <c r="I289" s="19" t="s">
        <v>8223</v>
      </c>
      <c r="J289" s="19" t="s">
        <v>8245</v>
      </c>
      <c r="K289" s="19">
        <v>1404312846</v>
      </c>
      <c r="L289" s="19">
        <v>1402584846</v>
      </c>
      <c r="M289" s="19" t="b">
        <v>0</v>
      </c>
      <c r="N289" s="19">
        <v>15</v>
      </c>
      <c r="O289" s="19" t="b">
        <v>1</v>
      </c>
      <c r="P289" s="19" t="s">
        <v>8269</v>
      </c>
      <c r="Q289" s="42" t="s">
        <v>8315</v>
      </c>
      <c r="R289" s="19" t="s">
        <v>8316</v>
      </c>
      <c r="S289" s="43">
        <v>41802.62090277778</v>
      </c>
      <c r="T289" s="44">
        <v>41822.62090277778</v>
      </c>
    </row>
    <row r="290" spans="1:20" ht="16" x14ac:dyDescent="0.2">
      <c r="A290" s="16">
        <v>3513</v>
      </c>
      <c r="B290" s="31" t="s">
        <v>3512</v>
      </c>
      <c r="C290" s="31" t="s">
        <v>7623</v>
      </c>
      <c r="D290" s="32">
        <v>2800</v>
      </c>
      <c r="E290" s="32">
        <v>3315</v>
      </c>
      <c r="F290" s="33">
        <v>1.1839285714285714</v>
      </c>
      <c r="G290" s="34">
        <v>75.34</v>
      </c>
      <c r="H290" s="18" t="s">
        <v>8218</v>
      </c>
      <c r="I290" s="18" t="s">
        <v>8223</v>
      </c>
      <c r="J290" s="18" t="s">
        <v>8245</v>
      </c>
      <c r="K290" s="18">
        <v>1401857940</v>
      </c>
      <c r="L290" s="18">
        <v>1400725112</v>
      </c>
      <c r="M290" s="18" t="b">
        <v>0</v>
      </c>
      <c r="N290" s="18">
        <v>44</v>
      </c>
      <c r="O290" s="18" t="b">
        <v>1</v>
      </c>
      <c r="P290" s="18" t="s">
        <v>8269</v>
      </c>
      <c r="Q290" s="35" t="s">
        <v>8315</v>
      </c>
      <c r="R290" s="18" t="s">
        <v>8316</v>
      </c>
      <c r="S290" s="36">
        <v>41781.096203703702</v>
      </c>
      <c r="T290" s="37">
        <v>41794.207638888889</v>
      </c>
    </row>
    <row r="291" spans="1:20" ht="16" x14ac:dyDescent="0.2">
      <c r="A291" s="17">
        <v>3514</v>
      </c>
      <c r="B291" s="38" t="s">
        <v>3513</v>
      </c>
      <c r="C291" s="38" t="s">
        <v>7624</v>
      </c>
      <c r="D291" s="39">
        <v>500</v>
      </c>
      <c r="E291" s="39">
        <v>550</v>
      </c>
      <c r="F291" s="40">
        <v>1.1000000000000001</v>
      </c>
      <c r="G291" s="41">
        <v>55</v>
      </c>
      <c r="H291" s="19" t="s">
        <v>8218</v>
      </c>
      <c r="I291" s="19" t="s">
        <v>8223</v>
      </c>
      <c r="J291" s="19" t="s">
        <v>8245</v>
      </c>
      <c r="K291" s="19">
        <v>1422853140</v>
      </c>
      <c r="L291" s="19">
        <v>1421439552</v>
      </c>
      <c r="M291" s="19" t="b">
        <v>0</v>
      </c>
      <c r="N291" s="19">
        <v>10</v>
      </c>
      <c r="O291" s="19" t="b">
        <v>1</v>
      </c>
      <c r="P291" s="19" t="s">
        <v>8269</v>
      </c>
      <c r="Q291" s="42" t="s">
        <v>8315</v>
      </c>
      <c r="R291" s="19" t="s">
        <v>8316</v>
      </c>
      <c r="S291" s="43">
        <v>42020.846666666665</v>
      </c>
      <c r="T291" s="44">
        <v>42037.207638888889</v>
      </c>
    </row>
    <row r="292" spans="1:20" ht="16" x14ac:dyDescent="0.2">
      <c r="A292" s="16">
        <v>3515</v>
      </c>
      <c r="B292" s="31" t="s">
        <v>3514</v>
      </c>
      <c r="C292" s="31" t="s">
        <v>7625</v>
      </c>
      <c r="D292" s="32">
        <v>3000</v>
      </c>
      <c r="E292" s="32">
        <v>3080</v>
      </c>
      <c r="F292" s="33">
        <v>1.0266666666666666</v>
      </c>
      <c r="G292" s="34">
        <v>66.959999999999994</v>
      </c>
      <c r="H292" s="18" t="s">
        <v>8218</v>
      </c>
      <c r="I292" s="18" t="s">
        <v>8223</v>
      </c>
      <c r="J292" s="18" t="s">
        <v>8245</v>
      </c>
      <c r="K292" s="18">
        <v>1433097171</v>
      </c>
      <c r="L292" s="18">
        <v>1430505171</v>
      </c>
      <c r="M292" s="18" t="b">
        <v>0</v>
      </c>
      <c r="N292" s="18">
        <v>46</v>
      </c>
      <c r="O292" s="18" t="b">
        <v>1</v>
      </c>
      <c r="P292" s="18" t="s">
        <v>8269</v>
      </c>
      <c r="Q292" s="35" t="s">
        <v>8315</v>
      </c>
      <c r="R292" s="18" t="s">
        <v>8316</v>
      </c>
      <c r="S292" s="36">
        <v>42125.772812499999</v>
      </c>
      <c r="T292" s="37">
        <v>42155.772812499999</v>
      </c>
    </row>
    <row r="293" spans="1:20" ht="16" x14ac:dyDescent="0.2">
      <c r="A293" s="17">
        <v>3516</v>
      </c>
      <c r="B293" s="38" t="s">
        <v>3515</v>
      </c>
      <c r="C293" s="38" t="s">
        <v>7626</v>
      </c>
      <c r="D293" s="39">
        <v>2500</v>
      </c>
      <c r="E293" s="39">
        <v>2500</v>
      </c>
      <c r="F293" s="40">
        <v>1</v>
      </c>
      <c r="G293" s="41">
        <v>227.27</v>
      </c>
      <c r="H293" s="19" t="s">
        <v>8218</v>
      </c>
      <c r="I293" s="19" t="s">
        <v>8223</v>
      </c>
      <c r="J293" s="19" t="s">
        <v>8245</v>
      </c>
      <c r="K293" s="19">
        <v>1410145200</v>
      </c>
      <c r="L293" s="19">
        <v>1407197670</v>
      </c>
      <c r="M293" s="19" t="b">
        <v>0</v>
      </c>
      <c r="N293" s="19">
        <v>11</v>
      </c>
      <c r="O293" s="19" t="b">
        <v>1</v>
      </c>
      <c r="P293" s="19" t="s">
        <v>8269</v>
      </c>
      <c r="Q293" s="42" t="s">
        <v>8315</v>
      </c>
      <c r="R293" s="19" t="s">
        <v>8316</v>
      </c>
      <c r="S293" s="43">
        <v>41856.010069444441</v>
      </c>
      <c r="T293" s="44">
        <v>41890.125</v>
      </c>
    </row>
    <row r="294" spans="1:20" ht="16" x14ac:dyDescent="0.2">
      <c r="A294" s="16">
        <v>3518</v>
      </c>
      <c r="B294" s="31" t="s">
        <v>3517</v>
      </c>
      <c r="C294" s="31" t="s">
        <v>7628</v>
      </c>
      <c r="D294" s="32">
        <v>1500</v>
      </c>
      <c r="E294" s="32">
        <v>1650.69</v>
      </c>
      <c r="F294" s="33">
        <v>1.10046</v>
      </c>
      <c r="G294" s="34">
        <v>50.02</v>
      </c>
      <c r="H294" s="18" t="s">
        <v>8218</v>
      </c>
      <c r="I294" s="18" t="s">
        <v>8223</v>
      </c>
      <c r="J294" s="18" t="s">
        <v>8245</v>
      </c>
      <c r="K294" s="18">
        <v>1412259660</v>
      </c>
      <c r="L294" s="18">
        <v>1410461299</v>
      </c>
      <c r="M294" s="18" t="b">
        <v>0</v>
      </c>
      <c r="N294" s="18">
        <v>33</v>
      </c>
      <c r="O294" s="18" t="b">
        <v>1</v>
      </c>
      <c r="P294" s="18" t="s">
        <v>8269</v>
      </c>
      <c r="Q294" s="35" t="s">
        <v>8315</v>
      </c>
      <c r="R294" s="18" t="s">
        <v>8316</v>
      </c>
      <c r="S294" s="36">
        <v>41893.783553240741</v>
      </c>
      <c r="T294" s="37">
        <v>41914.597916666666</v>
      </c>
    </row>
    <row r="295" spans="1:20" ht="16" x14ac:dyDescent="0.2">
      <c r="A295" s="17">
        <v>3521</v>
      </c>
      <c r="B295" s="38" t="s">
        <v>3520</v>
      </c>
      <c r="C295" s="38" t="s">
        <v>7631</v>
      </c>
      <c r="D295" s="39">
        <v>350</v>
      </c>
      <c r="E295" s="39">
        <v>593</v>
      </c>
      <c r="F295" s="40">
        <v>1.6942857142857144</v>
      </c>
      <c r="G295" s="41">
        <v>45.62</v>
      </c>
      <c r="H295" s="19" t="s">
        <v>8218</v>
      </c>
      <c r="I295" s="19" t="s">
        <v>8223</v>
      </c>
      <c r="J295" s="19" t="s">
        <v>8245</v>
      </c>
      <c r="K295" s="19">
        <v>1411980020</v>
      </c>
      <c r="L295" s="19">
        <v>1409388020</v>
      </c>
      <c r="M295" s="19" t="b">
        <v>0</v>
      </c>
      <c r="N295" s="19">
        <v>13</v>
      </c>
      <c r="O295" s="19" t="b">
        <v>1</v>
      </c>
      <c r="P295" s="19" t="s">
        <v>8269</v>
      </c>
      <c r="Q295" s="42" t="s">
        <v>8315</v>
      </c>
      <c r="R295" s="19" t="s">
        <v>8316</v>
      </c>
      <c r="S295" s="43">
        <v>41881.361342592594</v>
      </c>
      <c r="T295" s="44">
        <v>41911.361342592594</v>
      </c>
    </row>
    <row r="296" spans="1:20" ht="16" x14ac:dyDescent="0.2">
      <c r="A296" s="16">
        <v>3524</v>
      </c>
      <c r="B296" s="31" t="s">
        <v>3523</v>
      </c>
      <c r="C296" s="31" t="s">
        <v>7634</v>
      </c>
      <c r="D296" s="32">
        <v>10000</v>
      </c>
      <c r="E296" s="32">
        <v>10156</v>
      </c>
      <c r="F296" s="33">
        <v>1.0156000000000001</v>
      </c>
      <c r="G296" s="34">
        <v>137.24</v>
      </c>
      <c r="H296" s="18" t="s">
        <v>8218</v>
      </c>
      <c r="I296" s="18" t="s">
        <v>8223</v>
      </c>
      <c r="J296" s="18" t="s">
        <v>8245</v>
      </c>
      <c r="K296" s="18">
        <v>1410580800</v>
      </c>
      <c r="L296" s="18">
        <v>1409336373</v>
      </c>
      <c r="M296" s="18" t="b">
        <v>0</v>
      </c>
      <c r="N296" s="18">
        <v>74</v>
      </c>
      <c r="O296" s="18" t="b">
        <v>1</v>
      </c>
      <c r="P296" s="18" t="s">
        <v>8269</v>
      </c>
      <c r="Q296" s="35" t="s">
        <v>8315</v>
      </c>
      <c r="R296" s="18" t="s">
        <v>8316</v>
      </c>
      <c r="S296" s="36">
        <v>41880.76357638889</v>
      </c>
      <c r="T296" s="37">
        <v>41895.166666666664</v>
      </c>
    </row>
    <row r="297" spans="1:20" ht="16" x14ac:dyDescent="0.2">
      <c r="A297" s="17">
        <v>3525</v>
      </c>
      <c r="B297" s="38" t="s">
        <v>3524</v>
      </c>
      <c r="C297" s="38" t="s">
        <v>7635</v>
      </c>
      <c r="D297" s="39">
        <v>500</v>
      </c>
      <c r="E297" s="39">
        <v>530</v>
      </c>
      <c r="F297" s="40">
        <v>1.06</v>
      </c>
      <c r="G297" s="41">
        <v>75.709999999999994</v>
      </c>
      <c r="H297" s="19" t="s">
        <v>8218</v>
      </c>
      <c r="I297" s="19" t="s">
        <v>8223</v>
      </c>
      <c r="J297" s="19" t="s">
        <v>8245</v>
      </c>
      <c r="K297" s="19">
        <v>1439136000</v>
      </c>
      <c r="L297" s="19">
        <v>1438188106</v>
      </c>
      <c r="M297" s="19" t="b">
        <v>0</v>
      </c>
      <c r="N297" s="19">
        <v>7</v>
      </c>
      <c r="O297" s="19" t="b">
        <v>1</v>
      </c>
      <c r="P297" s="19" t="s">
        <v>8269</v>
      </c>
      <c r="Q297" s="42" t="s">
        <v>8315</v>
      </c>
      <c r="R297" s="19" t="s">
        <v>8316</v>
      </c>
      <c r="S297" s="43">
        <v>42214.6956712963</v>
      </c>
      <c r="T297" s="44">
        <v>42225.666666666672</v>
      </c>
    </row>
    <row r="298" spans="1:20" ht="16" x14ac:dyDescent="0.2">
      <c r="A298" s="16">
        <v>3526</v>
      </c>
      <c r="B298" s="31" t="s">
        <v>3525</v>
      </c>
      <c r="C298" s="31" t="s">
        <v>7636</v>
      </c>
      <c r="D298" s="32">
        <v>3300</v>
      </c>
      <c r="E298" s="32">
        <v>3366</v>
      </c>
      <c r="F298" s="33">
        <v>1.02</v>
      </c>
      <c r="G298" s="34">
        <v>99</v>
      </c>
      <c r="H298" s="18" t="s">
        <v>8218</v>
      </c>
      <c r="I298" s="18" t="s">
        <v>8223</v>
      </c>
      <c r="J298" s="18" t="s">
        <v>8245</v>
      </c>
      <c r="K298" s="18">
        <v>1461823140</v>
      </c>
      <c r="L298" s="18">
        <v>1459411371</v>
      </c>
      <c r="M298" s="18" t="b">
        <v>0</v>
      </c>
      <c r="N298" s="18">
        <v>34</v>
      </c>
      <c r="O298" s="18" t="b">
        <v>1</v>
      </c>
      <c r="P298" s="18" t="s">
        <v>8269</v>
      </c>
      <c r="Q298" s="35" t="s">
        <v>8315</v>
      </c>
      <c r="R298" s="18" t="s">
        <v>8316</v>
      </c>
      <c r="S298" s="36">
        <v>42460.335312499999</v>
      </c>
      <c r="T298" s="37">
        <v>42488.249305555553</v>
      </c>
    </row>
    <row r="299" spans="1:20" ht="16" x14ac:dyDescent="0.2">
      <c r="A299" s="17">
        <v>3527</v>
      </c>
      <c r="B299" s="38" t="s">
        <v>3526</v>
      </c>
      <c r="C299" s="38" t="s">
        <v>7637</v>
      </c>
      <c r="D299" s="39">
        <v>6000</v>
      </c>
      <c r="E299" s="39">
        <v>7015</v>
      </c>
      <c r="F299" s="40">
        <v>1.1691666666666667</v>
      </c>
      <c r="G299" s="41">
        <v>81.569999999999993</v>
      </c>
      <c r="H299" s="19" t="s">
        <v>8218</v>
      </c>
      <c r="I299" s="19" t="s">
        <v>8223</v>
      </c>
      <c r="J299" s="19" t="s">
        <v>8245</v>
      </c>
      <c r="K299" s="19">
        <v>1436587140</v>
      </c>
      <c r="L299" s="19">
        <v>1434069205</v>
      </c>
      <c r="M299" s="19" t="b">
        <v>0</v>
      </c>
      <c r="N299" s="19">
        <v>86</v>
      </c>
      <c r="O299" s="19" t="b">
        <v>1</v>
      </c>
      <c r="P299" s="19" t="s">
        <v>8269</v>
      </c>
      <c r="Q299" s="42" t="s">
        <v>8315</v>
      </c>
      <c r="R299" s="19" t="s">
        <v>8316</v>
      </c>
      <c r="S299" s="43">
        <v>42167.023206018523</v>
      </c>
      <c r="T299" s="44">
        <v>42196.165972222225</v>
      </c>
    </row>
    <row r="300" spans="1:20" ht="16" x14ac:dyDescent="0.2">
      <c r="A300" s="16">
        <v>3529</v>
      </c>
      <c r="B300" s="31" t="s">
        <v>3528</v>
      </c>
      <c r="C300" s="31" t="s">
        <v>7639</v>
      </c>
      <c r="D300" s="32">
        <v>500</v>
      </c>
      <c r="E300" s="32">
        <v>660</v>
      </c>
      <c r="F300" s="33">
        <v>1.32</v>
      </c>
      <c r="G300" s="34">
        <v>36.67</v>
      </c>
      <c r="H300" s="18" t="s">
        <v>8218</v>
      </c>
      <c r="I300" s="18" t="s">
        <v>8223</v>
      </c>
      <c r="J300" s="18" t="s">
        <v>8245</v>
      </c>
      <c r="K300" s="18">
        <v>1436749200</v>
      </c>
      <c r="L300" s="18">
        <v>1434997018</v>
      </c>
      <c r="M300" s="18" t="b">
        <v>0</v>
      </c>
      <c r="N300" s="18">
        <v>18</v>
      </c>
      <c r="O300" s="18" t="b">
        <v>1</v>
      </c>
      <c r="P300" s="18" t="s">
        <v>8269</v>
      </c>
      <c r="Q300" s="35" t="s">
        <v>8315</v>
      </c>
      <c r="R300" s="18" t="s">
        <v>8316</v>
      </c>
      <c r="S300" s="36">
        <v>42177.761782407411</v>
      </c>
      <c r="T300" s="37">
        <v>42198.041666666672</v>
      </c>
    </row>
    <row r="301" spans="1:20" ht="16" x14ac:dyDescent="0.2">
      <c r="A301" s="17">
        <v>3531</v>
      </c>
      <c r="B301" s="38" t="s">
        <v>3530</v>
      </c>
      <c r="C301" s="38" t="s">
        <v>7641</v>
      </c>
      <c r="D301" s="39">
        <v>1000</v>
      </c>
      <c r="E301" s="39">
        <v>1280</v>
      </c>
      <c r="F301" s="40">
        <v>1.28</v>
      </c>
      <c r="G301" s="41">
        <v>49.23</v>
      </c>
      <c r="H301" s="19" t="s">
        <v>8218</v>
      </c>
      <c r="I301" s="19" t="s">
        <v>8223</v>
      </c>
      <c r="J301" s="19" t="s">
        <v>8245</v>
      </c>
      <c r="K301" s="19">
        <v>1467301334</v>
      </c>
      <c r="L301" s="19">
        <v>1464709334</v>
      </c>
      <c r="M301" s="19" t="b">
        <v>0</v>
      </c>
      <c r="N301" s="19">
        <v>26</v>
      </c>
      <c r="O301" s="19" t="b">
        <v>1</v>
      </c>
      <c r="P301" s="19" t="s">
        <v>8269</v>
      </c>
      <c r="Q301" s="42" t="s">
        <v>8315</v>
      </c>
      <c r="R301" s="19" t="s">
        <v>8316</v>
      </c>
      <c r="S301" s="43">
        <v>42521.654328703706</v>
      </c>
      <c r="T301" s="44">
        <v>42551.654328703706</v>
      </c>
    </row>
    <row r="302" spans="1:20" ht="16" x14ac:dyDescent="0.2">
      <c r="A302" s="16">
        <v>3532</v>
      </c>
      <c r="B302" s="31" t="s">
        <v>3531</v>
      </c>
      <c r="C302" s="31" t="s">
        <v>7642</v>
      </c>
      <c r="D302" s="32">
        <v>960</v>
      </c>
      <c r="E302" s="32">
        <v>1142</v>
      </c>
      <c r="F302" s="33">
        <v>1.1895833333333334</v>
      </c>
      <c r="G302" s="34">
        <v>42.3</v>
      </c>
      <c r="H302" s="18" t="s">
        <v>8218</v>
      </c>
      <c r="I302" s="18" t="s">
        <v>8223</v>
      </c>
      <c r="J302" s="18" t="s">
        <v>8245</v>
      </c>
      <c r="K302" s="18">
        <v>1411012740</v>
      </c>
      <c r="L302" s="18">
        <v>1409667827</v>
      </c>
      <c r="M302" s="18" t="b">
        <v>0</v>
      </c>
      <c r="N302" s="18">
        <v>27</v>
      </c>
      <c r="O302" s="18" t="b">
        <v>1</v>
      </c>
      <c r="P302" s="18" t="s">
        <v>8269</v>
      </c>
      <c r="Q302" s="35" t="s">
        <v>8315</v>
      </c>
      <c r="R302" s="18" t="s">
        <v>8316</v>
      </c>
      <c r="S302" s="36">
        <v>41884.599849537037</v>
      </c>
      <c r="T302" s="37">
        <v>41900.165972222225</v>
      </c>
    </row>
    <row r="303" spans="1:20" ht="16" x14ac:dyDescent="0.2">
      <c r="A303" s="17">
        <v>3533</v>
      </c>
      <c r="B303" s="38" t="s">
        <v>3532</v>
      </c>
      <c r="C303" s="38" t="s">
        <v>7643</v>
      </c>
      <c r="D303" s="39">
        <v>500</v>
      </c>
      <c r="E303" s="39">
        <v>631</v>
      </c>
      <c r="F303" s="40">
        <v>1.262</v>
      </c>
      <c r="G303" s="41">
        <v>78.88</v>
      </c>
      <c r="H303" s="19" t="s">
        <v>8218</v>
      </c>
      <c r="I303" s="19" t="s">
        <v>8223</v>
      </c>
      <c r="J303" s="19" t="s">
        <v>8245</v>
      </c>
      <c r="K303" s="19">
        <v>1447269367</v>
      </c>
      <c r="L303" s="19">
        <v>1444673767</v>
      </c>
      <c r="M303" s="19" t="b">
        <v>0</v>
      </c>
      <c r="N303" s="19">
        <v>8</v>
      </c>
      <c r="O303" s="19" t="b">
        <v>1</v>
      </c>
      <c r="P303" s="19" t="s">
        <v>8269</v>
      </c>
      <c r="Q303" s="42" t="s">
        <v>8315</v>
      </c>
      <c r="R303" s="19" t="s">
        <v>8316</v>
      </c>
      <c r="S303" s="43">
        <v>42289.761192129634</v>
      </c>
      <c r="T303" s="44">
        <v>42319.802858796291</v>
      </c>
    </row>
    <row r="304" spans="1:20" ht="16" x14ac:dyDescent="0.2">
      <c r="A304" s="16">
        <v>3534</v>
      </c>
      <c r="B304" s="31" t="s">
        <v>3533</v>
      </c>
      <c r="C304" s="31" t="s">
        <v>7644</v>
      </c>
      <c r="D304" s="32">
        <v>5000</v>
      </c>
      <c r="E304" s="32">
        <v>7810</v>
      </c>
      <c r="F304" s="33">
        <v>1.5620000000000001</v>
      </c>
      <c r="G304" s="34">
        <v>38.28</v>
      </c>
      <c r="H304" s="18" t="s">
        <v>8218</v>
      </c>
      <c r="I304" s="18" t="s">
        <v>8223</v>
      </c>
      <c r="J304" s="18" t="s">
        <v>8245</v>
      </c>
      <c r="K304" s="18">
        <v>1443711623</v>
      </c>
      <c r="L304" s="18">
        <v>1440687623</v>
      </c>
      <c r="M304" s="18" t="b">
        <v>0</v>
      </c>
      <c r="N304" s="18">
        <v>204</v>
      </c>
      <c r="O304" s="18" t="b">
        <v>1</v>
      </c>
      <c r="P304" s="18" t="s">
        <v>8269</v>
      </c>
      <c r="Q304" s="35" t="s">
        <v>8315</v>
      </c>
      <c r="R304" s="18" t="s">
        <v>8316</v>
      </c>
      <c r="S304" s="36">
        <v>42243.6252662037</v>
      </c>
      <c r="T304" s="37">
        <v>42278.6252662037</v>
      </c>
    </row>
    <row r="305" spans="1:20" ht="16" x14ac:dyDescent="0.2">
      <c r="A305" s="17">
        <v>3539</v>
      </c>
      <c r="B305" s="38" t="s">
        <v>3538</v>
      </c>
      <c r="C305" s="38" t="s">
        <v>7649</v>
      </c>
      <c r="D305" s="39">
        <v>600</v>
      </c>
      <c r="E305" s="39">
        <v>718</v>
      </c>
      <c r="F305" s="40">
        <v>1.1966666666666668</v>
      </c>
      <c r="G305" s="41">
        <v>55.23</v>
      </c>
      <c r="H305" s="19" t="s">
        <v>8218</v>
      </c>
      <c r="I305" s="19" t="s">
        <v>8223</v>
      </c>
      <c r="J305" s="19" t="s">
        <v>8245</v>
      </c>
      <c r="K305" s="19">
        <v>1473358122</v>
      </c>
      <c r="L305" s="19">
        <v>1471543722</v>
      </c>
      <c r="M305" s="19" t="b">
        <v>0</v>
      </c>
      <c r="N305" s="19">
        <v>13</v>
      </c>
      <c r="O305" s="19" t="b">
        <v>1</v>
      </c>
      <c r="P305" s="19" t="s">
        <v>8269</v>
      </c>
      <c r="Q305" s="42" t="s">
        <v>8315</v>
      </c>
      <c r="R305" s="19" t="s">
        <v>8316</v>
      </c>
      <c r="S305" s="43">
        <v>42600.756041666667</v>
      </c>
      <c r="T305" s="44">
        <v>42621.756041666667</v>
      </c>
    </row>
    <row r="306" spans="1:20" ht="16" x14ac:dyDescent="0.2">
      <c r="A306" s="16">
        <v>3542</v>
      </c>
      <c r="B306" s="31" t="s">
        <v>3541</v>
      </c>
      <c r="C306" s="31" t="s">
        <v>7652</v>
      </c>
      <c r="D306" s="32">
        <v>5500</v>
      </c>
      <c r="E306" s="32">
        <v>5623</v>
      </c>
      <c r="F306" s="33">
        <v>1.0223636363636364</v>
      </c>
      <c r="G306" s="34">
        <v>66.150000000000006</v>
      </c>
      <c r="H306" s="18" t="s">
        <v>8218</v>
      </c>
      <c r="I306" s="18" t="s">
        <v>8223</v>
      </c>
      <c r="J306" s="18" t="s">
        <v>8245</v>
      </c>
      <c r="K306" s="18">
        <v>1410099822</v>
      </c>
      <c r="L306" s="18">
        <v>1404915822</v>
      </c>
      <c r="M306" s="18" t="b">
        <v>0</v>
      </c>
      <c r="N306" s="18">
        <v>85</v>
      </c>
      <c r="O306" s="18" t="b">
        <v>1</v>
      </c>
      <c r="P306" s="18" t="s">
        <v>8269</v>
      </c>
      <c r="Q306" s="35" t="s">
        <v>8315</v>
      </c>
      <c r="R306" s="18" t="s">
        <v>8316</v>
      </c>
      <c r="S306" s="36">
        <v>41829.599791666667</v>
      </c>
      <c r="T306" s="37">
        <v>41889.599791666667</v>
      </c>
    </row>
    <row r="307" spans="1:20" ht="16" x14ac:dyDescent="0.2">
      <c r="A307" s="17">
        <v>3544</v>
      </c>
      <c r="B307" s="38" t="s">
        <v>3543</v>
      </c>
      <c r="C307" s="38" t="s">
        <v>7654</v>
      </c>
      <c r="D307" s="39">
        <v>2500</v>
      </c>
      <c r="E307" s="39">
        <v>2500</v>
      </c>
      <c r="F307" s="40">
        <v>1</v>
      </c>
      <c r="G307" s="41">
        <v>104.17</v>
      </c>
      <c r="H307" s="19" t="s">
        <v>8218</v>
      </c>
      <c r="I307" s="19" t="s">
        <v>8223</v>
      </c>
      <c r="J307" s="19" t="s">
        <v>8245</v>
      </c>
      <c r="K307" s="19">
        <v>1425758257</v>
      </c>
      <c r="L307" s="19">
        <v>1423166257</v>
      </c>
      <c r="M307" s="19" t="b">
        <v>0</v>
      </c>
      <c r="N307" s="19">
        <v>24</v>
      </c>
      <c r="O307" s="19" t="b">
        <v>1</v>
      </c>
      <c r="P307" s="19" t="s">
        <v>8269</v>
      </c>
      <c r="Q307" s="42" t="s">
        <v>8315</v>
      </c>
      <c r="R307" s="19" t="s">
        <v>8316</v>
      </c>
      <c r="S307" s="43">
        <v>42040.831678240742</v>
      </c>
      <c r="T307" s="44">
        <v>42070.831678240742</v>
      </c>
    </row>
    <row r="308" spans="1:20" ht="16" x14ac:dyDescent="0.2">
      <c r="A308" s="16">
        <v>3545</v>
      </c>
      <c r="B308" s="31" t="s">
        <v>3544</v>
      </c>
      <c r="C308" s="31" t="s">
        <v>7655</v>
      </c>
      <c r="D308" s="32">
        <v>250</v>
      </c>
      <c r="E308" s="32">
        <v>251</v>
      </c>
      <c r="F308" s="33">
        <v>1.004</v>
      </c>
      <c r="G308" s="34">
        <v>31.38</v>
      </c>
      <c r="H308" s="18" t="s">
        <v>8218</v>
      </c>
      <c r="I308" s="18" t="s">
        <v>8223</v>
      </c>
      <c r="J308" s="18" t="s">
        <v>8245</v>
      </c>
      <c r="K308" s="18">
        <v>1428780159</v>
      </c>
      <c r="L308" s="18">
        <v>1426188159</v>
      </c>
      <c r="M308" s="18" t="b">
        <v>0</v>
      </c>
      <c r="N308" s="18">
        <v>8</v>
      </c>
      <c r="O308" s="18" t="b">
        <v>1</v>
      </c>
      <c r="P308" s="18" t="s">
        <v>8269</v>
      </c>
      <c r="Q308" s="35" t="s">
        <v>8315</v>
      </c>
      <c r="R308" s="18" t="s">
        <v>8316</v>
      </c>
      <c r="S308" s="36">
        <v>42075.807395833333</v>
      </c>
      <c r="T308" s="37">
        <v>42105.807395833333</v>
      </c>
    </row>
    <row r="309" spans="1:20" ht="16" x14ac:dyDescent="0.2">
      <c r="A309" s="17">
        <v>3546</v>
      </c>
      <c r="B309" s="38" t="s">
        <v>3545</v>
      </c>
      <c r="C309" s="38" t="s">
        <v>7656</v>
      </c>
      <c r="D309" s="39">
        <v>1100</v>
      </c>
      <c r="E309" s="39">
        <v>1125</v>
      </c>
      <c r="F309" s="40">
        <v>1.0227272727272727</v>
      </c>
      <c r="G309" s="41">
        <v>59.21</v>
      </c>
      <c r="H309" s="19" t="s">
        <v>8218</v>
      </c>
      <c r="I309" s="19" t="s">
        <v>8223</v>
      </c>
      <c r="J309" s="19" t="s">
        <v>8245</v>
      </c>
      <c r="K309" s="19">
        <v>1427860740</v>
      </c>
      <c r="L309" s="19">
        <v>1426002684</v>
      </c>
      <c r="M309" s="19" t="b">
        <v>0</v>
      </c>
      <c r="N309" s="19">
        <v>19</v>
      </c>
      <c r="O309" s="19" t="b">
        <v>1</v>
      </c>
      <c r="P309" s="19" t="s">
        <v>8269</v>
      </c>
      <c r="Q309" s="42" t="s">
        <v>8315</v>
      </c>
      <c r="R309" s="19" t="s">
        <v>8316</v>
      </c>
      <c r="S309" s="43">
        <v>42073.660694444443</v>
      </c>
      <c r="T309" s="44">
        <v>42095.165972222225</v>
      </c>
    </row>
    <row r="310" spans="1:20" ht="16" x14ac:dyDescent="0.2">
      <c r="A310" s="16">
        <v>3547</v>
      </c>
      <c r="B310" s="31" t="s">
        <v>3546</v>
      </c>
      <c r="C310" s="31" t="s">
        <v>7657</v>
      </c>
      <c r="D310" s="32">
        <v>35000</v>
      </c>
      <c r="E310" s="32">
        <v>40043.25</v>
      </c>
      <c r="F310" s="33">
        <v>1.1440928571428572</v>
      </c>
      <c r="G310" s="34">
        <v>119.18</v>
      </c>
      <c r="H310" s="18" t="s">
        <v>8218</v>
      </c>
      <c r="I310" s="18" t="s">
        <v>8223</v>
      </c>
      <c r="J310" s="18" t="s">
        <v>8245</v>
      </c>
      <c r="K310" s="18">
        <v>1463198340</v>
      </c>
      <c r="L310" s="18">
        <v>1461117201</v>
      </c>
      <c r="M310" s="18" t="b">
        <v>0</v>
      </c>
      <c r="N310" s="18">
        <v>336</v>
      </c>
      <c r="O310" s="18" t="b">
        <v>1</v>
      </c>
      <c r="P310" s="18" t="s">
        <v>8269</v>
      </c>
      <c r="Q310" s="35" t="s">
        <v>8315</v>
      </c>
      <c r="R310" s="18" t="s">
        <v>8316</v>
      </c>
      <c r="S310" s="36">
        <v>42480.078715277778</v>
      </c>
      <c r="T310" s="37">
        <v>42504.165972222225</v>
      </c>
    </row>
    <row r="311" spans="1:20" ht="16" x14ac:dyDescent="0.2">
      <c r="A311" s="17">
        <v>3548</v>
      </c>
      <c r="B311" s="38" t="s">
        <v>3547</v>
      </c>
      <c r="C311" s="38" t="s">
        <v>7658</v>
      </c>
      <c r="D311" s="39">
        <v>2100</v>
      </c>
      <c r="E311" s="39">
        <v>2140</v>
      </c>
      <c r="F311" s="40">
        <v>1.019047619047619</v>
      </c>
      <c r="G311" s="41">
        <v>164.62</v>
      </c>
      <c r="H311" s="19" t="s">
        <v>8218</v>
      </c>
      <c r="I311" s="19" t="s">
        <v>8223</v>
      </c>
      <c r="J311" s="19" t="s">
        <v>8245</v>
      </c>
      <c r="K311" s="19">
        <v>1457139600</v>
      </c>
      <c r="L311" s="19">
        <v>1455230214</v>
      </c>
      <c r="M311" s="19" t="b">
        <v>0</v>
      </c>
      <c r="N311" s="19">
        <v>13</v>
      </c>
      <c r="O311" s="19" t="b">
        <v>1</v>
      </c>
      <c r="P311" s="19" t="s">
        <v>8269</v>
      </c>
      <c r="Q311" s="42" t="s">
        <v>8315</v>
      </c>
      <c r="R311" s="19" t="s">
        <v>8316</v>
      </c>
      <c r="S311" s="43">
        <v>42411.942291666666</v>
      </c>
      <c r="T311" s="44">
        <v>42434.041666666672</v>
      </c>
    </row>
    <row r="312" spans="1:20" ht="16" x14ac:dyDescent="0.2">
      <c r="A312" s="16">
        <v>3551</v>
      </c>
      <c r="B312" s="31" t="s">
        <v>3550</v>
      </c>
      <c r="C312" s="31" t="s">
        <v>7661</v>
      </c>
      <c r="D312" s="32">
        <v>1500</v>
      </c>
      <c r="E312" s="32">
        <v>1527.5</v>
      </c>
      <c r="F312" s="33">
        <v>1.0183333333333333</v>
      </c>
      <c r="G312" s="34">
        <v>61.1</v>
      </c>
      <c r="H312" s="18" t="s">
        <v>8218</v>
      </c>
      <c r="I312" s="18" t="s">
        <v>8223</v>
      </c>
      <c r="J312" s="18" t="s">
        <v>8245</v>
      </c>
      <c r="K312" s="18">
        <v>1400796420</v>
      </c>
      <c r="L312" s="18">
        <v>1398342170</v>
      </c>
      <c r="M312" s="18" t="b">
        <v>0</v>
      </c>
      <c r="N312" s="18">
        <v>25</v>
      </c>
      <c r="O312" s="18" t="b">
        <v>1</v>
      </c>
      <c r="P312" s="18" t="s">
        <v>8269</v>
      </c>
      <c r="Q312" s="35" t="s">
        <v>8315</v>
      </c>
      <c r="R312" s="18" t="s">
        <v>8316</v>
      </c>
      <c r="S312" s="36">
        <v>41753.515856481477</v>
      </c>
      <c r="T312" s="37">
        <v>41781.921527777777</v>
      </c>
    </row>
    <row r="313" spans="1:20" ht="16" x14ac:dyDescent="0.2">
      <c r="A313" s="17">
        <v>3553</v>
      </c>
      <c r="B313" s="38" t="s">
        <v>3552</v>
      </c>
      <c r="C313" s="38" t="s">
        <v>7663</v>
      </c>
      <c r="D313" s="39">
        <v>5500</v>
      </c>
      <c r="E313" s="39">
        <v>5845</v>
      </c>
      <c r="F313" s="40">
        <v>1.0627272727272727</v>
      </c>
      <c r="G313" s="41">
        <v>56.2</v>
      </c>
      <c r="H313" s="19" t="s">
        <v>8218</v>
      </c>
      <c r="I313" s="19" t="s">
        <v>8223</v>
      </c>
      <c r="J313" s="19" t="s">
        <v>8245</v>
      </c>
      <c r="K313" s="19">
        <v>1439337600</v>
      </c>
      <c r="L313" s="19">
        <v>1436575280</v>
      </c>
      <c r="M313" s="19" t="b">
        <v>0</v>
      </c>
      <c r="N313" s="19">
        <v>104</v>
      </c>
      <c r="O313" s="19" t="b">
        <v>1</v>
      </c>
      <c r="P313" s="19" t="s">
        <v>8269</v>
      </c>
      <c r="Q313" s="42" t="s">
        <v>8315</v>
      </c>
      <c r="R313" s="19" t="s">
        <v>8316</v>
      </c>
      <c r="S313" s="43">
        <v>42196.028703703705</v>
      </c>
      <c r="T313" s="44">
        <v>42228</v>
      </c>
    </row>
    <row r="314" spans="1:20" ht="16" x14ac:dyDescent="0.2">
      <c r="A314" s="16">
        <v>3554</v>
      </c>
      <c r="B314" s="31" t="s">
        <v>3553</v>
      </c>
      <c r="C314" s="31" t="s">
        <v>7664</v>
      </c>
      <c r="D314" s="32">
        <v>5000</v>
      </c>
      <c r="E314" s="32">
        <v>5671.11</v>
      </c>
      <c r="F314" s="33">
        <v>1.1342219999999998</v>
      </c>
      <c r="G314" s="34">
        <v>107</v>
      </c>
      <c r="H314" s="18" t="s">
        <v>8218</v>
      </c>
      <c r="I314" s="18" t="s">
        <v>8223</v>
      </c>
      <c r="J314" s="18" t="s">
        <v>8245</v>
      </c>
      <c r="K314" s="18">
        <v>1423674000</v>
      </c>
      <c r="L314" s="18">
        <v>1421025159</v>
      </c>
      <c r="M314" s="18" t="b">
        <v>0</v>
      </c>
      <c r="N314" s="18">
        <v>53</v>
      </c>
      <c r="O314" s="18" t="b">
        <v>1</v>
      </c>
      <c r="P314" s="18" t="s">
        <v>8269</v>
      </c>
      <c r="Q314" s="35" t="s">
        <v>8315</v>
      </c>
      <c r="R314" s="18" t="s">
        <v>8316</v>
      </c>
      <c r="S314" s="36">
        <v>42016.050451388888</v>
      </c>
      <c r="T314" s="37">
        <v>42046.708333333328</v>
      </c>
    </row>
    <row r="315" spans="1:20" ht="16" x14ac:dyDescent="0.2">
      <c r="A315" s="17">
        <v>3557</v>
      </c>
      <c r="B315" s="38" t="s">
        <v>3556</v>
      </c>
      <c r="C315" s="38" t="s">
        <v>7667</v>
      </c>
      <c r="D315" s="39">
        <v>100000</v>
      </c>
      <c r="E315" s="39">
        <v>100036</v>
      </c>
      <c r="F315" s="40">
        <v>1.0003599999999999</v>
      </c>
      <c r="G315" s="41">
        <v>179.28</v>
      </c>
      <c r="H315" s="19" t="s">
        <v>8218</v>
      </c>
      <c r="I315" s="19" t="s">
        <v>8223</v>
      </c>
      <c r="J315" s="19" t="s">
        <v>8245</v>
      </c>
      <c r="K315" s="19">
        <v>1399271911</v>
      </c>
      <c r="L315" s="19">
        <v>1396334311</v>
      </c>
      <c r="M315" s="19" t="b">
        <v>0</v>
      </c>
      <c r="N315" s="19">
        <v>558</v>
      </c>
      <c r="O315" s="19" t="b">
        <v>1</v>
      </c>
      <c r="P315" s="19" t="s">
        <v>8269</v>
      </c>
      <c r="Q315" s="42" t="s">
        <v>8315</v>
      </c>
      <c r="R315" s="19" t="s">
        <v>8316</v>
      </c>
      <c r="S315" s="43">
        <v>41730.276747685188</v>
      </c>
      <c r="T315" s="44">
        <v>41764.276747685188</v>
      </c>
    </row>
    <row r="316" spans="1:20" ht="112" x14ac:dyDescent="0.2">
      <c r="A316" s="16">
        <v>3561</v>
      </c>
      <c r="B316" s="31" t="s">
        <v>3560</v>
      </c>
      <c r="C316" s="31" t="s">
        <v>7671</v>
      </c>
      <c r="D316" s="32">
        <v>2500</v>
      </c>
      <c r="E316" s="32">
        <v>2560</v>
      </c>
      <c r="F316" s="33">
        <v>1.024</v>
      </c>
      <c r="G316" s="34">
        <v>47.41</v>
      </c>
      <c r="H316" s="18" t="s">
        <v>8218</v>
      </c>
      <c r="I316" s="18" t="s">
        <v>8223</v>
      </c>
      <c r="J316" s="18" t="s">
        <v>8245</v>
      </c>
      <c r="K316" s="18">
        <v>1438799760</v>
      </c>
      <c r="L316" s="18">
        <v>1437236378</v>
      </c>
      <c r="M316" s="18" t="b">
        <v>0</v>
      </c>
      <c r="N316" s="18">
        <v>54</v>
      </c>
      <c r="O316" s="18" t="b">
        <v>1</v>
      </c>
      <c r="P316" s="18" t="s">
        <v>8269</v>
      </c>
      <c r="Q316" s="35" t="s">
        <v>8315</v>
      </c>
      <c r="R316" s="18" t="s">
        <v>8316</v>
      </c>
      <c r="S316" s="36">
        <v>42203.680300925931</v>
      </c>
      <c r="T316" s="37">
        <v>42221.774999999994</v>
      </c>
    </row>
    <row r="317" spans="1:20" ht="16" x14ac:dyDescent="0.2">
      <c r="A317" s="17">
        <v>3565</v>
      </c>
      <c r="B317" s="38" t="s">
        <v>3564</v>
      </c>
      <c r="C317" s="38" t="s">
        <v>7675</v>
      </c>
      <c r="D317" s="39">
        <v>900</v>
      </c>
      <c r="E317" s="39">
        <v>1175</v>
      </c>
      <c r="F317" s="40">
        <v>1.3055555555555556</v>
      </c>
      <c r="G317" s="41">
        <v>97.92</v>
      </c>
      <c r="H317" s="19" t="s">
        <v>8218</v>
      </c>
      <c r="I317" s="19" t="s">
        <v>8223</v>
      </c>
      <c r="J317" s="19" t="s">
        <v>8245</v>
      </c>
      <c r="K317" s="19">
        <v>1420048208</v>
      </c>
      <c r="L317" s="19">
        <v>1417456208</v>
      </c>
      <c r="M317" s="19" t="b">
        <v>0</v>
      </c>
      <c r="N317" s="19">
        <v>12</v>
      </c>
      <c r="O317" s="19" t="b">
        <v>1</v>
      </c>
      <c r="P317" s="19" t="s">
        <v>8269</v>
      </c>
      <c r="Q317" s="42" t="s">
        <v>8315</v>
      </c>
      <c r="R317" s="19" t="s">
        <v>8316</v>
      </c>
      <c r="S317" s="43">
        <v>41974.743148148147</v>
      </c>
      <c r="T317" s="44">
        <v>42004.743148148147</v>
      </c>
    </row>
    <row r="318" spans="1:20" ht="16" x14ac:dyDescent="0.2">
      <c r="A318" s="16">
        <v>3568</v>
      </c>
      <c r="B318" s="31" t="s">
        <v>3567</v>
      </c>
      <c r="C318" s="31" t="s">
        <v>7678</v>
      </c>
      <c r="D318" s="32">
        <v>1000</v>
      </c>
      <c r="E318" s="32">
        <v>1110</v>
      </c>
      <c r="F318" s="33">
        <v>1.1100000000000001</v>
      </c>
      <c r="G318" s="34">
        <v>58.42</v>
      </c>
      <c r="H318" s="18" t="s">
        <v>8218</v>
      </c>
      <c r="I318" s="18" t="s">
        <v>8223</v>
      </c>
      <c r="J318" s="18" t="s">
        <v>8245</v>
      </c>
      <c r="K318" s="18">
        <v>1410975994</v>
      </c>
      <c r="L318" s="18">
        <v>1408383994</v>
      </c>
      <c r="M318" s="18" t="b">
        <v>0</v>
      </c>
      <c r="N318" s="18">
        <v>19</v>
      </c>
      <c r="O318" s="18" t="b">
        <v>1</v>
      </c>
      <c r="P318" s="18" t="s">
        <v>8269</v>
      </c>
      <c r="Q318" s="35" t="s">
        <v>8315</v>
      </c>
      <c r="R318" s="18" t="s">
        <v>8316</v>
      </c>
      <c r="S318" s="36">
        <v>41869.740671296298</v>
      </c>
      <c r="T318" s="37">
        <v>41899.740671296298</v>
      </c>
    </row>
    <row r="319" spans="1:20" ht="16" x14ac:dyDescent="0.2">
      <c r="A319" s="17">
        <v>3569</v>
      </c>
      <c r="B319" s="38" t="s">
        <v>3568</v>
      </c>
      <c r="C319" s="38" t="s">
        <v>7679</v>
      </c>
      <c r="D319" s="39">
        <v>5000</v>
      </c>
      <c r="E319" s="39">
        <v>5024</v>
      </c>
      <c r="F319" s="40">
        <v>1.0047999999999999</v>
      </c>
      <c r="G319" s="41">
        <v>122.54</v>
      </c>
      <c r="H319" s="19" t="s">
        <v>8218</v>
      </c>
      <c r="I319" s="19" t="s">
        <v>8223</v>
      </c>
      <c r="J319" s="19" t="s">
        <v>8245</v>
      </c>
      <c r="K319" s="19">
        <v>1420734696</v>
      </c>
      <c r="L319" s="19">
        <v>1418142696</v>
      </c>
      <c r="M319" s="19" t="b">
        <v>0</v>
      </c>
      <c r="N319" s="19">
        <v>41</v>
      </c>
      <c r="O319" s="19" t="b">
        <v>1</v>
      </c>
      <c r="P319" s="19" t="s">
        <v>8269</v>
      </c>
      <c r="Q319" s="42" t="s">
        <v>8315</v>
      </c>
      <c r="R319" s="19" t="s">
        <v>8316</v>
      </c>
      <c r="S319" s="43">
        <v>41982.688611111109</v>
      </c>
      <c r="T319" s="44">
        <v>42012.688611111109</v>
      </c>
    </row>
    <row r="320" spans="1:20" ht="16" x14ac:dyDescent="0.2">
      <c r="A320" s="16">
        <v>3570</v>
      </c>
      <c r="B320" s="31" t="s">
        <v>3569</v>
      </c>
      <c r="C320" s="31" t="s">
        <v>7680</v>
      </c>
      <c r="D320" s="32">
        <v>2000</v>
      </c>
      <c r="E320" s="32">
        <v>2287</v>
      </c>
      <c r="F320" s="33">
        <v>1.1435</v>
      </c>
      <c r="G320" s="34">
        <v>87.96</v>
      </c>
      <c r="H320" s="18" t="s">
        <v>8218</v>
      </c>
      <c r="I320" s="18" t="s">
        <v>8223</v>
      </c>
      <c r="J320" s="18" t="s">
        <v>8245</v>
      </c>
      <c r="K320" s="18">
        <v>1420009200</v>
      </c>
      <c r="L320" s="18">
        <v>1417593483</v>
      </c>
      <c r="M320" s="18" t="b">
        <v>0</v>
      </c>
      <c r="N320" s="18">
        <v>26</v>
      </c>
      <c r="O320" s="18" t="b">
        <v>1</v>
      </c>
      <c r="P320" s="18" t="s">
        <v>8269</v>
      </c>
      <c r="Q320" s="35" t="s">
        <v>8315</v>
      </c>
      <c r="R320" s="18" t="s">
        <v>8316</v>
      </c>
      <c r="S320" s="36">
        <v>41976.331979166673</v>
      </c>
      <c r="T320" s="37">
        <v>42004.291666666672</v>
      </c>
    </row>
    <row r="321" spans="1:20" ht="16" x14ac:dyDescent="0.2">
      <c r="A321" s="17">
        <v>3574</v>
      </c>
      <c r="B321" s="38" t="s">
        <v>3573</v>
      </c>
      <c r="C321" s="38" t="s">
        <v>7684</v>
      </c>
      <c r="D321" s="39">
        <v>5800</v>
      </c>
      <c r="E321" s="39">
        <v>6155</v>
      </c>
      <c r="F321" s="40">
        <v>1.0612068965517241</v>
      </c>
      <c r="G321" s="41">
        <v>136.78</v>
      </c>
      <c r="H321" s="19" t="s">
        <v>8218</v>
      </c>
      <c r="I321" s="19" t="s">
        <v>8223</v>
      </c>
      <c r="J321" s="19" t="s">
        <v>8245</v>
      </c>
      <c r="K321" s="19">
        <v>1415921848</v>
      </c>
      <c r="L321" s="19">
        <v>1413326248</v>
      </c>
      <c r="M321" s="19" t="b">
        <v>0</v>
      </c>
      <c r="N321" s="19">
        <v>45</v>
      </c>
      <c r="O321" s="19" t="b">
        <v>1</v>
      </c>
      <c r="P321" s="19" t="s">
        <v>8269</v>
      </c>
      <c r="Q321" s="42" t="s">
        <v>8315</v>
      </c>
      <c r="R321" s="19" t="s">
        <v>8316</v>
      </c>
      <c r="S321" s="43">
        <v>41926.942685185182</v>
      </c>
      <c r="T321" s="44">
        <v>41956.984351851846</v>
      </c>
    </row>
    <row r="322" spans="1:20" ht="16" x14ac:dyDescent="0.2">
      <c r="A322" s="16">
        <v>3575</v>
      </c>
      <c r="B322" s="31" t="s">
        <v>3574</v>
      </c>
      <c r="C322" s="31" t="s">
        <v>7685</v>
      </c>
      <c r="D322" s="32">
        <v>10000</v>
      </c>
      <c r="E322" s="32">
        <v>10133</v>
      </c>
      <c r="F322" s="33">
        <v>1.0133000000000001</v>
      </c>
      <c r="G322" s="34">
        <v>99.34</v>
      </c>
      <c r="H322" s="18" t="s">
        <v>8218</v>
      </c>
      <c r="I322" s="18" t="s">
        <v>8223</v>
      </c>
      <c r="J322" s="18" t="s">
        <v>8245</v>
      </c>
      <c r="K322" s="18">
        <v>1470887940</v>
      </c>
      <c r="L322" s="18">
        <v>1468176527</v>
      </c>
      <c r="M322" s="18" t="b">
        <v>0</v>
      </c>
      <c r="N322" s="18">
        <v>102</v>
      </c>
      <c r="O322" s="18" t="b">
        <v>1</v>
      </c>
      <c r="P322" s="18" t="s">
        <v>8269</v>
      </c>
      <c r="Q322" s="35" t="s">
        <v>8315</v>
      </c>
      <c r="R322" s="18" t="s">
        <v>8316</v>
      </c>
      <c r="S322" s="36">
        <v>42561.783877314811</v>
      </c>
      <c r="T322" s="37">
        <v>42593.165972222225</v>
      </c>
    </row>
    <row r="323" spans="1:20" ht="16" x14ac:dyDescent="0.2">
      <c r="A323" s="17">
        <v>3576</v>
      </c>
      <c r="B323" s="38" t="s">
        <v>3575</v>
      </c>
      <c r="C323" s="38" t="s">
        <v>7686</v>
      </c>
      <c r="D323" s="39">
        <v>100</v>
      </c>
      <c r="E323" s="39">
        <v>100</v>
      </c>
      <c r="F323" s="40">
        <v>1</v>
      </c>
      <c r="G323" s="41">
        <v>20</v>
      </c>
      <c r="H323" s="19" t="s">
        <v>8218</v>
      </c>
      <c r="I323" s="19" t="s">
        <v>8223</v>
      </c>
      <c r="J323" s="19" t="s">
        <v>8245</v>
      </c>
      <c r="K323" s="19">
        <v>1480947054</v>
      </c>
      <c r="L323" s="19">
        <v>1475759454</v>
      </c>
      <c r="M323" s="19" t="b">
        <v>0</v>
      </c>
      <c r="N323" s="19">
        <v>5</v>
      </c>
      <c r="O323" s="19" t="b">
        <v>1</v>
      </c>
      <c r="P323" s="19" t="s">
        <v>8269</v>
      </c>
      <c r="Q323" s="42" t="s">
        <v>8315</v>
      </c>
      <c r="R323" s="19" t="s">
        <v>8316</v>
      </c>
      <c r="S323" s="43">
        <v>42649.54923611111</v>
      </c>
      <c r="T323" s="44">
        <v>42709.590902777782</v>
      </c>
    </row>
    <row r="324" spans="1:20" ht="16" x14ac:dyDescent="0.2">
      <c r="A324" s="16">
        <v>3577</v>
      </c>
      <c r="B324" s="31" t="s">
        <v>3576</v>
      </c>
      <c r="C324" s="31" t="s">
        <v>7687</v>
      </c>
      <c r="D324" s="32">
        <v>600</v>
      </c>
      <c r="E324" s="32">
        <v>780</v>
      </c>
      <c r="F324" s="33">
        <v>1.3</v>
      </c>
      <c r="G324" s="34">
        <v>28.89</v>
      </c>
      <c r="H324" s="18" t="s">
        <v>8218</v>
      </c>
      <c r="I324" s="18" t="s">
        <v>8223</v>
      </c>
      <c r="J324" s="18" t="s">
        <v>8245</v>
      </c>
      <c r="K324" s="18">
        <v>1430029680</v>
      </c>
      <c r="L324" s="18">
        <v>1427741583</v>
      </c>
      <c r="M324" s="18" t="b">
        <v>0</v>
      </c>
      <c r="N324" s="18">
        <v>27</v>
      </c>
      <c r="O324" s="18" t="b">
        <v>1</v>
      </c>
      <c r="P324" s="18" t="s">
        <v>8269</v>
      </c>
      <c r="Q324" s="35" t="s">
        <v>8315</v>
      </c>
      <c r="R324" s="18" t="s">
        <v>8316</v>
      </c>
      <c r="S324" s="36">
        <v>42093.786840277782</v>
      </c>
      <c r="T324" s="37">
        <v>42120.26944444445</v>
      </c>
    </row>
    <row r="325" spans="1:20" ht="16" x14ac:dyDescent="0.2">
      <c r="A325" s="17">
        <v>3580</v>
      </c>
      <c r="B325" s="38" t="s">
        <v>3579</v>
      </c>
      <c r="C325" s="38" t="s">
        <v>7690</v>
      </c>
      <c r="D325" s="39">
        <v>900</v>
      </c>
      <c r="E325" s="39">
        <v>1025</v>
      </c>
      <c r="F325" s="40">
        <v>1.1388888888888888</v>
      </c>
      <c r="G325" s="41">
        <v>37.96</v>
      </c>
      <c r="H325" s="19" t="s">
        <v>8218</v>
      </c>
      <c r="I325" s="19" t="s">
        <v>8223</v>
      </c>
      <c r="J325" s="19" t="s">
        <v>8245</v>
      </c>
      <c r="K325" s="19">
        <v>1425185940</v>
      </c>
      <c r="L325" s="19">
        <v>1421900022</v>
      </c>
      <c r="M325" s="19" t="b">
        <v>0</v>
      </c>
      <c r="N325" s="19">
        <v>27</v>
      </c>
      <c r="O325" s="19" t="b">
        <v>1</v>
      </c>
      <c r="P325" s="19" t="s">
        <v>8269</v>
      </c>
      <c r="Q325" s="42" t="s">
        <v>8315</v>
      </c>
      <c r="R325" s="19" t="s">
        <v>8316</v>
      </c>
      <c r="S325" s="43">
        <v>42026.176180555558</v>
      </c>
      <c r="T325" s="44">
        <v>42064.207638888889</v>
      </c>
    </row>
    <row r="326" spans="1:20" ht="16" x14ac:dyDescent="0.2">
      <c r="A326" s="16">
        <v>3582</v>
      </c>
      <c r="B326" s="31" t="s">
        <v>3581</v>
      </c>
      <c r="C326" s="31" t="s">
        <v>7692</v>
      </c>
      <c r="D326" s="32">
        <v>1000</v>
      </c>
      <c r="E326" s="32">
        <v>2870</v>
      </c>
      <c r="F326" s="33">
        <v>2.87</v>
      </c>
      <c r="G326" s="34">
        <v>58.57</v>
      </c>
      <c r="H326" s="18" t="s">
        <v>8218</v>
      </c>
      <c r="I326" s="18" t="s">
        <v>8223</v>
      </c>
      <c r="J326" s="18" t="s">
        <v>8245</v>
      </c>
      <c r="K326" s="18">
        <v>1459822682</v>
      </c>
      <c r="L326" s="18">
        <v>1458613082</v>
      </c>
      <c r="M326" s="18" t="b">
        <v>0</v>
      </c>
      <c r="N326" s="18">
        <v>49</v>
      </c>
      <c r="O326" s="18" t="b">
        <v>1</v>
      </c>
      <c r="P326" s="18" t="s">
        <v>8269</v>
      </c>
      <c r="Q326" s="35" t="s">
        <v>8315</v>
      </c>
      <c r="R326" s="18" t="s">
        <v>8316</v>
      </c>
      <c r="S326" s="36">
        <v>42451.095856481479</v>
      </c>
      <c r="T326" s="37">
        <v>42465.095856481479</v>
      </c>
    </row>
    <row r="327" spans="1:20" ht="16" x14ac:dyDescent="0.2">
      <c r="A327" s="17">
        <v>3583</v>
      </c>
      <c r="B327" s="38" t="s">
        <v>3582</v>
      </c>
      <c r="C327" s="38" t="s">
        <v>7693</v>
      </c>
      <c r="D327" s="39">
        <v>3000</v>
      </c>
      <c r="E327" s="39">
        <v>3255</v>
      </c>
      <c r="F327" s="40">
        <v>1.085</v>
      </c>
      <c r="G327" s="41">
        <v>135.63</v>
      </c>
      <c r="H327" s="19" t="s">
        <v>8218</v>
      </c>
      <c r="I327" s="19" t="s">
        <v>8223</v>
      </c>
      <c r="J327" s="19" t="s">
        <v>8245</v>
      </c>
      <c r="K327" s="19">
        <v>1460970805</v>
      </c>
      <c r="L327" s="19">
        <v>1455790405</v>
      </c>
      <c r="M327" s="19" t="b">
        <v>0</v>
      </c>
      <c r="N327" s="19">
        <v>24</v>
      </c>
      <c r="O327" s="19" t="b">
        <v>1</v>
      </c>
      <c r="P327" s="19" t="s">
        <v>8269</v>
      </c>
      <c r="Q327" s="42" t="s">
        <v>8315</v>
      </c>
      <c r="R327" s="19" t="s">
        <v>8316</v>
      </c>
      <c r="S327" s="43">
        <v>42418.425983796296</v>
      </c>
      <c r="T327" s="44">
        <v>42478.384317129632</v>
      </c>
    </row>
    <row r="328" spans="1:20" ht="16" x14ac:dyDescent="0.2">
      <c r="A328" s="16">
        <v>3585</v>
      </c>
      <c r="B328" s="31" t="s">
        <v>3584</v>
      </c>
      <c r="C328" s="31" t="s">
        <v>7695</v>
      </c>
      <c r="D328" s="32">
        <v>3400</v>
      </c>
      <c r="E328" s="32">
        <v>4050</v>
      </c>
      <c r="F328" s="33">
        <v>1.1911764705882353</v>
      </c>
      <c r="G328" s="34">
        <v>176.09</v>
      </c>
      <c r="H328" s="18" t="s">
        <v>8218</v>
      </c>
      <c r="I328" s="18" t="s">
        <v>8223</v>
      </c>
      <c r="J328" s="18" t="s">
        <v>8245</v>
      </c>
      <c r="K328" s="18">
        <v>1419181890</v>
      </c>
      <c r="L328" s="18">
        <v>1416589890</v>
      </c>
      <c r="M328" s="18" t="b">
        <v>0</v>
      </c>
      <c r="N328" s="18">
        <v>23</v>
      </c>
      <c r="O328" s="18" t="b">
        <v>1</v>
      </c>
      <c r="P328" s="18" t="s">
        <v>8269</v>
      </c>
      <c r="Q328" s="35" t="s">
        <v>8315</v>
      </c>
      <c r="R328" s="18" t="s">
        <v>8316</v>
      </c>
      <c r="S328" s="36">
        <v>41964.716319444444</v>
      </c>
      <c r="T328" s="37">
        <v>41994.716319444444</v>
      </c>
    </row>
    <row r="329" spans="1:20" ht="16" x14ac:dyDescent="0.2">
      <c r="A329" s="17">
        <v>3586</v>
      </c>
      <c r="B329" s="38" t="s">
        <v>3585</v>
      </c>
      <c r="C329" s="38" t="s">
        <v>7696</v>
      </c>
      <c r="D329" s="39">
        <v>7500</v>
      </c>
      <c r="E329" s="39">
        <v>8207</v>
      </c>
      <c r="F329" s="40">
        <v>1.0942666666666667</v>
      </c>
      <c r="G329" s="41">
        <v>151.97999999999999</v>
      </c>
      <c r="H329" s="19" t="s">
        <v>8218</v>
      </c>
      <c r="I329" s="19" t="s">
        <v>8223</v>
      </c>
      <c r="J329" s="19" t="s">
        <v>8245</v>
      </c>
      <c r="K329" s="19">
        <v>1474649070</v>
      </c>
      <c r="L329" s="19">
        <v>1469465070</v>
      </c>
      <c r="M329" s="19" t="b">
        <v>0</v>
      </c>
      <c r="N329" s="19">
        <v>54</v>
      </c>
      <c r="O329" s="19" t="b">
        <v>1</v>
      </c>
      <c r="P329" s="19" t="s">
        <v>8269</v>
      </c>
      <c r="Q329" s="42" t="s">
        <v>8315</v>
      </c>
      <c r="R329" s="19" t="s">
        <v>8316</v>
      </c>
      <c r="S329" s="43">
        <v>42576.697569444441</v>
      </c>
      <c r="T329" s="44">
        <v>42636.697569444441</v>
      </c>
    </row>
    <row r="330" spans="1:20" ht="16" x14ac:dyDescent="0.2">
      <c r="A330" s="16">
        <v>3589</v>
      </c>
      <c r="B330" s="31" t="s">
        <v>3588</v>
      </c>
      <c r="C330" s="31" t="s">
        <v>7699</v>
      </c>
      <c r="D330" s="32">
        <v>4000</v>
      </c>
      <c r="E330" s="32">
        <v>5100</v>
      </c>
      <c r="F330" s="33">
        <v>1.2749999999999999</v>
      </c>
      <c r="G330" s="34">
        <v>82.26</v>
      </c>
      <c r="H330" s="18" t="s">
        <v>8218</v>
      </c>
      <c r="I330" s="18" t="s">
        <v>8223</v>
      </c>
      <c r="J330" s="18" t="s">
        <v>8245</v>
      </c>
      <c r="K330" s="18">
        <v>1432654347</v>
      </c>
      <c r="L330" s="18">
        <v>1430494347</v>
      </c>
      <c r="M330" s="18" t="b">
        <v>0</v>
      </c>
      <c r="N330" s="18">
        <v>62</v>
      </c>
      <c r="O330" s="18" t="b">
        <v>1</v>
      </c>
      <c r="P330" s="18" t="s">
        <v>8269</v>
      </c>
      <c r="Q330" s="35" t="s">
        <v>8315</v>
      </c>
      <c r="R330" s="18" t="s">
        <v>8316</v>
      </c>
      <c r="S330" s="36">
        <v>42125.647534722222</v>
      </c>
      <c r="T330" s="37">
        <v>42150.647534722222</v>
      </c>
    </row>
    <row r="331" spans="1:20" ht="16" x14ac:dyDescent="0.2">
      <c r="A331" s="17">
        <v>3591</v>
      </c>
      <c r="B331" s="38" t="s">
        <v>3590</v>
      </c>
      <c r="C331" s="38" t="s">
        <v>7701</v>
      </c>
      <c r="D331" s="39">
        <v>700</v>
      </c>
      <c r="E331" s="39">
        <v>1225</v>
      </c>
      <c r="F331" s="40">
        <v>1.75</v>
      </c>
      <c r="G331" s="41">
        <v>68.06</v>
      </c>
      <c r="H331" s="19" t="s">
        <v>8218</v>
      </c>
      <c r="I331" s="19" t="s">
        <v>8223</v>
      </c>
      <c r="J331" s="19" t="s">
        <v>8245</v>
      </c>
      <c r="K331" s="19">
        <v>1422075540</v>
      </c>
      <c r="L331" s="19">
        <v>1419979544</v>
      </c>
      <c r="M331" s="19" t="b">
        <v>0</v>
      </c>
      <c r="N331" s="19">
        <v>18</v>
      </c>
      <c r="O331" s="19" t="b">
        <v>1</v>
      </c>
      <c r="P331" s="19" t="s">
        <v>8269</v>
      </c>
      <c r="Q331" s="42" t="s">
        <v>8315</v>
      </c>
      <c r="R331" s="19" t="s">
        <v>8316</v>
      </c>
      <c r="S331" s="43">
        <v>42003.948425925926</v>
      </c>
      <c r="T331" s="44">
        <v>42028.207638888889</v>
      </c>
    </row>
    <row r="332" spans="1:20" ht="16" x14ac:dyDescent="0.2">
      <c r="A332" s="16">
        <v>3592</v>
      </c>
      <c r="B332" s="31" t="s">
        <v>3591</v>
      </c>
      <c r="C332" s="31" t="s">
        <v>7702</v>
      </c>
      <c r="D332" s="32">
        <v>2000</v>
      </c>
      <c r="E332" s="32">
        <v>2545</v>
      </c>
      <c r="F332" s="33">
        <v>1.2725</v>
      </c>
      <c r="G332" s="34">
        <v>72.709999999999994</v>
      </c>
      <c r="H332" s="18" t="s">
        <v>8218</v>
      </c>
      <c r="I332" s="18" t="s">
        <v>8223</v>
      </c>
      <c r="J332" s="18" t="s">
        <v>8245</v>
      </c>
      <c r="K332" s="18">
        <v>1423630740</v>
      </c>
      <c r="L332" s="18">
        <v>1418673307</v>
      </c>
      <c r="M332" s="18" t="b">
        <v>0</v>
      </c>
      <c r="N332" s="18">
        <v>35</v>
      </c>
      <c r="O332" s="18" t="b">
        <v>1</v>
      </c>
      <c r="P332" s="18" t="s">
        <v>8269</v>
      </c>
      <c r="Q332" s="35" t="s">
        <v>8315</v>
      </c>
      <c r="R332" s="18" t="s">
        <v>8316</v>
      </c>
      <c r="S332" s="36">
        <v>41988.829942129625</v>
      </c>
      <c r="T332" s="37">
        <v>42046.207638888889</v>
      </c>
    </row>
    <row r="333" spans="1:20" ht="16" x14ac:dyDescent="0.2">
      <c r="A333" s="17">
        <v>3593</v>
      </c>
      <c r="B333" s="38" t="s">
        <v>3592</v>
      </c>
      <c r="C333" s="38" t="s">
        <v>7703</v>
      </c>
      <c r="D333" s="39">
        <v>3000</v>
      </c>
      <c r="E333" s="39">
        <v>3319</v>
      </c>
      <c r="F333" s="40">
        <v>1.1063333333333334</v>
      </c>
      <c r="G333" s="41">
        <v>77.19</v>
      </c>
      <c r="H333" s="19" t="s">
        <v>8218</v>
      </c>
      <c r="I333" s="19" t="s">
        <v>8223</v>
      </c>
      <c r="J333" s="19" t="s">
        <v>8245</v>
      </c>
      <c r="K333" s="19">
        <v>1420489560</v>
      </c>
      <c r="L333" s="19">
        <v>1417469639</v>
      </c>
      <c r="M333" s="19" t="b">
        <v>0</v>
      </c>
      <c r="N333" s="19">
        <v>43</v>
      </c>
      <c r="O333" s="19" t="b">
        <v>1</v>
      </c>
      <c r="P333" s="19" t="s">
        <v>8269</v>
      </c>
      <c r="Q333" s="42" t="s">
        <v>8315</v>
      </c>
      <c r="R333" s="19" t="s">
        <v>8316</v>
      </c>
      <c r="S333" s="43">
        <v>41974.898599537039</v>
      </c>
      <c r="T333" s="44">
        <v>42009.851388888885</v>
      </c>
    </row>
    <row r="334" spans="1:20" ht="16" x14ac:dyDescent="0.2">
      <c r="A334" s="16">
        <v>3594</v>
      </c>
      <c r="B334" s="31" t="s">
        <v>3593</v>
      </c>
      <c r="C334" s="31" t="s">
        <v>7704</v>
      </c>
      <c r="D334" s="32">
        <v>1600</v>
      </c>
      <c r="E334" s="32">
        <v>2015</v>
      </c>
      <c r="F334" s="33">
        <v>1.2593749999999999</v>
      </c>
      <c r="G334" s="34">
        <v>55.97</v>
      </c>
      <c r="H334" s="18" t="s">
        <v>8218</v>
      </c>
      <c r="I334" s="18" t="s">
        <v>8223</v>
      </c>
      <c r="J334" s="18" t="s">
        <v>8245</v>
      </c>
      <c r="K334" s="18">
        <v>1472952982</v>
      </c>
      <c r="L334" s="18">
        <v>1470792982</v>
      </c>
      <c r="M334" s="18" t="b">
        <v>0</v>
      </c>
      <c r="N334" s="18">
        <v>36</v>
      </c>
      <c r="O334" s="18" t="b">
        <v>1</v>
      </c>
      <c r="P334" s="18" t="s">
        <v>8269</v>
      </c>
      <c r="Q334" s="35" t="s">
        <v>8315</v>
      </c>
      <c r="R334" s="18" t="s">
        <v>8316</v>
      </c>
      <c r="S334" s="36">
        <v>42592.066921296297</v>
      </c>
      <c r="T334" s="37">
        <v>42617.066921296297</v>
      </c>
    </row>
    <row r="335" spans="1:20" ht="16" x14ac:dyDescent="0.2">
      <c r="A335" s="17">
        <v>3595</v>
      </c>
      <c r="B335" s="38" t="s">
        <v>3594</v>
      </c>
      <c r="C335" s="38" t="s">
        <v>7705</v>
      </c>
      <c r="D335" s="39">
        <v>2600</v>
      </c>
      <c r="E335" s="39">
        <v>3081</v>
      </c>
      <c r="F335" s="40">
        <v>1.1850000000000001</v>
      </c>
      <c r="G335" s="41">
        <v>49.69</v>
      </c>
      <c r="H335" s="19" t="s">
        <v>8218</v>
      </c>
      <c r="I335" s="19" t="s">
        <v>8223</v>
      </c>
      <c r="J335" s="19" t="s">
        <v>8245</v>
      </c>
      <c r="K335" s="19">
        <v>1426229940</v>
      </c>
      <c r="L335" s="19">
        <v>1423959123</v>
      </c>
      <c r="M335" s="19" t="b">
        <v>0</v>
      </c>
      <c r="N335" s="19">
        <v>62</v>
      </c>
      <c r="O335" s="19" t="b">
        <v>1</v>
      </c>
      <c r="P335" s="19" t="s">
        <v>8269</v>
      </c>
      <c r="Q335" s="42" t="s">
        <v>8315</v>
      </c>
      <c r="R335" s="19" t="s">
        <v>8316</v>
      </c>
      <c r="S335" s="43">
        <v>42050.008368055554</v>
      </c>
      <c r="T335" s="44">
        <v>42076.290972222225</v>
      </c>
    </row>
    <row r="336" spans="1:20" ht="16" x14ac:dyDescent="0.2">
      <c r="A336" s="16">
        <v>3597</v>
      </c>
      <c r="B336" s="31" t="s">
        <v>3596</v>
      </c>
      <c r="C336" s="31" t="s">
        <v>7707</v>
      </c>
      <c r="D336" s="32">
        <v>2500</v>
      </c>
      <c r="E336" s="32">
        <v>2565</v>
      </c>
      <c r="F336" s="33">
        <v>1.026</v>
      </c>
      <c r="G336" s="34">
        <v>77.73</v>
      </c>
      <c r="H336" s="18" t="s">
        <v>8218</v>
      </c>
      <c r="I336" s="18" t="s">
        <v>8223</v>
      </c>
      <c r="J336" s="18" t="s">
        <v>8245</v>
      </c>
      <c r="K336" s="18">
        <v>1456984740</v>
      </c>
      <c r="L336" s="18">
        <v>1455717790</v>
      </c>
      <c r="M336" s="18" t="b">
        <v>0</v>
      </c>
      <c r="N336" s="18">
        <v>33</v>
      </c>
      <c r="O336" s="18" t="b">
        <v>1</v>
      </c>
      <c r="P336" s="18" t="s">
        <v>8269</v>
      </c>
      <c r="Q336" s="35" t="s">
        <v>8315</v>
      </c>
      <c r="R336" s="18" t="s">
        <v>8316</v>
      </c>
      <c r="S336" s="36">
        <v>42417.585532407407</v>
      </c>
      <c r="T336" s="37">
        <v>42432.249305555553</v>
      </c>
    </row>
    <row r="337" spans="1:20" ht="16" x14ac:dyDescent="0.2">
      <c r="A337" s="17">
        <v>3598</v>
      </c>
      <c r="B337" s="38" t="s">
        <v>3597</v>
      </c>
      <c r="C337" s="38" t="s">
        <v>7708</v>
      </c>
      <c r="D337" s="39">
        <v>1000</v>
      </c>
      <c r="E337" s="39">
        <v>1101</v>
      </c>
      <c r="F337" s="40">
        <v>1.101</v>
      </c>
      <c r="G337" s="41">
        <v>40.78</v>
      </c>
      <c r="H337" s="19" t="s">
        <v>8218</v>
      </c>
      <c r="I337" s="19" t="s">
        <v>8223</v>
      </c>
      <c r="J337" s="19" t="s">
        <v>8245</v>
      </c>
      <c r="K337" s="19">
        <v>1409720340</v>
      </c>
      <c r="L337" s="19">
        <v>1408129822</v>
      </c>
      <c r="M337" s="19" t="b">
        <v>0</v>
      </c>
      <c r="N337" s="19">
        <v>27</v>
      </c>
      <c r="O337" s="19" t="b">
        <v>1</v>
      </c>
      <c r="P337" s="19" t="s">
        <v>8269</v>
      </c>
      <c r="Q337" s="42" t="s">
        <v>8315</v>
      </c>
      <c r="R337" s="19" t="s">
        <v>8316</v>
      </c>
      <c r="S337" s="43">
        <v>41866.79886574074</v>
      </c>
      <c r="T337" s="44">
        <v>41885.207638888889</v>
      </c>
    </row>
    <row r="338" spans="1:20" ht="16" x14ac:dyDescent="0.2">
      <c r="A338" s="16">
        <v>3599</v>
      </c>
      <c r="B338" s="31" t="s">
        <v>3598</v>
      </c>
      <c r="C338" s="31" t="s">
        <v>7709</v>
      </c>
      <c r="D338" s="32">
        <v>500</v>
      </c>
      <c r="E338" s="32">
        <v>1010</v>
      </c>
      <c r="F338" s="33">
        <v>2.02</v>
      </c>
      <c r="G338" s="34">
        <v>59.41</v>
      </c>
      <c r="H338" s="18" t="s">
        <v>8218</v>
      </c>
      <c r="I338" s="18" t="s">
        <v>8223</v>
      </c>
      <c r="J338" s="18" t="s">
        <v>8245</v>
      </c>
      <c r="K338" s="18">
        <v>1440892800</v>
      </c>
      <c r="L338" s="18">
        <v>1438715077</v>
      </c>
      <c r="M338" s="18" t="b">
        <v>0</v>
      </c>
      <c r="N338" s="18">
        <v>17</v>
      </c>
      <c r="O338" s="18" t="b">
        <v>1</v>
      </c>
      <c r="P338" s="18" t="s">
        <v>8269</v>
      </c>
      <c r="Q338" s="35" t="s">
        <v>8315</v>
      </c>
      <c r="R338" s="18" t="s">
        <v>8316</v>
      </c>
      <c r="S338" s="36">
        <v>42220.79487268519</v>
      </c>
      <c r="T338" s="37">
        <v>42246</v>
      </c>
    </row>
    <row r="339" spans="1:20" ht="16" x14ac:dyDescent="0.2">
      <c r="A339" s="17">
        <v>3600</v>
      </c>
      <c r="B339" s="38" t="s">
        <v>3599</v>
      </c>
      <c r="C339" s="38" t="s">
        <v>7710</v>
      </c>
      <c r="D339" s="39">
        <v>10</v>
      </c>
      <c r="E339" s="39">
        <v>13</v>
      </c>
      <c r="F339" s="40">
        <v>1.3</v>
      </c>
      <c r="G339" s="41">
        <v>3.25</v>
      </c>
      <c r="H339" s="19" t="s">
        <v>8218</v>
      </c>
      <c r="I339" s="19" t="s">
        <v>8223</v>
      </c>
      <c r="J339" s="19" t="s">
        <v>8245</v>
      </c>
      <c r="K339" s="19">
        <v>1476390164</v>
      </c>
      <c r="L339" s="19">
        <v>1473970964</v>
      </c>
      <c r="M339" s="19" t="b">
        <v>0</v>
      </c>
      <c r="N339" s="19">
        <v>4</v>
      </c>
      <c r="O339" s="19" t="b">
        <v>1</v>
      </c>
      <c r="P339" s="19" t="s">
        <v>8269</v>
      </c>
      <c r="Q339" s="42" t="s">
        <v>8315</v>
      </c>
      <c r="R339" s="19" t="s">
        <v>8316</v>
      </c>
      <c r="S339" s="43">
        <v>42628.849120370374</v>
      </c>
      <c r="T339" s="44">
        <v>42656.849120370374</v>
      </c>
    </row>
    <row r="340" spans="1:20" ht="16" x14ac:dyDescent="0.2">
      <c r="A340" s="16">
        <v>3602</v>
      </c>
      <c r="B340" s="31" t="s">
        <v>3601</v>
      </c>
      <c r="C340" s="31" t="s">
        <v>7712</v>
      </c>
      <c r="D340" s="32">
        <v>4000</v>
      </c>
      <c r="E340" s="32">
        <v>4002</v>
      </c>
      <c r="F340" s="33">
        <v>1.0004999999999999</v>
      </c>
      <c r="G340" s="34">
        <v>81.67</v>
      </c>
      <c r="H340" s="18" t="s">
        <v>8218</v>
      </c>
      <c r="I340" s="18" t="s">
        <v>8223</v>
      </c>
      <c r="J340" s="18" t="s">
        <v>8245</v>
      </c>
      <c r="K340" s="18">
        <v>1463520479</v>
      </c>
      <c r="L340" s="18">
        <v>1458336479</v>
      </c>
      <c r="M340" s="18" t="b">
        <v>0</v>
      </c>
      <c r="N340" s="18">
        <v>49</v>
      </c>
      <c r="O340" s="18" t="b">
        <v>1</v>
      </c>
      <c r="P340" s="18" t="s">
        <v>8269</v>
      </c>
      <c r="Q340" s="35" t="s">
        <v>8315</v>
      </c>
      <c r="R340" s="18" t="s">
        <v>8316</v>
      </c>
      <c r="S340" s="36">
        <v>42447.894432870366</v>
      </c>
      <c r="T340" s="37">
        <v>42507.894432870366</v>
      </c>
    </row>
    <row r="341" spans="1:20" ht="16" x14ac:dyDescent="0.2">
      <c r="A341" s="17">
        <v>3603</v>
      </c>
      <c r="B341" s="38" t="s">
        <v>3602</v>
      </c>
      <c r="C341" s="38" t="s">
        <v>7713</v>
      </c>
      <c r="D341" s="39">
        <v>1500</v>
      </c>
      <c r="E341" s="39">
        <v>2560</v>
      </c>
      <c r="F341" s="40">
        <v>1.7066666666666668</v>
      </c>
      <c r="G341" s="41">
        <v>44.91</v>
      </c>
      <c r="H341" s="19" t="s">
        <v>8218</v>
      </c>
      <c r="I341" s="19" t="s">
        <v>8223</v>
      </c>
      <c r="J341" s="19" t="s">
        <v>8245</v>
      </c>
      <c r="K341" s="19">
        <v>1446759880</v>
      </c>
      <c r="L341" s="19">
        <v>1444164280</v>
      </c>
      <c r="M341" s="19" t="b">
        <v>0</v>
      </c>
      <c r="N341" s="19">
        <v>57</v>
      </c>
      <c r="O341" s="19" t="b">
        <v>1</v>
      </c>
      <c r="P341" s="19" t="s">
        <v>8269</v>
      </c>
      <c r="Q341" s="42" t="s">
        <v>8315</v>
      </c>
      <c r="R341" s="19" t="s">
        <v>8316</v>
      </c>
      <c r="S341" s="43">
        <v>42283.864351851851</v>
      </c>
      <c r="T341" s="44">
        <v>42313.906018518523</v>
      </c>
    </row>
    <row r="342" spans="1:20" ht="16" x14ac:dyDescent="0.2">
      <c r="A342" s="16">
        <v>3604</v>
      </c>
      <c r="B342" s="31" t="s">
        <v>3603</v>
      </c>
      <c r="C342" s="31" t="s">
        <v>7714</v>
      </c>
      <c r="D342" s="32">
        <v>3000</v>
      </c>
      <c r="E342" s="32">
        <v>3385</v>
      </c>
      <c r="F342" s="33">
        <v>1.1283333333333334</v>
      </c>
      <c r="G342" s="34">
        <v>49.06</v>
      </c>
      <c r="H342" s="18" t="s">
        <v>8218</v>
      </c>
      <c r="I342" s="18" t="s">
        <v>8223</v>
      </c>
      <c r="J342" s="18" t="s">
        <v>8245</v>
      </c>
      <c r="K342" s="18">
        <v>1461913140</v>
      </c>
      <c r="L342" s="18">
        <v>1461370956</v>
      </c>
      <c r="M342" s="18" t="b">
        <v>0</v>
      </c>
      <c r="N342" s="18">
        <v>69</v>
      </c>
      <c r="O342" s="18" t="b">
        <v>1</v>
      </c>
      <c r="P342" s="18" t="s">
        <v>8269</v>
      </c>
      <c r="Q342" s="35" t="s">
        <v>8315</v>
      </c>
      <c r="R342" s="18" t="s">
        <v>8316</v>
      </c>
      <c r="S342" s="36">
        <v>42483.015694444446</v>
      </c>
      <c r="T342" s="37">
        <v>42489.290972222225</v>
      </c>
    </row>
    <row r="343" spans="1:20" ht="16" x14ac:dyDescent="0.2">
      <c r="A343" s="17">
        <v>3613</v>
      </c>
      <c r="B343" s="38" t="s">
        <v>3612</v>
      </c>
      <c r="C343" s="38" t="s">
        <v>7723</v>
      </c>
      <c r="D343" s="39">
        <v>1250</v>
      </c>
      <c r="E343" s="39">
        <v>1250</v>
      </c>
      <c r="F343" s="40">
        <v>1</v>
      </c>
      <c r="G343" s="41">
        <v>62.5</v>
      </c>
      <c r="H343" s="19" t="s">
        <v>8218</v>
      </c>
      <c r="I343" s="19" t="s">
        <v>8223</v>
      </c>
      <c r="J343" s="19" t="s">
        <v>8245</v>
      </c>
      <c r="K343" s="19">
        <v>1403964574</v>
      </c>
      <c r="L343" s="19">
        <v>1401372574</v>
      </c>
      <c r="M343" s="19" t="b">
        <v>0</v>
      </c>
      <c r="N343" s="19">
        <v>20</v>
      </c>
      <c r="O343" s="19" t="b">
        <v>1</v>
      </c>
      <c r="P343" s="19" t="s">
        <v>8269</v>
      </c>
      <c r="Q343" s="42" t="s">
        <v>8315</v>
      </c>
      <c r="R343" s="19" t="s">
        <v>8316</v>
      </c>
      <c r="S343" s="43">
        <v>41788.58997685185</v>
      </c>
      <c r="T343" s="44">
        <v>41818.58997685185</v>
      </c>
    </row>
    <row r="344" spans="1:20" ht="16" x14ac:dyDescent="0.2">
      <c r="A344" s="16">
        <v>3614</v>
      </c>
      <c r="B344" s="31" t="s">
        <v>3439</v>
      </c>
      <c r="C344" s="31" t="s">
        <v>7724</v>
      </c>
      <c r="D344" s="32">
        <v>2500</v>
      </c>
      <c r="E344" s="32">
        <v>2520</v>
      </c>
      <c r="F344" s="33">
        <v>1.008</v>
      </c>
      <c r="G344" s="34">
        <v>35.49</v>
      </c>
      <c r="H344" s="18" t="s">
        <v>8218</v>
      </c>
      <c r="I344" s="18" t="s">
        <v>8223</v>
      </c>
      <c r="J344" s="18" t="s">
        <v>8245</v>
      </c>
      <c r="K344" s="18">
        <v>1434675616</v>
      </c>
      <c r="L344" s="18">
        <v>1432083616</v>
      </c>
      <c r="M344" s="18" t="b">
        <v>0</v>
      </c>
      <c r="N344" s="18">
        <v>71</v>
      </c>
      <c r="O344" s="18" t="b">
        <v>1</v>
      </c>
      <c r="P344" s="18" t="s">
        <v>8269</v>
      </c>
      <c r="Q344" s="35" t="s">
        <v>8315</v>
      </c>
      <c r="R344" s="18" t="s">
        <v>8316</v>
      </c>
      <c r="S344" s="36">
        <v>42144.041851851856</v>
      </c>
      <c r="T344" s="37">
        <v>42174.041851851856</v>
      </c>
    </row>
    <row r="345" spans="1:20" ht="16" x14ac:dyDescent="0.2">
      <c r="A345" s="17">
        <v>3619</v>
      </c>
      <c r="B345" s="38" t="s">
        <v>3617</v>
      </c>
      <c r="C345" s="38" t="s">
        <v>7729</v>
      </c>
      <c r="D345" s="39">
        <v>1000</v>
      </c>
      <c r="E345" s="39">
        <v>1130</v>
      </c>
      <c r="F345" s="40">
        <v>1.1299999999999999</v>
      </c>
      <c r="G345" s="41">
        <v>66.47</v>
      </c>
      <c r="H345" s="19" t="s">
        <v>8218</v>
      </c>
      <c r="I345" s="19" t="s">
        <v>8223</v>
      </c>
      <c r="J345" s="19" t="s">
        <v>8245</v>
      </c>
      <c r="K345" s="19">
        <v>1479592800</v>
      </c>
      <c r="L345" s="19">
        <v>1476760226</v>
      </c>
      <c r="M345" s="19" t="b">
        <v>0</v>
      </c>
      <c r="N345" s="19">
        <v>17</v>
      </c>
      <c r="O345" s="19" t="b">
        <v>1</v>
      </c>
      <c r="P345" s="19" t="s">
        <v>8269</v>
      </c>
      <c r="Q345" s="42" t="s">
        <v>8315</v>
      </c>
      <c r="R345" s="19" t="s">
        <v>8316</v>
      </c>
      <c r="S345" s="43">
        <v>42661.132245370376</v>
      </c>
      <c r="T345" s="44">
        <v>42693.916666666672</v>
      </c>
    </row>
    <row r="346" spans="1:20" ht="16" x14ac:dyDescent="0.2">
      <c r="A346" s="16">
        <v>3620</v>
      </c>
      <c r="B346" s="31" t="s">
        <v>3618</v>
      </c>
      <c r="C346" s="31" t="s">
        <v>7730</v>
      </c>
      <c r="D346" s="32">
        <v>10500</v>
      </c>
      <c r="E346" s="32">
        <v>11045</v>
      </c>
      <c r="F346" s="33">
        <v>1.0519047619047619</v>
      </c>
      <c r="G346" s="34">
        <v>56.07</v>
      </c>
      <c r="H346" s="18" t="s">
        <v>8218</v>
      </c>
      <c r="I346" s="18" t="s">
        <v>8223</v>
      </c>
      <c r="J346" s="18" t="s">
        <v>8245</v>
      </c>
      <c r="K346" s="18">
        <v>1425528000</v>
      </c>
      <c r="L346" s="18">
        <v>1422916261</v>
      </c>
      <c r="M346" s="18" t="b">
        <v>0</v>
      </c>
      <c r="N346" s="18">
        <v>197</v>
      </c>
      <c r="O346" s="18" t="b">
        <v>1</v>
      </c>
      <c r="P346" s="18" t="s">
        <v>8269</v>
      </c>
      <c r="Q346" s="35" t="s">
        <v>8315</v>
      </c>
      <c r="R346" s="18" t="s">
        <v>8316</v>
      </c>
      <c r="S346" s="36">
        <v>42037.938206018516</v>
      </c>
      <c r="T346" s="37">
        <v>42068.166666666672</v>
      </c>
    </row>
    <row r="347" spans="1:20" ht="16" x14ac:dyDescent="0.2">
      <c r="A347" s="17">
        <v>3621</v>
      </c>
      <c r="B347" s="38" t="s">
        <v>3619</v>
      </c>
      <c r="C347" s="38" t="s">
        <v>7731</v>
      </c>
      <c r="D347" s="39">
        <v>3000</v>
      </c>
      <c r="E347" s="39">
        <v>3292</v>
      </c>
      <c r="F347" s="40">
        <v>1.0973333333333333</v>
      </c>
      <c r="G347" s="41">
        <v>47.03</v>
      </c>
      <c r="H347" s="19" t="s">
        <v>8218</v>
      </c>
      <c r="I347" s="19" t="s">
        <v>8223</v>
      </c>
      <c r="J347" s="19" t="s">
        <v>8245</v>
      </c>
      <c r="K347" s="19">
        <v>1475269200</v>
      </c>
      <c r="L347" s="19">
        <v>1473200844</v>
      </c>
      <c r="M347" s="19" t="b">
        <v>0</v>
      </c>
      <c r="N347" s="19">
        <v>70</v>
      </c>
      <c r="O347" s="19" t="b">
        <v>1</v>
      </c>
      <c r="P347" s="19" t="s">
        <v>8269</v>
      </c>
      <c r="Q347" s="42" t="s">
        <v>8315</v>
      </c>
      <c r="R347" s="19" t="s">
        <v>8316</v>
      </c>
      <c r="S347" s="43">
        <v>42619.935694444444</v>
      </c>
      <c r="T347" s="44">
        <v>42643.875</v>
      </c>
    </row>
    <row r="348" spans="1:20" ht="16" x14ac:dyDescent="0.2">
      <c r="A348" s="16">
        <v>3622</v>
      </c>
      <c r="B348" s="31" t="s">
        <v>3620</v>
      </c>
      <c r="C348" s="31" t="s">
        <v>7732</v>
      </c>
      <c r="D348" s="32">
        <v>1000</v>
      </c>
      <c r="E348" s="32">
        <v>1000.99</v>
      </c>
      <c r="F348" s="33">
        <v>1.00099</v>
      </c>
      <c r="G348" s="34">
        <v>47.67</v>
      </c>
      <c r="H348" s="18" t="s">
        <v>8218</v>
      </c>
      <c r="I348" s="18" t="s">
        <v>8223</v>
      </c>
      <c r="J348" s="18" t="s">
        <v>8245</v>
      </c>
      <c r="K348" s="18">
        <v>1411874580</v>
      </c>
      <c r="L348" s="18">
        <v>1409030371</v>
      </c>
      <c r="M348" s="18" t="b">
        <v>0</v>
      </c>
      <c r="N348" s="18">
        <v>21</v>
      </c>
      <c r="O348" s="18" t="b">
        <v>1</v>
      </c>
      <c r="P348" s="18" t="s">
        <v>8269</v>
      </c>
      <c r="Q348" s="35" t="s">
        <v>8315</v>
      </c>
      <c r="R348" s="18" t="s">
        <v>8316</v>
      </c>
      <c r="S348" s="36">
        <v>41877.221886574072</v>
      </c>
      <c r="T348" s="37">
        <v>41910.140972222223</v>
      </c>
    </row>
    <row r="349" spans="1:20" ht="16" x14ac:dyDescent="0.2">
      <c r="A349" s="17">
        <v>3623</v>
      </c>
      <c r="B349" s="38" t="s">
        <v>3621</v>
      </c>
      <c r="C349" s="38" t="s">
        <v>7733</v>
      </c>
      <c r="D349" s="39">
        <v>2500</v>
      </c>
      <c r="E349" s="39">
        <v>3000</v>
      </c>
      <c r="F349" s="40">
        <v>1.2</v>
      </c>
      <c r="G349" s="41">
        <v>88.24</v>
      </c>
      <c r="H349" s="19" t="s">
        <v>8218</v>
      </c>
      <c r="I349" s="19" t="s">
        <v>8223</v>
      </c>
      <c r="J349" s="19" t="s">
        <v>8245</v>
      </c>
      <c r="K349" s="19">
        <v>1406358000</v>
      </c>
      <c r="L349" s="19">
        <v>1404841270</v>
      </c>
      <c r="M349" s="19" t="b">
        <v>0</v>
      </c>
      <c r="N349" s="19">
        <v>34</v>
      </c>
      <c r="O349" s="19" t="b">
        <v>1</v>
      </c>
      <c r="P349" s="19" t="s">
        <v>8269</v>
      </c>
      <c r="Q349" s="42" t="s">
        <v>8315</v>
      </c>
      <c r="R349" s="19" t="s">
        <v>8316</v>
      </c>
      <c r="S349" s="43">
        <v>41828.736921296295</v>
      </c>
      <c r="T349" s="44">
        <v>41846.291666666664</v>
      </c>
    </row>
    <row r="350" spans="1:20" ht="48" x14ac:dyDescent="0.2">
      <c r="A350" s="16">
        <v>3624</v>
      </c>
      <c r="B350" s="31" t="s">
        <v>3622</v>
      </c>
      <c r="C350" s="31" t="s">
        <v>7734</v>
      </c>
      <c r="D350" s="32">
        <v>3000</v>
      </c>
      <c r="E350" s="32">
        <v>3148</v>
      </c>
      <c r="F350" s="33">
        <v>1.0493333333333332</v>
      </c>
      <c r="G350" s="34">
        <v>80.72</v>
      </c>
      <c r="H350" s="18" t="s">
        <v>8218</v>
      </c>
      <c r="I350" s="18" t="s">
        <v>8223</v>
      </c>
      <c r="J350" s="18" t="s">
        <v>8245</v>
      </c>
      <c r="K350" s="18">
        <v>1471977290</v>
      </c>
      <c r="L350" s="18">
        <v>1466793290</v>
      </c>
      <c r="M350" s="18" t="b">
        <v>0</v>
      </c>
      <c r="N350" s="18">
        <v>39</v>
      </c>
      <c r="O350" s="18" t="b">
        <v>1</v>
      </c>
      <c r="P350" s="18" t="s">
        <v>8269</v>
      </c>
      <c r="Q350" s="35" t="s">
        <v>8315</v>
      </c>
      <c r="R350" s="18" t="s">
        <v>8316</v>
      </c>
      <c r="S350" s="36">
        <v>42545.774189814809</v>
      </c>
      <c r="T350" s="37">
        <v>42605.774189814809</v>
      </c>
    </row>
    <row r="351" spans="1:20" ht="16" x14ac:dyDescent="0.2">
      <c r="A351" s="17">
        <v>3627</v>
      </c>
      <c r="B351" s="38" t="s">
        <v>3625</v>
      </c>
      <c r="C351" s="38" t="s">
        <v>7737</v>
      </c>
      <c r="D351" s="39">
        <v>2000</v>
      </c>
      <c r="E351" s="39">
        <v>2000</v>
      </c>
      <c r="F351" s="40">
        <v>1</v>
      </c>
      <c r="G351" s="41">
        <v>68.97</v>
      </c>
      <c r="H351" s="19" t="s">
        <v>8218</v>
      </c>
      <c r="I351" s="19" t="s">
        <v>8223</v>
      </c>
      <c r="J351" s="19" t="s">
        <v>8245</v>
      </c>
      <c r="K351" s="19">
        <v>1463803140</v>
      </c>
      <c r="L351" s="19">
        <v>1459446487</v>
      </c>
      <c r="M351" s="19" t="b">
        <v>0</v>
      </c>
      <c r="N351" s="19">
        <v>29</v>
      </c>
      <c r="O351" s="19" t="b">
        <v>1</v>
      </c>
      <c r="P351" s="19" t="s">
        <v>8269</v>
      </c>
      <c r="Q351" s="42" t="s">
        <v>8315</v>
      </c>
      <c r="R351" s="19" t="s">
        <v>8316</v>
      </c>
      <c r="S351" s="43">
        <v>42460.741747685184</v>
      </c>
      <c r="T351" s="44">
        <v>42511.165972222225</v>
      </c>
    </row>
    <row r="352" spans="1:20" ht="16" x14ac:dyDescent="0.2">
      <c r="A352" s="16">
        <v>3648</v>
      </c>
      <c r="B352" s="31" t="s">
        <v>3646</v>
      </c>
      <c r="C352" s="31" t="s">
        <v>7758</v>
      </c>
      <c r="D352" s="32">
        <v>40000</v>
      </c>
      <c r="E352" s="32">
        <v>40153</v>
      </c>
      <c r="F352" s="33">
        <v>1.003825</v>
      </c>
      <c r="G352" s="34">
        <v>550.04</v>
      </c>
      <c r="H352" s="18" t="s">
        <v>8218</v>
      </c>
      <c r="I352" s="18" t="s">
        <v>8223</v>
      </c>
      <c r="J352" s="18" t="s">
        <v>8245</v>
      </c>
      <c r="K352" s="18">
        <v>1412492445</v>
      </c>
      <c r="L352" s="18">
        <v>1409900445</v>
      </c>
      <c r="M352" s="18" t="b">
        <v>0</v>
      </c>
      <c r="N352" s="18">
        <v>73</v>
      </c>
      <c r="O352" s="18" t="b">
        <v>1</v>
      </c>
      <c r="P352" s="18" t="s">
        <v>8269</v>
      </c>
      <c r="Q352" s="35" t="s">
        <v>8315</v>
      </c>
      <c r="R352" s="18" t="s">
        <v>8316</v>
      </c>
      <c r="S352" s="36">
        <v>41887.292187500003</v>
      </c>
      <c r="T352" s="37">
        <v>41917.292187500003</v>
      </c>
    </row>
    <row r="353" spans="1:20" ht="16" x14ac:dyDescent="0.2">
      <c r="A353" s="17">
        <v>3651</v>
      </c>
      <c r="B353" s="38" t="s">
        <v>3649</v>
      </c>
      <c r="C353" s="38" t="s">
        <v>7761</v>
      </c>
      <c r="D353" s="39">
        <v>500</v>
      </c>
      <c r="E353" s="39">
        <v>520</v>
      </c>
      <c r="F353" s="40">
        <v>1.04</v>
      </c>
      <c r="G353" s="41">
        <v>57.78</v>
      </c>
      <c r="H353" s="19" t="s">
        <v>8218</v>
      </c>
      <c r="I353" s="19" t="s">
        <v>8223</v>
      </c>
      <c r="J353" s="19" t="s">
        <v>8245</v>
      </c>
      <c r="K353" s="19">
        <v>1407686340</v>
      </c>
      <c r="L353" s="19">
        <v>1404833442</v>
      </c>
      <c r="M353" s="19" t="b">
        <v>0</v>
      </c>
      <c r="N353" s="19">
        <v>9</v>
      </c>
      <c r="O353" s="19" t="b">
        <v>1</v>
      </c>
      <c r="P353" s="19" t="s">
        <v>8269</v>
      </c>
      <c r="Q353" s="42" t="s">
        <v>8315</v>
      </c>
      <c r="R353" s="19" t="s">
        <v>8316</v>
      </c>
      <c r="S353" s="43">
        <v>41828.646319444444</v>
      </c>
      <c r="T353" s="44">
        <v>41861.665972222225</v>
      </c>
    </row>
    <row r="354" spans="1:20" ht="16" x14ac:dyDescent="0.2">
      <c r="A354" s="16">
        <v>3655</v>
      </c>
      <c r="B354" s="31" t="s">
        <v>3652</v>
      </c>
      <c r="C354" s="31" t="s">
        <v>7765</v>
      </c>
      <c r="D354" s="32">
        <v>5000</v>
      </c>
      <c r="E354" s="32">
        <v>5813</v>
      </c>
      <c r="F354" s="33">
        <v>1.1626000000000001</v>
      </c>
      <c r="G354" s="34">
        <v>73.58</v>
      </c>
      <c r="H354" s="18" t="s">
        <v>8218</v>
      </c>
      <c r="I354" s="18" t="s">
        <v>8223</v>
      </c>
      <c r="J354" s="18" t="s">
        <v>8245</v>
      </c>
      <c r="K354" s="18">
        <v>1437202740</v>
      </c>
      <c r="L354" s="18">
        <v>1434654998</v>
      </c>
      <c r="M354" s="18" t="b">
        <v>0</v>
      </c>
      <c r="N354" s="18">
        <v>79</v>
      </c>
      <c r="O354" s="18" t="b">
        <v>1</v>
      </c>
      <c r="P354" s="18" t="s">
        <v>8269</v>
      </c>
      <c r="Q354" s="35" t="s">
        <v>8315</v>
      </c>
      <c r="R354" s="18" t="s">
        <v>8316</v>
      </c>
      <c r="S354" s="36">
        <v>42173.803217592591</v>
      </c>
      <c r="T354" s="37">
        <v>42203.290972222225</v>
      </c>
    </row>
    <row r="355" spans="1:20" ht="16" x14ac:dyDescent="0.2">
      <c r="A355" s="17">
        <v>3658</v>
      </c>
      <c r="B355" s="38" t="s">
        <v>3655</v>
      </c>
      <c r="C355" s="38" t="s">
        <v>7768</v>
      </c>
      <c r="D355" s="39">
        <v>1500</v>
      </c>
      <c r="E355" s="39">
        <v>1510</v>
      </c>
      <c r="F355" s="40">
        <v>1.0066666666666666</v>
      </c>
      <c r="G355" s="41">
        <v>75.5</v>
      </c>
      <c r="H355" s="19" t="s">
        <v>8218</v>
      </c>
      <c r="I355" s="19" t="s">
        <v>8223</v>
      </c>
      <c r="J355" s="19" t="s">
        <v>8245</v>
      </c>
      <c r="K355" s="19">
        <v>1404273540</v>
      </c>
      <c r="L355" s="19">
        <v>1400272580</v>
      </c>
      <c r="M355" s="19" t="b">
        <v>0</v>
      </c>
      <c r="N355" s="19">
        <v>20</v>
      </c>
      <c r="O355" s="19" t="b">
        <v>1</v>
      </c>
      <c r="P355" s="19" t="s">
        <v>8269</v>
      </c>
      <c r="Q355" s="42" t="s">
        <v>8315</v>
      </c>
      <c r="R355" s="19" t="s">
        <v>8316</v>
      </c>
      <c r="S355" s="43">
        <v>41775.858564814815</v>
      </c>
      <c r="T355" s="44">
        <v>41822.165972222225</v>
      </c>
    </row>
    <row r="356" spans="1:20" ht="16" x14ac:dyDescent="0.2">
      <c r="A356" s="16">
        <v>3659</v>
      </c>
      <c r="B356" s="31" t="s">
        <v>3656</v>
      </c>
      <c r="C356" s="31" t="s">
        <v>7769</v>
      </c>
      <c r="D356" s="32">
        <v>3000</v>
      </c>
      <c r="E356" s="32">
        <v>3061</v>
      </c>
      <c r="F356" s="33">
        <v>1.0203333333333333</v>
      </c>
      <c r="G356" s="34">
        <v>235.46</v>
      </c>
      <c r="H356" s="18" t="s">
        <v>8218</v>
      </c>
      <c r="I356" s="18" t="s">
        <v>8223</v>
      </c>
      <c r="J356" s="18" t="s">
        <v>8245</v>
      </c>
      <c r="K356" s="18">
        <v>1426775940</v>
      </c>
      <c r="L356" s="18">
        <v>1424414350</v>
      </c>
      <c r="M356" s="18" t="b">
        <v>0</v>
      </c>
      <c r="N356" s="18">
        <v>13</v>
      </c>
      <c r="O356" s="18" t="b">
        <v>1</v>
      </c>
      <c r="P356" s="18" t="s">
        <v>8269</v>
      </c>
      <c r="Q356" s="35" t="s">
        <v>8315</v>
      </c>
      <c r="R356" s="18" t="s">
        <v>8316</v>
      </c>
      <c r="S356" s="36">
        <v>42055.277199074073</v>
      </c>
      <c r="T356" s="37">
        <v>42082.610416666663</v>
      </c>
    </row>
    <row r="357" spans="1:20" ht="16" x14ac:dyDescent="0.2">
      <c r="A357" s="17">
        <v>3661</v>
      </c>
      <c r="B357" s="38" t="s">
        <v>3658</v>
      </c>
      <c r="C357" s="38" t="s">
        <v>7771</v>
      </c>
      <c r="D357" s="39">
        <v>3000</v>
      </c>
      <c r="E357" s="39">
        <v>3330</v>
      </c>
      <c r="F357" s="40">
        <v>1.1100000000000001</v>
      </c>
      <c r="G357" s="41">
        <v>92.5</v>
      </c>
      <c r="H357" s="19" t="s">
        <v>8218</v>
      </c>
      <c r="I357" s="19" t="s">
        <v>8223</v>
      </c>
      <c r="J357" s="19" t="s">
        <v>8245</v>
      </c>
      <c r="K357" s="19">
        <v>1460260800</v>
      </c>
      <c r="L357" s="19">
        <v>1458336672</v>
      </c>
      <c r="M357" s="19" t="b">
        <v>0</v>
      </c>
      <c r="N357" s="19">
        <v>36</v>
      </c>
      <c r="O357" s="19" t="b">
        <v>1</v>
      </c>
      <c r="P357" s="19" t="s">
        <v>8269</v>
      </c>
      <c r="Q357" s="42" t="s">
        <v>8315</v>
      </c>
      <c r="R357" s="19" t="s">
        <v>8316</v>
      </c>
      <c r="S357" s="43">
        <v>42447.896666666667</v>
      </c>
      <c r="T357" s="44">
        <v>42470.166666666672</v>
      </c>
    </row>
    <row r="358" spans="1:20" ht="16" x14ac:dyDescent="0.2">
      <c r="A358" s="16">
        <v>3664</v>
      </c>
      <c r="B358" s="31" t="s">
        <v>3661</v>
      </c>
      <c r="C358" s="31" t="s">
        <v>7774</v>
      </c>
      <c r="D358" s="32">
        <v>800</v>
      </c>
      <c r="E358" s="32">
        <v>875</v>
      </c>
      <c r="F358" s="33">
        <v>1.09375</v>
      </c>
      <c r="G358" s="34">
        <v>46.05</v>
      </c>
      <c r="H358" s="18" t="s">
        <v>8218</v>
      </c>
      <c r="I358" s="18" t="s">
        <v>8223</v>
      </c>
      <c r="J358" s="18" t="s">
        <v>8245</v>
      </c>
      <c r="K358" s="18">
        <v>1466056689</v>
      </c>
      <c r="L358" s="18">
        <v>1464847089</v>
      </c>
      <c r="M358" s="18" t="b">
        <v>0</v>
      </c>
      <c r="N358" s="18">
        <v>19</v>
      </c>
      <c r="O358" s="18" t="b">
        <v>1</v>
      </c>
      <c r="P358" s="18" t="s">
        <v>8269</v>
      </c>
      <c r="Q358" s="35" t="s">
        <v>8315</v>
      </c>
      <c r="R358" s="18" t="s">
        <v>8316</v>
      </c>
      <c r="S358" s="36">
        <v>42523.248715277776</v>
      </c>
      <c r="T358" s="37">
        <v>42537.248715277776</v>
      </c>
    </row>
    <row r="359" spans="1:20" ht="16" x14ac:dyDescent="0.2">
      <c r="A359" s="17">
        <v>3666</v>
      </c>
      <c r="B359" s="38" t="s">
        <v>3663</v>
      </c>
      <c r="C359" s="38" t="s">
        <v>7776</v>
      </c>
      <c r="D359" s="39">
        <v>1200</v>
      </c>
      <c r="E359" s="39">
        <v>1200</v>
      </c>
      <c r="F359" s="40">
        <v>1</v>
      </c>
      <c r="G359" s="41">
        <v>31.58</v>
      </c>
      <c r="H359" s="19" t="s">
        <v>8218</v>
      </c>
      <c r="I359" s="19" t="s">
        <v>8223</v>
      </c>
      <c r="J359" s="19" t="s">
        <v>8245</v>
      </c>
      <c r="K359" s="19">
        <v>1406185200</v>
      </c>
      <c r="L359" s="19">
        <v>1404337382</v>
      </c>
      <c r="M359" s="19" t="b">
        <v>0</v>
      </c>
      <c r="N359" s="19">
        <v>38</v>
      </c>
      <c r="O359" s="19" t="b">
        <v>1</v>
      </c>
      <c r="P359" s="19" t="s">
        <v>8269</v>
      </c>
      <c r="Q359" s="42" t="s">
        <v>8315</v>
      </c>
      <c r="R359" s="19" t="s">
        <v>8316</v>
      </c>
      <c r="S359" s="43">
        <v>41822.90488425926</v>
      </c>
      <c r="T359" s="44">
        <v>41844.291666666664</v>
      </c>
    </row>
    <row r="360" spans="1:20" ht="16" x14ac:dyDescent="0.2">
      <c r="A360" s="16">
        <v>3668</v>
      </c>
      <c r="B360" s="31" t="s">
        <v>3665</v>
      </c>
      <c r="C360" s="31" t="s">
        <v>7778</v>
      </c>
      <c r="D360" s="32">
        <v>1000</v>
      </c>
      <c r="E360" s="32">
        <v>1035</v>
      </c>
      <c r="F360" s="33">
        <v>1.0349999999999999</v>
      </c>
      <c r="G360" s="34">
        <v>36.96</v>
      </c>
      <c r="H360" s="18" t="s">
        <v>8218</v>
      </c>
      <c r="I360" s="18" t="s">
        <v>8223</v>
      </c>
      <c r="J360" s="18" t="s">
        <v>8245</v>
      </c>
      <c r="K360" s="18">
        <v>1437676380</v>
      </c>
      <c r="L360" s="18">
        <v>1435670452</v>
      </c>
      <c r="M360" s="18" t="b">
        <v>0</v>
      </c>
      <c r="N360" s="18">
        <v>28</v>
      </c>
      <c r="O360" s="18" t="b">
        <v>1</v>
      </c>
      <c r="P360" s="18" t="s">
        <v>8269</v>
      </c>
      <c r="Q360" s="35" t="s">
        <v>8315</v>
      </c>
      <c r="R360" s="18" t="s">
        <v>8316</v>
      </c>
      <c r="S360" s="36">
        <v>42185.556157407409</v>
      </c>
      <c r="T360" s="37">
        <v>42208.772916666669</v>
      </c>
    </row>
    <row r="361" spans="1:20" ht="16" x14ac:dyDescent="0.2">
      <c r="A361" s="17">
        <v>3671</v>
      </c>
      <c r="B361" s="38" t="s">
        <v>3668</v>
      </c>
      <c r="C361" s="38" t="s">
        <v>7781</v>
      </c>
      <c r="D361" s="39">
        <v>3500</v>
      </c>
      <c r="E361" s="39">
        <v>3530</v>
      </c>
      <c r="F361" s="40">
        <v>1.0085714285714287</v>
      </c>
      <c r="G361" s="41">
        <v>88.25</v>
      </c>
      <c r="H361" s="19" t="s">
        <v>8218</v>
      </c>
      <c r="I361" s="19" t="s">
        <v>8223</v>
      </c>
      <c r="J361" s="19" t="s">
        <v>8245</v>
      </c>
      <c r="K361" s="19">
        <v>1405915140</v>
      </c>
      <c r="L361" s="19">
        <v>1404140667</v>
      </c>
      <c r="M361" s="19" t="b">
        <v>0</v>
      </c>
      <c r="N361" s="19">
        <v>40</v>
      </c>
      <c r="O361" s="19" t="b">
        <v>1</v>
      </c>
      <c r="P361" s="19" t="s">
        <v>8269</v>
      </c>
      <c r="Q361" s="42" t="s">
        <v>8315</v>
      </c>
      <c r="R361" s="19" t="s">
        <v>8316</v>
      </c>
      <c r="S361" s="43">
        <v>41820.62809027778</v>
      </c>
      <c r="T361" s="44">
        <v>41841.165972222225</v>
      </c>
    </row>
    <row r="362" spans="1:20" ht="16" x14ac:dyDescent="0.2">
      <c r="A362" s="16">
        <v>3676</v>
      </c>
      <c r="B362" s="31" t="s">
        <v>3673</v>
      </c>
      <c r="C362" s="31" t="s">
        <v>7786</v>
      </c>
      <c r="D362" s="32">
        <v>800</v>
      </c>
      <c r="E362" s="32">
        <v>1030</v>
      </c>
      <c r="F362" s="33">
        <v>1.2875000000000001</v>
      </c>
      <c r="G362" s="34">
        <v>64.38</v>
      </c>
      <c r="H362" s="18" t="s">
        <v>8218</v>
      </c>
      <c r="I362" s="18" t="s">
        <v>8223</v>
      </c>
      <c r="J362" s="18" t="s">
        <v>8245</v>
      </c>
      <c r="K362" s="18">
        <v>1410550484</v>
      </c>
      <c r="L362" s="18">
        <v>1408995284</v>
      </c>
      <c r="M362" s="18" t="b">
        <v>0</v>
      </c>
      <c r="N362" s="18">
        <v>16</v>
      </c>
      <c r="O362" s="18" t="b">
        <v>1</v>
      </c>
      <c r="P362" s="18" t="s">
        <v>8269</v>
      </c>
      <c r="Q362" s="35" t="s">
        <v>8315</v>
      </c>
      <c r="R362" s="18" t="s">
        <v>8316</v>
      </c>
      <c r="S362" s="36">
        <v>41876.815787037034</v>
      </c>
      <c r="T362" s="37">
        <v>41894.815787037034</v>
      </c>
    </row>
    <row r="363" spans="1:20" ht="16" x14ac:dyDescent="0.2">
      <c r="A363" s="17">
        <v>3677</v>
      </c>
      <c r="B363" s="38" t="s">
        <v>3674</v>
      </c>
      <c r="C363" s="38" t="s">
        <v>7787</v>
      </c>
      <c r="D363" s="39">
        <v>12000</v>
      </c>
      <c r="E363" s="39">
        <v>12348.5</v>
      </c>
      <c r="F363" s="40">
        <v>1.0290416666666666</v>
      </c>
      <c r="G363" s="41">
        <v>62.05</v>
      </c>
      <c r="H363" s="19" t="s">
        <v>8218</v>
      </c>
      <c r="I363" s="19" t="s">
        <v>8223</v>
      </c>
      <c r="J363" s="19" t="s">
        <v>8245</v>
      </c>
      <c r="K363" s="19">
        <v>1404359940</v>
      </c>
      <c r="L363" s="19">
        <v>1402580818</v>
      </c>
      <c r="M363" s="19" t="b">
        <v>0</v>
      </c>
      <c r="N363" s="19">
        <v>199</v>
      </c>
      <c r="O363" s="19" t="b">
        <v>1</v>
      </c>
      <c r="P363" s="19" t="s">
        <v>8269</v>
      </c>
      <c r="Q363" s="42" t="s">
        <v>8315</v>
      </c>
      <c r="R363" s="19" t="s">
        <v>8316</v>
      </c>
      <c r="S363" s="43">
        <v>41802.574282407404</v>
      </c>
      <c r="T363" s="44">
        <v>41823.165972222225</v>
      </c>
    </row>
    <row r="364" spans="1:20" ht="16" x14ac:dyDescent="0.2">
      <c r="A364" s="16">
        <v>3679</v>
      </c>
      <c r="B364" s="31" t="s">
        <v>3676</v>
      </c>
      <c r="C364" s="31" t="s">
        <v>7789</v>
      </c>
      <c r="D364" s="32">
        <v>2000</v>
      </c>
      <c r="E364" s="32">
        <v>2202</v>
      </c>
      <c r="F364" s="33">
        <v>1.101</v>
      </c>
      <c r="G364" s="34">
        <v>73.400000000000006</v>
      </c>
      <c r="H364" s="18" t="s">
        <v>8218</v>
      </c>
      <c r="I364" s="18" t="s">
        <v>8223</v>
      </c>
      <c r="J364" s="18" t="s">
        <v>8245</v>
      </c>
      <c r="K364" s="18">
        <v>1404190740</v>
      </c>
      <c r="L364" s="18">
        <v>1401214581</v>
      </c>
      <c r="M364" s="18" t="b">
        <v>0</v>
      </c>
      <c r="N364" s="18">
        <v>30</v>
      </c>
      <c r="O364" s="18" t="b">
        <v>1</v>
      </c>
      <c r="P364" s="18" t="s">
        <v>8269</v>
      </c>
      <c r="Q364" s="35" t="s">
        <v>8315</v>
      </c>
      <c r="R364" s="18" t="s">
        <v>8316</v>
      </c>
      <c r="S364" s="36">
        <v>41786.761354166665</v>
      </c>
      <c r="T364" s="37">
        <v>41821.207638888889</v>
      </c>
    </row>
    <row r="365" spans="1:20" ht="16" x14ac:dyDescent="0.2">
      <c r="A365" s="17">
        <v>3680</v>
      </c>
      <c r="B365" s="38" t="s">
        <v>3677</v>
      </c>
      <c r="C365" s="38" t="s">
        <v>7790</v>
      </c>
      <c r="D365" s="39">
        <v>3000</v>
      </c>
      <c r="E365" s="39">
        <v>3383</v>
      </c>
      <c r="F365" s="40">
        <v>1.1276666666666666</v>
      </c>
      <c r="G365" s="41">
        <v>99.5</v>
      </c>
      <c r="H365" s="19" t="s">
        <v>8218</v>
      </c>
      <c r="I365" s="19" t="s">
        <v>8223</v>
      </c>
      <c r="J365" s="19" t="s">
        <v>8245</v>
      </c>
      <c r="K365" s="19">
        <v>1475664834</v>
      </c>
      <c r="L365" s="19">
        <v>1473850434</v>
      </c>
      <c r="M365" s="19" t="b">
        <v>0</v>
      </c>
      <c r="N365" s="19">
        <v>34</v>
      </c>
      <c r="O365" s="19" t="b">
        <v>1</v>
      </c>
      <c r="P365" s="19" t="s">
        <v>8269</v>
      </c>
      <c r="Q365" s="42" t="s">
        <v>8315</v>
      </c>
      <c r="R365" s="19" t="s">
        <v>8316</v>
      </c>
      <c r="S365" s="43">
        <v>42627.454097222217</v>
      </c>
      <c r="T365" s="44">
        <v>42648.454097222217</v>
      </c>
    </row>
    <row r="366" spans="1:20" ht="32" x14ac:dyDescent="0.2">
      <c r="A366" s="16">
        <v>3681</v>
      </c>
      <c r="B366" s="31" t="s">
        <v>3678</v>
      </c>
      <c r="C366" s="31" t="s">
        <v>7791</v>
      </c>
      <c r="D366" s="32">
        <v>1000</v>
      </c>
      <c r="E366" s="32">
        <v>1119</v>
      </c>
      <c r="F366" s="33">
        <v>1.119</v>
      </c>
      <c r="G366" s="34">
        <v>62.17</v>
      </c>
      <c r="H366" s="18" t="s">
        <v>8218</v>
      </c>
      <c r="I366" s="18" t="s">
        <v>8223</v>
      </c>
      <c r="J366" s="18" t="s">
        <v>8245</v>
      </c>
      <c r="K366" s="18">
        <v>1452872290</v>
      </c>
      <c r="L366" s="18">
        <v>1452008290</v>
      </c>
      <c r="M366" s="18" t="b">
        <v>0</v>
      </c>
      <c r="N366" s="18">
        <v>18</v>
      </c>
      <c r="O366" s="18" t="b">
        <v>1</v>
      </c>
      <c r="P366" s="18" t="s">
        <v>8269</v>
      </c>
      <c r="Q366" s="35" t="s">
        <v>8315</v>
      </c>
      <c r="R366" s="18" t="s">
        <v>8316</v>
      </c>
      <c r="S366" s="36">
        <v>42374.651504629626</v>
      </c>
      <c r="T366" s="37">
        <v>42384.651504629626</v>
      </c>
    </row>
    <row r="367" spans="1:20" ht="16" x14ac:dyDescent="0.2">
      <c r="A367" s="17">
        <v>3682</v>
      </c>
      <c r="B367" s="38" t="s">
        <v>3679</v>
      </c>
      <c r="C367" s="38" t="s">
        <v>7792</v>
      </c>
      <c r="D367" s="39">
        <v>3000</v>
      </c>
      <c r="E367" s="39">
        <v>4176</v>
      </c>
      <c r="F367" s="40">
        <v>1.3919999999999999</v>
      </c>
      <c r="G367" s="41">
        <v>62.33</v>
      </c>
      <c r="H367" s="19" t="s">
        <v>8218</v>
      </c>
      <c r="I367" s="19" t="s">
        <v>8223</v>
      </c>
      <c r="J367" s="19" t="s">
        <v>8245</v>
      </c>
      <c r="K367" s="19">
        <v>1402901940</v>
      </c>
      <c r="L367" s="19">
        <v>1399998418</v>
      </c>
      <c r="M367" s="19" t="b">
        <v>0</v>
      </c>
      <c r="N367" s="19">
        <v>67</v>
      </c>
      <c r="O367" s="19" t="b">
        <v>1</v>
      </c>
      <c r="P367" s="19" t="s">
        <v>8269</v>
      </c>
      <c r="Q367" s="42" t="s">
        <v>8315</v>
      </c>
      <c r="R367" s="19" t="s">
        <v>8316</v>
      </c>
      <c r="S367" s="43">
        <v>41772.685393518521</v>
      </c>
      <c r="T367" s="44">
        <v>41806.290972222225</v>
      </c>
    </row>
    <row r="368" spans="1:20" ht="16" x14ac:dyDescent="0.2">
      <c r="A368" s="16">
        <v>3683</v>
      </c>
      <c r="B368" s="31" t="s">
        <v>3680</v>
      </c>
      <c r="C368" s="31" t="s">
        <v>7793</v>
      </c>
      <c r="D368" s="32">
        <v>3500</v>
      </c>
      <c r="E368" s="32">
        <v>3880</v>
      </c>
      <c r="F368" s="33">
        <v>1.1085714285714285</v>
      </c>
      <c r="G368" s="34">
        <v>58.79</v>
      </c>
      <c r="H368" s="18" t="s">
        <v>8218</v>
      </c>
      <c r="I368" s="18" t="s">
        <v>8223</v>
      </c>
      <c r="J368" s="18" t="s">
        <v>8245</v>
      </c>
      <c r="K368" s="18">
        <v>1476931696</v>
      </c>
      <c r="L368" s="18">
        <v>1474339696</v>
      </c>
      <c r="M368" s="18" t="b">
        <v>0</v>
      </c>
      <c r="N368" s="18">
        <v>66</v>
      </c>
      <c r="O368" s="18" t="b">
        <v>1</v>
      </c>
      <c r="P368" s="18" t="s">
        <v>8269</v>
      </c>
      <c r="Q368" s="35" t="s">
        <v>8315</v>
      </c>
      <c r="R368" s="18" t="s">
        <v>8316</v>
      </c>
      <c r="S368" s="36">
        <v>42633.116851851853</v>
      </c>
      <c r="T368" s="37">
        <v>42663.116851851853</v>
      </c>
    </row>
    <row r="369" spans="1:20" ht="16" x14ac:dyDescent="0.2">
      <c r="A369" s="17">
        <v>3684</v>
      </c>
      <c r="B369" s="38" t="s">
        <v>3681</v>
      </c>
      <c r="C369" s="38" t="s">
        <v>7794</v>
      </c>
      <c r="D369" s="39">
        <v>750</v>
      </c>
      <c r="E369" s="39">
        <v>1043</v>
      </c>
      <c r="F369" s="40">
        <v>1.3906666666666667</v>
      </c>
      <c r="G369" s="41">
        <v>45.35</v>
      </c>
      <c r="H369" s="19" t="s">
        <v>8218</v>
      </c>
      <c r="I369" s="19" t="s">
        <v>8223</v>
      </c>
      <c r="J369" s="19" t="s">
        <v>8245</v>
      </c>
      <c r="K369" s="19">
        <v>1441167586</v>
      </c>
      <c r="L369" s="19">
        <v>1438575586</v>
      </c>
      <c r="M369" s="19" t="b">
        <v>0</v>
      </c>
      <c r="N369" s="19">
        <v>23</v>
      </c>
      <c r="O369" s="19" t="b">
        <v>1</v>
      </c>
      <c r="P369" s="19" t="s">
        <v>8269</v>
      </c>
      <c r="Q369" s="42" t="s">
        <v>8315</v>
      </c>
      <c r="R369" s="19" t="s">
        <v>8316</v>
      </c>
      <c r="S369" s="43">
        <v>42219.180393518516</v>
      </c>
      <c r="T369" s="44">
        <v>42249.180393518516</v>
      </c>
    </row>
    <row r="370" spans="1:20" ht="16" x14ac:dyDescent="0.2">
      <c r="A370" s="16">
        <v>3685</v>
      </c>
      <c r="B370" s="31" t="s">
        <v>3682</v>
      </c>
      <c r="C370" s="31" t="s">
        <v>7795</v>
      </c>
      <c r="D370" s="32">
        <v>5000</v>
      </c>
      <c r="E370" s="32">
        <v>5285</v>
      </c>
      <c r="F370" s="33">
        <v>1.0569999999999999</v>
      </c>
      <c r="G370" s="34">
        <v>41.94</v>
      </c>
      <c r="H370" s="18" t="s">
        <v>8218</v>
      </c>
      <c r="I370" s="18" t="s">
        <v>8223</v>
      </c>
      <c r="J370" s="18" t="s">
        <v>8245</v>
      </c>
      <c r="K370" s="18">
        <v>1400533200</v>
      </c>
      <c r="L370" s="18">
        <v>1398348859</v>
      </c>
      <c r="M370" s="18" t="b">
        <v>0</v>
      </c>
      <c r="N370" s="18">
        <v>126</v>
      </c>
      <c r="O370" s="18" t="b">
        <v>1</v>
      </c>
      <c r="P370" s="18" t="s">
        <v>8269</v>
      </c>
      <c r="Q370" s="35" t="s">
        <v>8315</v>
      </c>
      <c r="R370" s="18" t="s">
        <v>8316</v>
      </c>
      <c r="S370" s="36">
        <v>41753.593275462961</v>
      </c>
      <c r="T370" s="37">
        <v>41778.875</v>
      </c>
    </row>
    <row r="371" spans="1:20" ht="16" x14ac:dyDescent="0.2">
      <c r="A371" s="17">
        <v>3686</v>
      </c>
      <c r="B371" s="38" t="s">
        <v>3683</v>
      </c>
      <c r="C371" s="38" t="s">
        <v>7796</v>
      </c>
      <c r="D371" s="39">
        <v>350</v>
      </c>
      <c r="E371" s="39">
        <v>355</v>
      </c>
      <c r="F371" s="40">
        <v>1.0142857142857142</v>
      </c>
      <c r="G371" s="41">
        <v>59.17</v>
      </c>
      <c r="H371" s="19" t="s">
        <v>8218</v>
      </c>
      <c r="I371" s="19" t="s">
        <v>8223</v>
      </c>
      <c r="J371" s="19" t="s">
        <v>8245</v>
      </c>
      <c r="K371" s="19">
        <v>1440820740</v>
      </c>
      <c r="L371" s="19">
        <v>1439567660</v>
      </c>
      <c r="M371" s="19" t="b">
        <v>0</v>
      </c>
      <c r="N371" s="19">
        <v>6</v>
      </c>
      <c r="O371" s="19" t="b">
        <v>1</v>
      </c>
      <c r="P371" s="19" t="s">
        <v>8269</v>
      </c>
      <c r="Q371" s="42" t="s">
        <v>8315</v>
      </c>
      <c r="R371" s="19" t="s">
        <v>8316</v>
      </c>
      <c r="S371" s="43">
        <v>42230.662731481483</v>
      </c>
      <c r="T371" s="44">
        <v>42245.165972222225</v>
      </c>
    </row>
    <row r="372" spans="1:20" ht="16" x14ac:dyDescent="0.2">
      <c r="A372" s="16">
        <v>3687</v>
      </c>
      <c r="B372" s="31" t="s">
        <v>3684</v>
      </c>
      <c r="C372" s="31" t="s">
        <v>7797</v>
      </c>
      <c r="D372" s="32">
        <v>5000</v>
      </c>
      <c r="E372" s="32">
        <v>5012.25</v>
      </c>
      <c r="F372" s="33">
        <v>1.0024500000000001</v>
      </c>
      <c r="G372" s="34">
        <v>200.49</v>
      </c>
      <c r="H372" s="18" t="s">
        <v>8218</v>
      </c>
      <c r="I372" s="18" t="s">
        <v>8223</v>
      </c>
      <c r="J372" s="18" t="s">
        <v>8245</v>
      </c>
      <c r="K372" s="18">
        <v>1403846055</v>
      </c>
      <c r="L372" s="18">
        <v>1401254055</v>
      </c>
      <c r="M372" s="18" t="b">
        <v>0</v>
      </c>
      <c r="N372" s="18">
        <v>25</v>
      </c>
      <c r="O372" s="18" t="b">
        <v>1</v>
      </c>
      <c r="P372" s="18" t="s">
        <v>8269</v>
      </c>
      <c r="Q372" s="35" t="s">
        <v>8315</v>
      </c>
      <c r="R372" s="18" t="s">
        <v>8316</v>
      </c>
      <c r="S372" s="36">
        <v>41787.218229166669</v>
      </c>
      <c r="T372" s="37">
        <v>41817.218229166669</v>
      </c>
    </row>
    <row r="373" spans="1:20" ht="16" x14ac:dyDescent="0.2">
      <c r="A373" s="17">
        <v>3689</v>
      </c>
      <c r="B373" s="38" t="s">
        <v>3686</v>
      </c>
      <c r="C373" s="38" t="s">
        <v>7799</v>
      </c>
      <c r="D373" s="39">
        <v>3000</v>
      </c>
      <c r="E373" s="39">
        <v>3550</v>
      </c>
      <c r="F373" s="40">
        <v>1.1833333333333333</v>
      </c>
      <c r="G373" s="41">
        <v>57.26</v>
      </c>
      <c r="H373" s="19" t="s">
        <v>8218</v>
      </c>
      <c r="I373" s="19" t="s">
        <v>8223</v>
      </c>
      <c r="J373" s="19" t="s">
        <v>8245</v>
      </c>
      <c r="K373" s="19">
        <v>1434925500</v>
      </c>
      <c r="L373" s="19">
        <v>1432410639</v>
      </c>
      <c r="M373" s="19" t="b">
        <v>0</v>
      </c>
      <c r="N373" s="19">
        <v>62</v>
      </c>
      <c r="O373" s="19" t="b">
        <v>1</v>
      </c>
      <c r="P373" s="19" t="s">
        <v>8269</v>
      </c>
      <c r="Q373" s="42" t="s">
        <v>8315</v>
      </c>
      <c r="R373" s="19" t="s">
        <v>8316</v>
      </c>
      <c r="S373" s="43">
        <v>42147.826840277776</v>
      </c>
      <c r="T373" s="44">
        <v>42176.934027777781</v>
      </c>
    </row>
    <row r="374" spans="1:20" ht="16" x14ac:dyDescent="0.2">
      <c r="A374" s="16">
        <v>3690</v>
      </c>
      <c r="B374" s="31" t="s">
        <v>3687</v>
      </c>
      <c r="C374" s="31" t="s">
        <v>7800</v>
      </c>
      <c r="D374" s="32">
        <v>1500</v>
      </c>
      <c r="E374" s="32">
        <v>1800</v>
      </c>
      <c r="F374" s="33">
        <v>1.2</v>
      </c>
      <c r="G374" s="34">
        <v>58.06</v>
      </c>
      <c r="H374" s="18" t="s">
        <v>8218</v>
      </c>
      <c r="I374" s="18" t="s">
        <v>8223</v>
      </c>
      <c r="J374" s="18" t="s">
        <v>8245</v>
      </c>
      <c r="K374" s="18">
        <v>1417101683</v>
      </c>
      <c r="L374" s="18">
        <v>1414506083</v>
      </c>
      <c r="M374" s="18" t="b">
        <v>0</v>
      </c>
      <c r="N374" s="18">
        <v>31</v>
      </c>
      <c r="O374" s="18" t="b">
        <v>1</v>
      </c>
      <c r="P374" s="18" t="s">
        <v>8269</v>
      </c>
      <c r="Q374" s="35" t="s">
        <v>8315</v>
      </c>
      <c r="R374" s="18" t="s">
        <v>8316</v>
      </c>
      <c r="S374" s="36">
        <v>41940.598182870373</v>
      </c>
      <c r="T374" s="37">
        <v>41970.639849537038</v>
      </c>
    </row>
    <row r="375" spans="1:20" ht="16" x14ac:dyDescent="0.2">
      <c r="A375" s="17">
        <v>3691</v>
      </c>
      <c r="B375" s="38" t="s">
        <v>3688</v>
      </c>
      <c r="C375" s="38" t="s">
        <v>7801</v>
      </c>
      <c r="D375" s="39">
        <v>40000</v>
      </c>
      <c r="E375" s="39">
        <v>51184</v>
      </c>
      <c r="F375" s="40">
        <v>1.2796000000000001</v>
      </c>
      <c r="G375" s="41">
        <v>186.8</v>
      </c>
      <c r="H375" s="19" t="s">
        <v>8218</v>
      </c>
      <c r="I375" s="19" t="s">
        <v>8223</v>
      </c>
      <c r="J375" s="19" t="s">
        <v>8245</v>
      </c>
      <c r="K375" s="19">
        <v>1425272340</v>
      </c>
      <c r="L375" s="19">
        <v>1421426929</v>
      </c>
      <c r="M375" s="19" t="b">
        <v>0</v>
      </c>
      <c r="N375" s="19">
        <v>274</v>
      </c>
      <c r="O375" s="19" t="b">
        <v>1</v>
      </c>
      <c r="P375" s="19" t="s">
        <v>8269</v>
      </c>
      <c r="Q375" s="42" t="s">
        <v>8315</v>
      </c>
      <c r="R375" s="19" t="s">
        <v>8316</v>
      </c>
      <c r="S375" s="43">
        <v>42020.700567129628</v>
      </c>
      <c r="T375" s="44">
        <v>42065.207638888889</v>
      </c>
    </row>
    <row r="376" spans="1:20" ht="16" x14ac:dyDescent="0.2">
      <c r="A376" s="16">
        <v>3692</v>
      </c>
      <c r="B376" s="31" t="s">
        <v>3689</v>
      </c>
      <c r="C376" s="31" t="s">
        <v>7802</v>
      </c>
      <c r="D376" s="32">
        <v>1000</v>
      </c>
      <c r="E376" s="32">
        <v>1260</v>
      </c>
      <c r="F376" s="33">
        <v>1.26</v>
      </c>
      <c r="G376" s="34">
        <v>74.12</v>
      </c>
      <c r="H376" s="18" t="s">
        <v>8218</v>
      </c>
      <c r="I376" s="18" t="s">
        <v>8223</v>
      </c>
      <c r="J376" s="18" t="s">
        <v>8245</v>
      </c>
      <c r="K376" s="18">
        <v>1411084800</v>
      </c>
      <c r="L376" s="18">
        <v>1410304179</v>
      </c>
      <c r="M376" s="18" t="b">
        <v>0</v>
      </c>
      <c r="N376" s="18">
        <v>17</v>
      </c>
      <c r="O376" s="18" t="b">
        <v>1</v>
      </c>
      <c r="P376" s="18" t="s">
        <v>8269</v>
      </c>
      <c r="Q376" s="35" t="s">
        <v>8315</v>
      </c>
      <c r="R376" s="18" t="s">
        <v>8316</v>
      </c>
      <c r="S376" s="36">
        <v>41891.96503472222</v>
      </c>
      <c r="T376" s="37">
        <v>41901</v>
      </c>
    </row>
    <row r="377" spans="1:20" ht="32" x14ac:dyDescent="0.2">
      <c r="A377" s="17">
        <v>3694</v>
      </c>
      <c r="B377" s="38" t="s">
        <v>3691</v>
      </c>
      <c r="C377" s="38" t="s">
        <v>7804</v>
      </c>
      <c r="D377" s="39">
        <v>3500</v>
      </c>
      <c r="E377" s="39">
        <v>3760</v>
      </c>
      <c r="F377" s="40">
        <v>1.0742857142857143</v>
      </c>
      <c r="G377" s="41">
        <v>62.67</v>
      </c>
      <c r="H377" s="19" t="s">
        <v>8218</v>
      </c>
      <c r="I377" s="19" t="s">
        <v>8223</v>
      </c>
      <c r="J377" s="19" t="s">
        <v>8245</v>
      </c>
      <c r="K377" s="19">
        <v>1465178400</v>
      </c>
      <c r="L377" s="19">
        <v>1461985967</v>
      </c>
      <c r="M377" s="19" t="b">
        <v>0</v>
      </c>
      <c r="N377" s="19">
        <v>60</v>
      </c>
      <c r="O377" s="19" t="b">
        <v>1</v>
      </c>
      <c r="P377" s="19" t="s">
        <v>8269</v>
      </c>
      <c r="Q377" s="42" t="s">
        <v>8315</v>
      </c>
      <c r="R377" s="19" t="s">
        <v>8316</v>
      </c>
      <c r="S377" s="43">
        <v>42490.133877314816</v>
      </c>
      <c r="T377" s="44">
        <v>42527.083333333328</v>
      </c>
    </row>
    <row r="378" spans="1:20" ht="16" x14ac:dyDescent="0.2">
      <c r="A378" s="16">
        <v>3695</v>
      </c>
      <c r="B378" s="31" t="s">
        <v>3692</v>
      </c>
      <c r="C378" s="31" t="s">
        <v>7805</v>
      </c>
      <c r="D378" s="32">
        <v>4000</v>
      </c>
      <c r="E378" s="32">
        <v>4005</v>
      </c>
      <c r="F378" s="33">
        <v>1.00125</v>
      </c>
      <c r="G378" s="34">
        <v>121.36</v>
      </c>
      <c r="H378" s="18" t="s">
        <v>8218</v>
      </c>
      <c r="I378" s="18" t="s">
        <v>8223</v>
      </c>
      <c r="J378" s="18" t="s">
        <v>8245</v>
      </c>
      <c r="K378" s="18">
        <v>1421009610</v>
      </c>
      <c r="L378" s="18">
        <v>1419281610</v>
      </c>
      <c r="M378" s="18" t="b">
        <v>0</v>
      </c>
      <c r="N378" s="18">
        <v>33</v>
      </c>
      <c r="O378" s="18" t="b">
        <v>1</v>
      </c>
      <c r="P378" s="18" t="s">
        <v>8269</v>
      </c>
      <c r="Q378" s="35" t="s">
        <v>8315</v>
      </c>
      <c r="R378" s="18" t="s">
        <v>8316</v>
      </c>
      <c r="S378" s="36">
        <v>41995.870486111111</v>
      </c>
      <c r="T378" s="37">
        <v>42015.870486111111</v>
      </c>
    </row>
    <row r="379" spans="1:20" ht="16" x14ac:dyDescent="0.2">
      <c r="A379" s="17">
        <v>3698</v>
      </c>
      <c r="B379" s="38" t="s">
        <v>3695</v>
      </c>
      <c r="C379" s="38" t="s">
        <v>7808</v>
      </c>
      <c r="D379" s="39">
        <v>5000</v>
      </c>
      <c r="E379" s="39">
        <v>5526</v>
      </c>
      <c r="F379" s="40">
        <v>1.1052</v>
      </c>
      <c r="G379" s="41">
        <v>40.630000000000003</v>
      </c>
      <c r="H379" s="19" t="s">
        <v>8218</v>
      </c>
      <c r="I379" s="19" t="s">
        <v>8223</v>
      </c>
      <c r="J379" s="19" t="s">
        <v>8245</v>
      </c>
      <c r="K379" s="19">
        <v>1456946487</v>
      </c>
      <c r="L379" s="19">
        <v>1454354487</v>
      </c>
      <c r="M379" s="19" t="b">
        <v>0</v>
      </c>
      <c r="N379" s="19">
        <v>136</v>
      </c>
      <c r="O379" s="19" t="b">
        <v>1</v>
      </c>
      <c r="P379" s="19" t="s">
        <v>8269</v>
      </c>
      <c r="Q379" s="42" t="s">
        <v>8315</v>
      </c>
      <c r="R379" s="19" t="s">
        <v>8316</v>
      </c>
      <c r="S379" s="43">
        <v>42401.806562500002</v>
      </c>
      <c r="T379" s="44">
        <v>42431.806562500002</v>
      </c>
    </row>
    <row r="380" spans="1:20" ht="16" x14ac:dyDescent="0.2">
      <c r="A380" s="16">
        <v>3699</v>
      </c>
      <c r="B380" s="31" t="s">
        <v>3696</v>
      </c>
      <c r="C380" s="31" t="s">
        <v>7809</v>
      </c>
      <c r="D380" s="32">
        <v>2500</v>
      </c>
      <c r="E380" s="32">
        <v>2520</v>
      </c>
      <c r="F380" s="33">
        <v>1.008</v>
      </c>
      <c r="G380" s="34">
        <v>63</v>
      </c>
      <c r="H380" s="18" t="s">
        <v>8218</v>
      </c>
      <c r="I380" s="18" t="s">
        <v>8223</v>
      </c>
      <c r="J380" s="18" t="s">
        <v>8245</v>
      </c>
      <c r="K380" s="18">
        <v>1413383216</v>
      </c>
      <c r="L380" s="18">
        <v>1410791216</v>
      </c>
      <c r="M380" s="18" t="b">
        <v>0</v>
      </c>
      <c r="N380" s="18">
        <v>40</v>
      </c>
      <c r="O380" s="18" t="b">
        <v>1</v>
      </c>
      <c r="P380" s="18" t="s">
        <v>8269</v>
      </c>
      <c r="Q380" s="35" t="s">
        <v>8315</v>
      </c>
      <c r="R380" s="18" t="s">
        <v>8316</v>
      </c>
      <c r="S380" s="36">
        <v>41897.602037037039</v>
      </c>
      <c r="T380" s="37">
        <v>41927.602037037039</v>
      </c>
    </row>
    <row r="381" spans="1:20" ht="16" x14ac:dyDescent="0.2">
      <c r="A381" s="17">
        <v>3700</v>
      </c>
      <c r="B381" s="38" t="s">
        <v>3697</v>
      </c>
      <c r="C381" s="38" t="s">
        <v>7810</v>
      </c>
      <c r="D381" s="39">
        <v>500</v>
      </c>
      <c r="E381" s="39">
        <v>606</v>
      </c>
      <c r="F381" s="40">
        <v>1.212</v>
      </c>
      <c r="G381" s="41">
        <v>33.67</v>
      </c>
      <c r="H381" s="19" t="s">
        <v>8218</v>
      </c>
      <c r="I381" s="19" t="s">
        <v>8223</v>
      </c>
      <c r="J381" s="19" t="s">
        <v>8245</v>
      </c>
      <c r="K381" s="19">
        <v>1412092800</v>
      </c>
      <c r="L381" s="19">
        <v>1409493800</v>
      </c>
      <c r="M381" s="19" t="b">
        <v>0</v>
      </c>
      <c r="N381" s="19">
        <v>18</v>
      </c>
      <c r="O381" s="19" t="b">
        <v>1</v>
      </c>
      <c r="P381" s="19" t="s">
        <v>8269</v>
      </c>
      <c r="Q381" s="42" t="s">
        <v>8315</v>
      </c>
      <c r="R381" s="19" t="s">
        <v>8316</v>
      </c>
      <c r="S381" s="43">
        <v>41882.585648148146</v>
      </c>
      <c r="T381" s="44">
        <v>41912.666666666664</v>
      </c>
    </row>
    <row r="382" spans="1:20" ht="16" x14ac:dyDescent="0.2">
      <c r="A382" s="16">
        <v>3703</v>
      </c>
      <c r="B382" s="31" t="s">
        <v>3700</v>
      </c>
      <c r="C382" s="31" t="s">
        <v>7813</v>
      </c>
      <c r="D382" s="32">
        <v>1050</v>
      </c>
      <c r="E382" s="32">
        <v>1296</v>
      </c>
      <c r="F382" s="33">
        <v>1.2342857142857142</v>
      </c>
      <c r="G382" s="34">
        <v>43.2</v>
      </c>
      <c r="H382" s="18" t="s">
        <v>8218</v>
      </c>
      <c r="I382" s="18" t="s">
        <v>8223</v>
      </c>
      <c r="J382" s="18" t="s">
        <v>8245</v>
      </c>
      <c r="K382" s="18">
        <v>1471071540</v>
      </c>
      <c r="L382" s="18">
        <v>1467720388</v>
      </c>
      <c r="M382" s="18" t="b">
        <v>0</v>
      </c>
      <c r="N382" s="18">
        <v>30</v>
      </c>
      <c r="O382" s="18" t="b">
        <v>1</v>
      </c>
      <c r="P382" s="18" t="s">
        <v>8269</v>
      </c>
      <c r="Q382" s="35" t="s">
        <v>8315</v>
      </c>
      <c r="R382" s="18" t="s">
        <v>8316</v>
      </c>
      <c r="S382" s="36">
        <v>42556.504490740743</v>
      </c>
      <c r="T382" s="37">
        <v>42595.290972222225</v>
      </c>
    </row>
    <row r="383" spans="1:20" ht="16" x14ac:dyDescent="0.2">
      <c r="A383" s="17">
        <v>3705</v>
      </c>
      <c r="B383" s="38" t="s">
        <v>3702</v>
      </c>
      <c r="C383" s="38" t="s">
        <v>7815</v>
      </c>
      <c r="D383" s="39">
        <v>2827</v>
      </c>
      <c r="E383" s="39">
        <v>2925</v>
      </c>
      <c r="F383" s="40">
        <v>1.0346657233816767</v>
      </c>
      <c r="G383" s="41">
        <v>83.57</v>
      </c>
      <c r="H383" s="19" t="s">
        <v>8218</v>
      </c>
      <c r="I383" s="19" t="s">
        <v>8223</v>
      </c>
      <c r="J383" s="19" t="s">
        <v>8245</v>
      </c>
      <c r="K383" s="19">
        <v>1403546400</v>
      </c>
      <c r="L383" s="19">
        <v>1401714114</v>
      </c>
      <c r="M383" s="19" t="b">
        <v>0</v>
      </c>
      <c r="N383" s="19">
        <v>35</v>
      </c>
      <c r="O383" s="19" t="b">
        <v>1</v>
      </c>
      <c r="P383" s="19" t="s">
        <v>8269</v>
      </c>
      <c r="Q383" s="42" t="s">
        <v>8315</v>
      </c>
      <c r="R383" s="19" t="s">
        <v>8316</v>
      </c>
      <c r="S383" s="43">
        <v>41792.542986111112</v>
      </c>
      <c r="T383" s="44">
        <v>41813.75</v>
      </c>
    </row>
    <row r="384" spans="1:20" ht="16" x14ac:dyDescent="0.2">
      <c r="A384" s="16">
        <v>3706</v>
      </c>
      <c r="B384" s="31" t="s">
        <v>3703</v>
      </c>
      <c r="C384" s="31" t="s">
        <v>7816</v>
      </c>
      <c r="D384" s="32">
        <v>1500</v>
      </c>
      <c r="E384" s="32">
        <v>1820</v>
      </c>
      <c r="F384" s="33">
        <v>1.2133333333333334</v>
      </c>
      <c r="G384" s="34">
        <v>140</v>
      </c>
      <c r="H384" s="18" t="s">
        <v>8218</v>
      </c>
      <c r="I384" s="18" t="s">
        <v>8223</v>
      </c>
      <c r="J384" s="18" t="s">
        <v>8245</v>
      </c>
      <c r="K384" s="18">
        <v>1410558949</v>
      </c>
      <c r="L384" s="18">
        <v>1409262949</v>
      </c>
      <c r="M384" s="18" t="b">
        <v>0</v>
      </c>
      <c r="N384" s="18">
        <v>13</v>
      </c>
      <c r="O384" s="18" t="b">
        <v>1</v>
      </c>
      <c r="P384" s="18" t="s">
        <v>8269</v>
      </c>
      <c r="Q384" s="35" t="s">
        <v>8315</v>
      </c>
      <c r="R384" s="18" t="s">
        <v>8316</v>
      </c>
      <c r="S384" s="36">
        <v>41879.913761574076</v>
      </c>
      <c r="T384" s="37">
        <v>41894.913761574076</v>
      </c>
    </row>
    <row r="385" spans="1:20" ht="16" x14ac:dyDescent="0.2">
      <c r="A385" s="17">
        <v>3707</v>
      </c>
      <c r="B385" s="38" t="s">
        <v>3704</v>
      </c>
      <c r="C385" s="38" t="s">
        <v>7817</v>
      </c>
      <c r="D385" s="39">
        <v>1000</v>
      </c>
      <c r="E385" s="39">
        <v>1860</v>
      </c>
      <c r="F385" s="40">
        <v>1.86</v>
      </c>
      <c r="G385" s="41">
        <v>80.87</v>
      </c>
      <c r="H385" s="19" t="s">
        <v>8218</v>
      </c>
      <c r="I385" s="19" t="s">
        <v>8223</v>
      </c>
      <c r="J385" s="19" t="s">
        <v>8245</v>
      </c>
      <c r="K385" s="19">
        <v>1469165160</v>
      </c>
      <c r="L385" s="19">
        <v>1467335378</v>
      </c>
      <c r="M385" s="19" t="b">
        <v>0</v>
      </c>
      <c r="N385" s="19">
        <v>23</v>
      </c>
      <c r="O385" s="19" t="b">
        <v>1</v>
      </c>
      <c r="P385" s="19" t="s">
        <v>8269</v>
      </c>
      <c r="Q385" s="42" t="s">
        <v>8315</v>
      </c>
      <c r="R385" s="19" t="s">
        <v>8316</v>
      </c>
      <c r="S385" s="43">
        <v>42552.048356481479</v>
      </c>
      <c r="T385" s="44">
        <v>42573.226388888885</v>
      </c>
    </row>
    <row r="386" spans="1:20" ht="16" x14ac:dyDescent="0.2">
      <c r="A386" s="16">
        <v>3708</v>
      </c>
      <c r="B386" s="31" t="s">
        <v>3705</v>
      </c>
      <c r="C386" s="31" t="s">
        <v>7818</v>
      </c>
      <c r="D386" s="32">
        <v>700</v>
      </c>
      <c r="E386" s="32">
        <v>2100</v>
      </c>
      <c r="F386" s="33">
        <v>3</v>
      </c>
      <c r="G386" s="34">
        <v>53.85</v>
      </c>
      <c r="H386" s="18" t="s">
        <v>8218</v>
      </c>
      <c r="I386" s="18" t="s">
        <v>8223</v>
      </c>
      <c r="J386" s="18" t="s">
        <v>8245</v>
      </c>
      <c r="K386" s="18">
        <v>1404444286</v>
      </c>
      <c r="L386" s="18">
        <v>1403234686</v>
      </c>
      <c r="M386" s="18" t="b">
        <v>0</v>
      </c>
      <c r="N386" s="18">
        <v>39</v>
      </c>
      <c r="O386" s="18" t="b">
        <v>1</v>
      </c>
      <c r="P386" s="18" t="s">
        <v>8269</v>
      </c>
      <c r="Q386" s="35" t="s">
        <v>8315</v>
      </c>
      <c r="R386" s="18" t="s">
        <v>8316</v>
      </c>
      <c r="S386" s="36">
        <v>41810.142199074071</v>
      </c>
      <c r="T386" s="37">
        <v>41824.142199074071</v>
      </c>
    </row>
    <row r="387" spans="1:20" ht="16" x14ac:dyDescent="0.2">
      <c r="A387" s="17">
        <v>3710</v>
      </c>
      <c r="B387" s="38" t="s">
        <v>3707</v>
      </c>
      <c r="C387" s="38" t="s">
        <v>7820</v>
      </c>
      <c r="D387" s="39">
        <v>1300</v>
      </c>
      <c r="E387" s="39">
        <v>1835</v>
      </c>
      <c r="F387" s="40">
        <v>1.4115384615384616</v>
      </c>
      <c r="G387" s="41">
        <v>67.959999999999994</v>
      </c>
      <c r="H387" s="19" t="s">
        <v>8218</v>
      </c>
      <c r="I387" s="19" t="s">
        <v>8223</v>
      </c>
      <c r="J387" s="19" t="s">
        <v>8245</v>
      </c>
      <c r="K387" s="19">
        <v>1428068988</v>
      </c>
      <c r="L387" s="19">
        <v>1425908988</v>
      </c>
      <c r="M387" s="19" t="b">
        <v>0</v>
      </c>
      <c r="N387" s="19">
        <v>27</v>
      </c>
      <c r="O387" s="19" t="b">
        <v>1</v>
      </c>
      <c r="P387" s="19" t="s">
        <v>8269</v>
      </c>
      <c r="Q387" s="42" t="s">
        <v>8315</v>
      </c>
      <c r="R387" s="19" t="s">
        <v>8316</v>
      </c>
      <c r="S387" s="43">
        <v>42072.576249999998</v>
      </c>
      <c r="T387" s="44">
        <v>42097.576249999998</v>
      </c>
    </row>
    <row r="388" spans="1:20" ht="16" x14ac:dyDescent="0.2">
      <c r="A388" s="16">
        <v>3711</v>
      </c>
      <c r="B388" s="31" t="s">
        <v>3708</v>
      </c>
      <c r="C388" s="31" t="s">
        <v>7821</v>
      </c>
      <c r="D388" s="32">
        <v>500</v>
      </c>
      <c r="E388" s="32">
        <v>570</v>
      </c>
      <c r="F388" s="33">
        <v>1.1399999999999999</v>
      </c>
      <c r="G388" s="34">
        <v>27.14</v>
      </c>
      <c r="H388" s="18" t="s">
        <v>8218</v>
      </c>
      <c r="I388" s="18" t="s">
        <v>8223</v>
      </c>
      <c r="J388" s="18" t="s">
        <v>8245</v>
      </c>
      <c r="K388" s="18">
        <v>1402848000</v>
      </c>
      <c r="L388" s="18">
        <v>1400606573</v>
      </c>
      <c r="M388" s="18" t="b">
        <v>0</v>
      </c>
      <c r="N388" s="18">
        <v>21</v>
      </c>
      <c r="O388" s="18" t="b">
        <v>1</v>
      </c>
      <c r="P388" s="18" t="s">
        <v>8269</v>
      </c>
      <c r="Q388" s="35" t="s">
        <v>8315</v>
      </c>
      <c r="R388" s="18" t="s">
        <v>8316</v>
      </c>
      <c r="S388" s="36">
        <v>41779.724224537036</v>
      </c>
      <c r="T388" s="37">
        <v>41805.666666666664</v>
      </c>
    </row>
    <row r="389" spans="1:20" ht="16" x14ac:dyDescent="0.2">
      <c r="A389" s="17">
        <v>3712</v>
      </c>
      <c r="B389" s="38" t="s">
        <v>3709</v>
      </c>
      <c r="C389" s="38" t="s">
        <v>7822</v>
      </c>
      <c r="D389" s="39">
        <v>7500</v>
      </c>
      <c r="E389" s="39">
        <v>11530</v>
      </c>
      <c r="F389" s="40">
        <v>1.5373333333333334</v>
      </c>
      <c r="G389" s="41">
        <v>110.87</v>
      </c>
      <c r="H389" s="19" t="s">
        <v>8218</v>
      </c>
      <c r="I389" s="19" t="s">
        <v>8223</v>
      </c>
      <c r="J389" s="19" t="s">
        <v>8245</v>
      </c>
      <c r="K389" s="19">
        <v>1433055540</v>
      </c>
      <c r="L389" s="19">
        <v>1431230867</v>
      </c>
      <c r="M389" s="19" t="b">
        <v>0</v>
      </c>
      <c r="N389" s="19">
        <v>104</v>
      </c>
      <c r="O389" s="19" t="b">
        <v>1</v>
      </c>
      <c r="P389" s="19" t="s">
        <v>8269</v>
      </c>
      <c r="Q389" s="42" t="s">
        <v>8315</v>
      </c>
      <c r="R389" s="19" t="s">
        <v>8316</v>
      </c>
      <c r="S389" s="43">
        <v>42134.172071759262</v>
      </c>
      <c r="T389" s="44">
        <v>42155.290972222225</v>
      </c>
    </row>
    <row r="390" spans="1:20" ht="16" x14ac:dyDescent="0.2">
      <c r="A390" s="16">
        <v>3713</v>
      </c>
      <c r="B390" s="31" t="s">
        <v>3710</v>
      </c>
      <c r="C390" s="31" t="s">
        <v>7823</v>
      </c>
      <c r="D390" s="32">
        <v>2000</v>
      </c>
      <c r="E390" s="32">
        <v>2030</v>
      </c>
      <c r="F390" s="33">
        <v>1.0149999999999999</v>
      </c>
      <c r="G390" s="34">
        <v>106.84</v>
      </c>
      <c r="H390" s="18" t="s">
        <v>8218</v>
      </c>
      <c r="I390" s="18" t="s">
        <v>8223</v>
      </c>
      <c r="J390" s="18" t="s">
        <v>8245</v>
      </c>
      <c r="K390" s="18">
        <v>1465062166</v>
      </c>
      <c r="L390" s="18">
        <v>1463334166</v>
      </c>
      <c r="M390" s="18" t="b">
        <v>0</v>
      </c>
      <c r="N390" s="18">
        <v>19</v>
      </c>
      <c r="O390" s="18" t="b">
        <v>1</v>
      </c>
      <c r="P390" s="18" t="s">
        <v>8269</v>
      </c>
      <c r="Q390" s="35" t="s">
        <v>8315</v>
      </c>
      <c r="R390" s="18" t="s">
        <v>8316</v>
      </c>
      <c r="S390" s="36">
        <v>42505.738032407404</v>
      </c>
      <c r="T390" s="37">
        <v>42525.738032407404</v>
      </c>
    </row>
    <row r="391" spans="1:20" ht="16" x14ac:dyDescent="0.2">
      <c r="A391" s="17">
        <v>3714</v>
      </c>
      <c r="B391" s="38" t="s">
        <v>3711</v>
      </c>
      <c r="C391" s="38" t="s">
        <v>7824</v>
      </c>
      <c r="D391" s="39">
        <v>10000</v>
      </c>
      <c r="E391" s="39">
        <v>10235</v>
      </c>
      <c r="F391" s="40">
        <v>1.0235000000000001</v>
      </c>
      <c r="G391" s="41">
        <v>105.52</v>
      </c>
      <c r="H391" s="19" t="s">
        <v>8218</v>
      </c>
      <c r="I391" s="19" t="s">
        <v>8223</v>
      </c>
      <c r="J391" s="19" t="s">
        <v>8245</v>
      </c>
      <c r="K391" s="19">
        <v>1432612740</v>
      </c>
      <c r="L391" s="19">
        <v>1429881667</v>
      </c>
      <c r="M391" s="19" t="b">
        <v>0</v>
      </c>
      <c r="N391" s="19">
        <v>97</v>
      </c>
      <c r="O391" s="19" t="b">
        <v>1</v>
      </c>
      <c r="P391" s="19" t="s">
        <v>8269</v>
      </c>
      <c r="Q391" s="42" t="s">
        <v>8315</v>
      </c>
      <c r="R391" s="19" t="s">
        <v>8316</v>
      </c>
      <c r="S391" s="43">
        <v>42118.556331018524</v>
      </c>
      <c r="T391" s="44">
        <v>42150.165972222225</v>
      </c>
    </row>
    <row r="392" spans="1:20" ht="16" x14ac:dyDescent="0.2">
      <c r="A392" s="16">
        <v>3716</v>
      </c>
      <c r="B392" s="31" t="s">
        <v>3713</v>
      </c>
      <c r="C392" s="31" t="s">
        <v>7826</v>
      </c>
      <c r="D392" s="32">
        <v>800</v>
      </c>
      <c r="E392" s="32">
        <v>1246</v>
      </c>
      <c r="F392" s="33">
        <v>1.5575000000000001</v>
      </c>
      <c r="G392" s="34">
        <v>51.92</v>
      </c>
      <c r="H392" s="18" t="s">
        <v>8218</v>
      </c>
      <c r="I392" s="18" t="s">
        <v>8223</v>
      </c>
      <c r="J392" s="18" t="s">
        <v>8245</v>
      </c>
      <c r="K392" s="18">
        <v>1453411109</v>
      </c>
      <c r="L392" s="18">
        <v>1450819109</v>
      </c>
      <c r="M392" s="18" t="b">
        <v>0</v>
      </c>
      <c r="N392" s="18">
        <v>24</v>
      </c>
      <c r="O392" s="18" t="b">
        <v>1</v>
      </c>
      <c r="P392" s="18" t="s">
        <v>8269</v>
      </c>
      <c r="Q392" s="35" t="s">
        <v>8315</v>
      </c>
      <c r="R392" s="18" t="s">
        <v>8316</v>
      </c>
      <c r="S392" s="36">
        <v>42360.887835648144</v>
      </c>
      <c r="T392" s="37">
        <v>42390.887835648144</v>
      </c>
    </row>
    <row r="393" spans="1:20" ht="16" x14ac:dyDescent="0.2">
      <c r="A393" s="17">
        <v>3720</v>
      </c>
      <c r="B393" s="38" t="s">
        <v>3717</v>
      </c>
      <c r="C393" s="38" t="s">
        <v>7830</v>
      </c>
      <c r="D393" s="39">
        <v>3300</v>
      </c>
      <c r="E393" s="39">
        <v>3449</v>
      </c>
      <c r="F393" s="40">
        <v>1.0451515151515152</v>
      </c>
      <c r="G393" s="41">
        <v>86.23</v>
      </c>
      <c r="H393" s="19" t="s">
        <v>8218</v>
      </c>
      <c r="I393" s="19" t="s">
        <v>8223</v>
      </c>
      <c r="J393" s="19" t="s">
        <v>8245</v>
      </c>
      <c r="K393" s="19">
        <v>1435881006</v>
      </c>
      <c r="L393" s="19">
        <v>1433980206</v>
      </c>
      <c r="M393" s="19" t="b">
        <v>0</v>
      </c>
      <c r="N393" s="19">
        <v>40</v>
      </c>
      <c r="O393" s="19" t="b">
        <v>1</v>
      </c>
      <c r="P393" s="19" t="s">
        <v>8269</v>
      </c>
      <c r="Q393" s="42" t="s">
        <v>8315</v>
      </c>
      <c r="R393" s="19" t="s">
        <v>8316</v>
      </c>
      <c r="S393" s="43">
        <v>42165.993125000001</v>
      </c>
      <c r="T393" s="44">
        <v>42187.993125000001</v>
      </c>
    </row>
    <row r="394" spans="1:20" ht="16" x14ac:dyDescent="0.2">
      <c r="A394" s="16">
        <v>3721</v>
      </c>
      <c r="B394" s="31" t="s">
        <v>3718</v>
      </c>
      <c r="C394" s="31" t="s">
        <v>7831</v>
      </c>
      <c r="D394" s="32">
        <v>5000</v>
      </c>
      <c r="E394" s="32">
        <v>5040</v>
      </c>
      <c r="F394" s="33">
        <v>1.008</v>
      </c>
      <c r="G394" s="34">
        <v>114.55</v>
      </c>
      <c r="H394" s="18" t="s">
        <v>8218</v>
      </c>
      <c r="I394" s="18" t="s">
        <v>8223</v>
      </c>
      <c r="J394" s="18" t="s">
        <v>8245</v>
      </c>
      <c r="K394" s="18">
        <v>1415230084</v>
      </c>
      <c r="L394" s="18">
        <v>1413412084</v>
      </c>
      <c r="M394" s="18" t="b">
        <v>0</v>
      </c>
      <c r="N394" s="18">
        <v>44</v>
      </c>
      <c r="O394" s="18" t="b">
        <v>1</v>
      </c>
      <c r="P394" s="18" t="s">
        <v>8269</v>
      </c>
      <c r="Q394" s="35" t="s">
        <v>8315</v>
      </c>
      <c r="R394" s="18" t="s">
        <v>8316</v>
      </c>
      <c r="S394" s="36">
        <v>41927.936157407406</v>
      </c>
      <c r="T394" s="37">
        <v>41948.977824074071</v>
      </c>
    </row>
    <row r="395" spans="1:20" ht="16" x14ac:dyDescent="0.2">
      <c r="A395" s="17">
        <v>3726</v>
      </c>
      <c r="B395" s="38" t="s">
        <v>3723</v>
      </c>
      <c r="C395" s="38" t="s">
        <v>7836</v>
      </c>
      <c r="D395" s="39">
        <v>850</v>
      </c>
      <c r="E395" s="39">
        <v>2879</v>
      </c>
      <c r="F395" s="40">
        <v>3.3870588235294119</v>
      </c>
      <c r="G395" s="41">
        <v>62.59</v>
      </c>
      <c r="H395" s="19" t="s">
        <v>8218</v>
      </c>
      <c r="I395" s="19" t="s">
        <v>8223</v>
      </c>
      <c r="J395" s="19" t="s">
        <v>8245</v>
      </c>
      <c r="K395" s="19">
        <v>1461963600</v>
      </c>
      <c r="L395" s="19">
        <v>1459567371</v>
      </c>
      <c r="M395" s="19" t="b">
        <v>0</v>
      </c>
      <c r="N395" s="19">
        <v>46</v>
      </c>
      <c r="O395" s="19" t="b">
        <v>1</v>
      </c>
      <c r="P395" s="19" t="s">
        <v>8269</v>
      </c>
      <c r="Q395" s="42" t="s">
        <v>8315</v>
      </c>
      <c r="R395" s="19" t="s">
        <v>8316</v>
      </c>
      <c r="S395" s="43">
        <v>42462.140868055561</v>
      </c>
      <c r="T395" s="44">
        <v>42489.875</v>
      </c>
    </row>
    <row r="396" spans="1:20" ht="16" x14ac:dyDescent="0.2">
      <c r="A396" s="16">
        <v>3727</v>
      </c>
      <c r="B396" s="31" t="s">
        <v>3724</v>
      </c>
      <c r="C396" s="31" t="s">
        <v>7837</v>
      </c>
      <c r="D396" s="32">
        <v>2000</v>
      </c>
      <c r="E396" s="32">
        <v>2015</v>
      </c>
      <c r="F396" s="33">
        <v>1.0075000000000001</v>
      </c>
      <c r="G396" s="34">
        <v>61.06</v>
      </c>
      <c r="H396" s="18" t="s">
        <v>8218</v>
      </c>
      <c r="I396" s="18" t="s">
        <v>8223</v>
      </c>
      <c r="J396" s="18" t="s">
        <v>8245</v>
      </c>
      <c r="K396" s="18">
        <v>1476939300</v>
      </c>
      <c r="L396" s="18">
        <v>1474273294</v>
      </c>
      <c r="M396" s="18" t="b">
        <v>0</v>
      </c>
      <c r="N396" s="18">
        <v>33</v>
      </c>
      <c r="O396" s="18" t="b">
        <v>1</v>
      </c>
      <c r="P396" s="18" t="s">
        <v>8269</v>
      </c>
      <c r="Q396" s="35" t="s">
        <v>8315</v>
      </c>
      <c r="R396" s="18" t="s">
        <v>8316</v>
      </c>
      <c r="S396" s="36">
        <v>42632.348310185189</v>
      </c>
      <c r="T396" s="37">
        <v>42663.204861111109</v>
      </c>
    </row>
    <row r="397" spans="1:20" ht="16" x14ac:dyDescent="0.2">
      <c r="A397" s="17">
        <v>3810</v>
      </c>
      <c r="B397" s="38" t="s">
        <v>3807</v>
      </c>
      <c r="C397" s="38" t="s">
        <v>7920</v>
      </c>
      <c r="D397" s="39">
        <v>1500</v>
      </c>
      <c r="E397" s="39">
        <v>1826</v>
      </c>
      <c r="F397" s="40">
        <v>1.2173333333333334</v>
      </c>
      <c r="G397" s="41">
        <v>70.23</v>
      </c>
      <c r="H397" s="19" t="s">
        <v>8218</v>
      </c>
      <c r="I397" s="19" t="s">
        <v>8223</v>
      </c>
      <c r="J397" s="19" t="s">
        <v>8245</v>
      </c>
      <c r="K397" s="19">
        <v>1426965758</v>
      </c>
      <c r="L397" s="19">
        <v>1424377358</v>
      </c>
      <c r="M397" s="19" t="b">
        <v>0</v>
      </c>
      <c r="N397" s="19">
        <v>26</v>
      </c>
      <c r="O397" s="19" t="b">
        <v>1</v>
      </c>
      <c r="P397" s="19" t="s">
        <v>8269</v>
      </c>
      <c r="Q397" s="42" t="s">
        <v>8315</v>
      </c>
      <c r="R397" s="19" t="s">
        <v>8316</v>
      </c>
      <c r="S397" s="43">
        <v>42054.849050925928</v>
      </c>
      <c r="T397" s="44">
        <v>42084.807384259257</v>
      </c>
    </row>
    <row r="398" spans="1:20" ht="16" x14ac:dyDescent="0.2">
      <c r="A398" s="16">
        <v>3813</v>
      </c>
      <c r="B398" s="31" t="s">
        <v>3810</v>
      </c>
      <c r="C398" s="31" t="s">
        <v>7923</v>
      </c>
      <c r="D398" s="32">
        <v>2100</v>
      </c>
      <c r="E398" s="32">
        <v>2119.9899999999998</v>
      </c>
      <c r="F398" s="33">
        <v>1.0095190476190474</v>
      </c>
      <c r="G398" s="34">
        <v>78.52</v>
      </c>
      <c r="H398" s="18" t="s">
        <v>8218</v>
      </c>
      <c r="I398" s="18" t="s">
        <v>8223</v>
      </c>
      <c r="J398" s="18" t="s">
        <v>8245</v>
      </c>
      <c r="K398" s="18">
        <v>1465940580</v>
      </c>
      <c r="L398" s="18">
        <v>1462603021</v>
      </c>
      <c r="M398" s="18" t="b">
        <v>0</v>
      </c>
      <c r="N398" s="18">
        <v>27</v>
      </c>
      <c r="O398" s="18" t="b">
        <v>1</v>
      </c>
      <c r="P398" s="18" t="s">
        <v>8269</v>
      </c>
      <c r="Q398" s="35" t="s">
        <v>8315</v>
      </c>
      <c r="R398" s="18" t="s">
        <v>8316</v>
      </c>
      <c r="S398" s="36">
        <v>42497.275706018518</v>
      </c>
      <c r="T398" s="37">
        <v>42535.904861111107</v>
      </c>
    </row>
    <row r="399" spans="1:20" ht="16" x14ac:dyDescent="0.2">
      <c r="A399" s="17">
        <v>3814</v>
      </c>
      <c r="B399" s="38" t="s">
        <v>3811</v>
      </c>
      <c r="C399" s="38" t="s">
        <v>7924</v>
      </c>
      <c r="D399" s="39">
        <v>1500</v>
      </c>
      <c r="E399" s="39">
        <v>2102</v>
      </c>
      <c r="F399" s="40">
        <v>1.4013333333333333</v>
      </c>
      <c r="G399" s="41">
        <v>61.82</v>
      </c>
      <c r="H399" s="19" t="s">
        <v>8218</v>
      </c>
      <c r="I399" s="19" t="s">
        <v>8223</v>
      </c>
      <c r="J399" s="19" t="s">
        <v>8245</v>
      </c>
      <c r="K399" s="19">
        <v>1427860740</v>
      </c>
      <c r="L399" s="19">
        <v>1424727712</v>
      </c>
      <c r="M399" s="19" t="b">
        <v>0</v>
      </c>
      <c r="N399" s="19">
        <v>34</v>
      </c>
      <c r="O399" s="19" t="b">
        <v>1</v>
      </c>
      <c r="P399" s="19" t="s">
        <v>8269</v>
      </c>
      <c r="Q399" s="42" t="s">
        <v>8315</v>
      </c>
      <c r="R399" s="19" t="s">
        <v>8316</v>
      </c>
      <c r="S399" s="43">
        <v>42058.904074074075</v>
      </c>
      <c r="T399" s="44">
        <v>42095.165972222225</v>
      </c>
    </row>
    <row r="400" spans="1:20" ht="48" x14ac:dyDescent="0.2">
      <c r="A400" s="16">
        <v>3816</v>
      </c>
      <c r="B400" s="31" t="s">
        <v>3813</v>
      </c>
      <c r="C400" s="31" t="s">
        <v>7926</v>
      </c>
      <c r="D400" s="32">
        <v>1500</v>
      </c>
      <c r="E400" s="32">
        <v>1788.57</v>
      </c>
      <c r="F400" s="33">
        <v>1.19238</v>
      </c>
      <c r="G400" s="34">
        <v>48.34</v>
      </c>
      <c r="H400" s="18" t="s">
        <v>8218</v>
      </c>
      <c r="I400" s="18" t="s">
        <v>8223</v>
      </c>
      <c r="J400" s="18" t="s">
        <v>8245</v>
      </c>
      <c r="K400" s="18">
        <v>1405614823</v>
      </c>
      <c r="L400" s="18">
        <v>1403022823</v>
      </c>
      <c r="M400" s="18" t="b">
        <v>0</v>
      </c>
      <c r="N400" s="18">
        <v>37</v>
      </c>
      <c r="O400" s="18" t="b">
        <v>1</v>
      </c>
      <c r="P400" s="18" t="s">
        <v>8269</v>
      </c>
      <c r="Q400" s="35" t="s">
        <v>8315</v>
      </c>
      <c r="R400" s="18" t="s">
        <v>8316</v>
      </c>
      <c r="S400" s="36">
        <v>41807.690081018518</v>
      </c>
      <c r="T400" s="37">
        <v>41837.690081018518</v>
      </c>
    </row>
    <row r="401" spans="1:20" ht="16" x14ac:dyDescent="0.2">
      <c r="A401" s="17">
        <v>3817</v>
      </c>
      <c r="B401" s="38" t="s">
        <v>3814</v>
      </c>
      <c r="C401" s="38" t="s">
        <v>7927</v>
      </c>
      <c r="D401" s="39">
        <v>2000</v>
      </c>
      <c r="E401" s="39">
        <v>2145</v>
      </c>
      <c r="F401" s="40">
        <v>1.0725</v>
      </c>
      <c r="G401" s="41">
        <v>107.25</v>
      </c>
      <c r="H401" s="19" t="s">
        <v>8218</v>
      </c>
      <c r="I401" s="19" t="s">
        <v>8223</v>
      </c>
      <c r="J401" s="19" t="s">
        <v>8245</v>
      </c>
      <c r="K401" s="19">
        <v>1445659140</v>
      </c>
      <c r="L401" s="19">
        <v>1444236216</v>
      </c>
      <c r="M401" s="19" t="b">
        <v>0</v>
      </c>
      <c r="N401" s="19">
        <v>20</v>
      </c>
      <c r="O401" s="19" t="b">
        <v>1</v>
      </c>
      <c r="P401" s="19" t="s">
        <v>8269</v>
      </c>
      <c r="Q401" s="42" t="s">
        <v>8315</v>
      </c>
      <c r="R401" s="19" t="s">
        <v>8316</v>
      </c>
      <c r="S401" s="43">
        <v>42284.69694444444</v>
      </c>
      <c r="T401" s="44">
        <v>42301.165972222225</v>
      </c>
    </row>
    <row r="402" spans="1:20" ht="16" x14ac:dyDescent="0.2">
      <c r="A402" s="16">
        <v>3818</v>
      </c>
      <c r="B402" s="31" t="s">
        <v>3815</v>
      </c>
      <c r="C402" s="31" t="s">
        <v>7928</v>
      </c>
      <c r="D402" s="32">
        <v>250</v>
      </c>
      <c r="E402" s="32">
        <v>570</v>
      </c>
      <c r="F402" s="33">
        <v>2.2799999999999998</v>
      </c>
      <c r="G402" s="34">
        <v>57</v>
      </c>
      <c r="H402" s="18" t="s">
        <v>8218</v>
      </c>
      <c r="I402" s="18" t="s">
        <v>8223</v>
      </c>
      <c r="J402" s="18" t="s">
        <v>8245</v>
      </c>
      <c r="K402" s="18">
        <v>1426187582</v>
      </c>
      <c r="L402" s="18">
        <v>1423599182</v>
      </c>
      <c r="M402" s="18" t="b">
        <v>0</v>
      </c>
      <c r="N402" s="18">
        <v>10</v>
      </c>
      <c r="O402" s="18" t="b">
        <v>1</v>
      </c>
      <c r="P402" s="18" t="s">
        <v>8269</v>
      </c>
      <c r="Q402" s="35" t="s">
        <v>8315</v>
      </c>
      <c r="R402" s="18" t="s">
        <v>8316</v>
      </c>
      <c r="S402" s="36">
        <v>42045.84238425926</v>
      </c>
      <c r="T402" s="37">
        <v>42075.800717592589</v>
      </c>
    </row>
    <row r="403" spans="1:20" ht="16" x14ac:dyDescent="0.2">
      <c r="A403" s="17">
        <v>3819</v>
      </c>
      <c r="B403" s="38" t="s">
        <v>3816</v>
      </c>
      <c r="C403" s="38" t="s">
        <v>7817</v>
      </c>
      <c r="D403" s="39">
        <v>1000</v>
      </c>
      <c r="E403" s="39">
        <v>1064</v>
      </c>
      <c r="F403" s="40">
        <v>1.0640000000000001</v>
      </c>
      <c r="G403" s="41">
        <v>40.92</v>
      </c>
      <c r="H403" s="19" t="s">
        <v>8218</v>
      </c>
      <c r="I403" s="19" t="s">
        <v>8223</v>
      </c>
      <c r="J403" s="19" t="s">
        <v>8245</v>
      </c>
      <c r="K403" s="19">
        <v>1437166920</v>
      </c>
      <c r="L403" s="19">
        <v>1435554104</v>
      </c>
      <c r="M403" s="19" t="b">
        <v>0</v>
      </c>
      <c r="N403" s="19">
        <v>26</v>
      </c>
      <c r="O403" s="19" t="b">
        <v>1</v>
      </c>
      <c r="P403" s="19" t="s">
        <v>8269</v>
      </c>
      <c r="Q403" s="42" t="s">
        <v>8315</v>
      </c>
      <c r="R403" s="19" t="s">
        <v>8316</v>
      </c>
      <c r="S403" s="43">
        <v>42184.209537037037</v>
      </c>
      <c r="T403" s="44">
        <v>42202.876388888893</v>
      </c>
    </row>
    <row r="404" spans="1:20" ht="16" x14ac:dyDescent="0.2">
      <c r="A404" s="16">
        <v>3821</v>
      </c>
      <c r="B404" s="31" t="s">
        <v>3818</v>
      </c>
      <c r="C404" s="31" t="s">
        <v>7930</v>
      </c>
      <c r="D404" s="32">
        <v>3500</v>
      </c>
      <c r="E404" s="32">
        <v>3659</v>
      </c>
      <c r="F404" s="33">
        <v>1.0454285714285714</v>
      </c>
      <c r="G404" s="34">
        <v>79.540000000000006</v>
      </c>
      <c r="H404" s="18" t="s">
        <v>8218</v>
      </c>
      <c r="I404" s="18" t="s">
        <v>8223</v>
      </c>
      <c r="J404" s="18" t="s">
        <v>8245</v>
      </c>
      <c r="K404" s="18">
        <v>1451881207</v>
      </c>
      <c r="L404" s="18">
        <v>1449116407</v>
      </c>
      <c r="M404" s="18" t="b">
        <v>0</v>
      </c>
      <c r="N404" s="18">
        <v>46</v>
      </c>
      <c r="O404" s="18" t="b">
        <v>1</v>
      </c>
      <c r="P404" s="18" t="s">
        <v>8269</v>
      </c>
      <c r="Q404" s="35" t="s">
        <v>8315</v>
      </c>
      <c r="R404" s="18" t="s">
        <v>8316</v>
      </c>
      <c r="S404" s="36">
        <v>42341.180636574078</v>
      </c>
      <c r="T404" s="37">
        <v>42373.180636574078</v>
      </c>
    </row>
    <row r="405" spans="1:20" ht="16" x14ac:dyDescent="0.2">
      <c r="A405" s="17">
        <v>3823</v>
      </c>
      <c r="B405" s="38" t="s">
        <v>3820</v>
      </c>
      <c r="C405" s="38" t="s">
        <v>7932</v>
      </c>
      <c r="D405" s="39">
        <v>2500</v>
      </c>
      <c r="E405" s="39">
        <v>2650</v>
      </c>
      <c r="F405" s="40">
        <v>1.06</v>
      </c>
      <c r="G405" s="41">
        <v>64.63</v>
      </c>
      <c r="H405" s="19" t="s">
        <v>8218</v>
      </c>
      <c r="I405" s="19" t="s">
        <v>8223</v>
      </c>
      <c r="J405" s="19" t="s">
        <v>8245</v>
      </c>
      <c r="K405" s="19">
        <v>1437364740</v>
      </c>
      <c r="L405" s="19">
        <v>1434405044</v>
      </c>
      <c r="M405" s="19" t="b">
        <v>0</v>
      </c>
      <c r="N405" s="19">
        <v>41</v>
      </c>
      <c r="O405" s="19" t="b">
        <v>1</v>
      </c>
      <c r="P405" s="19" t="s">
        <v>8269</v>
      </c>
      <c r="Q405" s="42" t="s">
        <v>8315</v>
      </c>
      <c r="R405" s="19" t="s">
        <v>8316</v>
      </c>
      <c r="S405" s="43">
        <v>42170.910231481481</v>
      </c>
      <c r="T405" s="44">
        <v>42205.165972222225</v>
      </c>
    </row>
    <row r="406" spans="1:20" ht="16" x14ac:dyDescent="0.2">
      <c r="A406" s="16">
        <v>3825</v>
      </c>
      <c r="B406" s="31" t="s">
        <v>3822</v>
      </c>
      <c r="C406" s="31" t="s">
        <v>7934</v>
      </c>
      <c r="D406" s="32">
        <v>5000</v>
      </c>
      <c r="E406" s="32">
        <v>5271</v>
      </c>
      <c r="F406" s="33">
        <v>1.0542</v>
      </c>
      <c r="G406" s="34">
        <v>107.57</v>
      </c>
      <c r="H406" s="18" t="s">
        <v>8218</v>
      </c>
      <c r="I406" s="18" t="s">
        <v>8223</v>
      </c>
      <c r="J406" s="18" t="s">
        <v>8245</v>
      </c>
      <c r="K406" s="18">
        <v>1434505214</v>
      </c>
      <c r="L406" s="18">
        <v>1432690814</v>
      </c>
      <c r="M406" s="18" t="b">
        <v>0</v>
      </c>
      <c r="N406" s="18">
        <v>49</v>
      </c>
      <c r="O406" s="18" t="b">
        <v>1</v>
      </c>
      <c r="P406" s="18" t="s">
        <v>8269</v>
      </c>
      <c r="Q406" s="35" t="s">
        <v>8315</v>
      </c>
      <c r="R406" s="18" t="s">
        <v>8316</v>
      </c>
      <c r="S406" s="36">
        <v>42151.069606481484</v>
      </c>
      <c r="T406" s="37">
        <v>42172.069606481484</v>
      </c>
    </row>
    <row r="407" spans="1:20" ht="16" x14ac:dyDescent="0.2">
      <c r="A407" s="17">
        <v>3828</v>
      </c>
      <c r="B407" s="38" t="s">
        <v>3825</v>
      </c>
      <c r="C407" s="38" t="s">
        <v>7937</v>
      </c>
      <c r="D407" s="39">
        <v>5000</v>
      </c>
      <c r="E407" s="39">
        <v>5000</v>
      </c>
      <c r="F407" s="40">
        <v>1</v>
      </c>
      <c r="G407" s="41">
        <v>178.57</v>
      </c>
      <c r="H407" s="19" t="s">
        <v>8218</v>
      </c>
      <c r="I407" s="19" t="s">
        <v>8223</v>
      </c>
      <c r="J407" s="19" t="s">
        <v>8245</v>
      </c>
      <c r="K407" s="19">
        <v>1420033187</v>
      </c>
      <c r="L407" s="19">
        <v>1414845587</v>
      </c>
      <c r="M407" s="19" t="b">
        <v>0</v>
      </c>
      <c r="N407" s="19">
        <v>28</v>
      </c>
      <c r="O407" s="19" t="b">
        <v>1</v>
      </c>
      <c r="P407" s="19" t="s">
        <v>8269</v>
      </c>
      <c r="Q407" s="42" t="s">
        <v>8315</v>
      </c>
      <c r="R407" s="19" t="s">
        <v>8316</v>
      </c>
      <c r="S407" s="43">
        <v>41944.527627314819</v>
      </c>
      <c r="T407" s="44">
        <v>42004.569293981483</v>
      </c>
    </row>
    <row r="408" spans="1:20" ht="16" x14ac:dyDescent="0.2">
      <c r="A408" s="16">
        <v>3829</v>
      </c>
      <c r="B408" s="31" t="s">
        <v>3826</v>
      </c>
      <c r="C408" s="31" t="s">
        <v>7938</v>
      </c>
      <c r="D408" s="32">
        <v>500</v>
      </c>
      <c r="E408" s="32">
        <v>501</v>
      </c>
      <c r="F408" s="33">
        <v>1.002</v>
      </c>
      <c r="G408" s="34">
        <v>62.63</v>
      </c>
      <c r="H408" s="18" t="s">
        <v>8218</v>
      </c>
      <c r="I408" s="18" t="s">
        <v>8223</v>
      </c>
      <c r="J408" s="18" t="s">
        <v>8245</v>
      </c>
      <c r="K408" s="18">
        <v>1472676371</v>
      </c>
      <c r="L408" s="18">
        <v>1470948371</v>
      </c>
      <c r="M408" s="18" t="b">
        <v>0</v>
      </c>
      <c r="N408" s="18">
        <v>8</v>
      </c>
      <c r="O408" s="18" t="b">
        <v>1</v>
      </c>
      <c r="P408" s="18" t="s">
        <v>8269</v>
      </c>
      <c r="Q408" s="35" t="s">
        <v>8315</v>
      </c>
      <c r="R408" s="18" t="s">
        <v>8316</v>
      </c>
      <c r="S408" s="36">
        <v>42593.865405092598</v>
      </c>
      <c r="T408" s="37">
        <v>42613.865405092598</v>
      </c>
    </row>
    <row r="409" spans="1:20" ht="16" x14ac:dyDescent="0.2">
      <c r="A409" s="17">
        <v>3830</v>
      </c>
      <c r="B409" s="38" t="s">
        <v>3827</v>
      </c>
      <c r="C409" s="38" t="s">
        <v>7939</v>
      </c>
      <c r="D409" s="39">
        <v>100</v>
      </c>
      <c r="E409" s="39">
        <v>225</v>
      </c>
      <c r="F409" s="40">
        <v>2.25</v>
      </c>
      <c r="G409" s="41">
        <v>75</v>
      </c>
      <c r="H409" s="19" t="s">
        <v>8218</v>
      </c>
      <c r="I409" s="19" t="s">
        <v>8223</v>
      </c>
      <c r="J409" s="19" t="s">
        <v>8245</v>
      </c>
      <c r="K409" s="19">
        <v>1464371211</v>
      </c>
      <c r="L409" s="19">
        <v>1463161611</v>
      </c>
      <c r="M409" s="19" t="b">
        <v>0</v>
      </c>
      <c r="N409" s="19">
        <v>3</v>
      </c>
      <c r="O409" s="19" t="b">
        <v>1</v>
      </c>
      <c r="P409" s="19" t="s">
        <v>8269</v>
      </c>
      <c r="Q409" s="42" t="s">
        <v>8315</v>
      </c>
      <c r="R409" s="19" t="s">
        <v>8316</v>
      </c>
      <c r="S409" s="43">
        <v>42503.740868055553</v>
      </c>
      <c r="T409" s="44">
        <v>42517.740868055553</v>
      </c>
    </row>
    <row r="410" spans="1:20" ht="16" x14ac:dyDescent="0.2">
      <c r="A410" s="16">
        <v>3831</v>
      </c>
      <c r="B410" s="31" t="s">
        <v>3828</v>
      </c>
      <c r="C410" s="31" t="s">
        <v>7940</v>
      </c>
      <c r="D410" s="32">
        <v>500</v>
      </c>
      <c r="E410" s="32">
        <v>530.11</v>
      </c>
      <c r="F410" s="33">
        <v>1.0602199999999999</v>
      </c>
      <c r="G410" s="34">
        <v>58.9</v>
      </c>
      <c r="H410" s="18" t="s">
        <v>8218</v>
      </c>
      <c r="I410" s="18" t="s">
        <v>8223</v>
      </c>
      <c r="J410" s="18" t="s">
        <v>8245</v>
      </c>
      <c r="K410" s="18">
        <v>1415222545</v>
      </c>
      <c r="L410" s="18">
        <v>1413404545</v>
      </c>
      <c r="M410" s="18" t="b">
        <v>0</v>
      </c>
      <c r="N410" s="18">
        <v>9</v>
      </c>
      <c r="O410" s="18" t="b">
        <v>1</v>
      </c>
      <c r="P410" s="18" t="s">
        <v>8269</v>
      </c>
      <c r="Q410" s="35" t="s">
        <v>8315</v>
      </c>
      <c r="R410" s="18" t="s">
        <v>8316</v>
      </c>
      <c r="S410" s="36">
        <v>41927.848900462966</v>
      </c>
      <c r="T410" s="37">
        <v>41948.890567129631</v>
      </c>
    </row>
    <row r="411" spans="1:20" ht="16" x14ac:dyDescent="0.2">
      <c r="A411" s="17">
        <v>3832</v>
      </c>
      <c r="B411" s="38" t="s">
        <v>3829</v>
      </c>
      <c r="C411" s="38" t="s">
        <v>7941</v>
      </c>
      <c r="D411" s="39">
        <v>1200</v>
      </c>
      <c r="E411" s="39">
        <v>1256</v>
      </c>
      <c r="F411" s="40">
        <v>1.0466666666666666</v>
      </c>
      <c r="G411" s="41">
        <v>139.56</v>
      </c>
      <c r="H411" s="19" t="s">
        <v>8218</v>
      </c>
      <c r="I411" s="19" t="s">
        <v>8223</v>
      </c>
      <c r="J411" s="19" t="s">
        <v>8245</v>
      </c>
      <c r="K411" s="19">
        <v>1455936335</v>
      </c>
      <c r="L411" s="19">
        <v>1452048335</v>
      </c>
      <c r="M411" s="19" t="b">
        <v>0</v>
      </c>
      <c r="N411" s="19">
        <v>9</v>
      </c>
      <c r="O411" s="19" t="b">
        <v>1</v>
      </c>
      <c r="P411" s="19" t="s">
        <v>8269</v>
      </c>
      <c r="Q411" s="42" t="s">
        <v>8315</v>
      </c>
      <c r="R411" s="19" t="s">
        <v>8316</v>
      </c>
      <c r="S411" s="43">
        <v>42375.114988425921</v>
      </c>
      <c r="T411" s="44">
        <v>42420.114988425921</v>
      </c>
    </row>
    <row r="412" spans="1:20" ht="16" x14ac:dyDescent="0.2">
      <c r="A412" s="16">
        <v>3836</v>
      </c>
      <c r="B412" s="31" t="s">
        <v>3833</v>
      </c>
      <c r="C412" s="31" t="s">
        <v>7945</v>
      </c>
      <c r="D412" s="32">
        <v>800</v>
      </c>
      <c r="E412" s="32">
        <v>900</v>
      </c>
      <c r="F412" s="33">
        <v>1.125</v>
      </c>
      <c r="G412" s="34">
        <v>64.290000000000006</v>
      </c>
      <c r="H412" s="18" t="s">
        <v>8218</v>
      </c>
      <c r="I412" s="18" t="s">
        <v>8223</v>
      </c>
      <c r="J412" s="18" t="s">
        <v>8245</v>
      </c>
      <c r="K412" s="18">
        <v>1470197340</v>
      </c>
      <c r="L412" s="18">
        <v>1467497652</v>
      </c>
      <c r="M412" s="18" t="b">
        <v>0</v>
      </c>
      <c r="N412" s="18">
        <v>14</v>
      </c>
      <c r="O412" s="18" t="b">
        <v>1</v>
      </c>
      <c r="P412" s="18" t="s">
        <v>8269</v>
      </c>
      <c r="Q412" s="35" t="s">
        <v>8315</v>
      </c>
      <c r="R412" s="18" t="s">
        <v>8316</v>
      </c>
      <c r="S412" s="36">
        <v>42553.926527777774</v>
      </c>
      <c r="T412" s="37">
        <v>42585.172916666663</v>
      </c>
    </row>
    <row r="413" spans="1:20" ht="16" x14ac:dyDescent="0.2">
      <c r="A413" s="17">
        <v>3839</v>
      </c>
      <c r="B413" s="38" t="s">
        <v>3836</v>
      </c>
      <c r="C413" s="38" t="s">
        <v>7948</v>
      </c>
      <c r="D413" s="39">
        <v>2000</v>
      </c>
      <c r="E413" s="39">
        <v>2025</v>
      </c>
      <c r="F413" s="40">
        <v>1.0125</v>
      </c>
      <c r="G413" s="41">
        <v>63.28</v>
      </c>
      <c r="H413" s="19" t="s">
        <v>8218</v>
      </c>
      <c r="I413" s="19" t="s">
        <v>8223</v>
      </c>
      <c r="J413" s="19" t="s">
        <v>8245</v>
      </c>
      <c r="K413" s="19">
        <v>1438226724</v>
      </c>
      <c r="L413" s="19">
        <v>1433042724</v>
      </c>
      <c r="M413" s="19" t="b">
        <v>0</v>
      </c>
      <c r="N413" s="19">
        <v>32</v>
      </c>
      <c r="O413" s="19" t="b">
        <v>1</v>
      </c>
      <c r="P413" s="19" t="s">
        <v>8269</v>
      </c>
      <c r="Q413" s="42" t="s">
        <v>8315</v>
      </c>
      <c r="R413" s="19" t="s">
        <v>8316</v>
      </c>
      <c r="S413" s="43">
        <v>42155.142638888887</v>
      </c>
      <c r="T413" s="44">
        <v>42215.142638888887</v>
      </c>
    </row>
  </sheetData>
  <conditionalFormatting sqref="F1:F413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Outcomes based on Launch Date</vt:lpstr>
      <vt:lpstr>Kickstarters</vt:lpstr>
      <vt:lpstr>Failed US Kickstarters</vt:lpstr>
      <vt:lpstr>Descriptive Statistics</vt:lpstr>
      <vt:lpstr>Successful US Kickstarters</vt:lpstr>
      <vt:lpstr>Chart1</vt:lpstr>
      <vt:lpstr>GB Box and Whiskers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Wiers</cp:lastModifiedBy>
  <dcterms:created xsi:type="dcterms:W3CDTF">2017-04-20T15:17:24Z</dcterms:created>
  <dcterms:modified xsi:type="dcterms:W3CDTF">2021-12-10T20:54:36Z</dcterms:modified>
</cp:coreProperties>
</file>